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<sst xmlns="http://schemas.openxmlformats.org/spreadsheetml/2006/main" count="3319" uniqueCount="844">
  <si>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</si>
  <si>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</si>
  <si>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</si>
  <si>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</si>
  <si>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</si>
  <si>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</si>
  <si>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</si>
  <si>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</si>
  <si>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</si>
  <si>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</si>
  <si>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</si>
  <si>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</si>
  <si>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</si>
  <si>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</si>
  <si>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</si>
  <si>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</si>
  <si>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</si>
  <si>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</si>
  <si>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</si>
  <si>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</si>
  <si>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</si>
  <si>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</si>
  <si>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</si>
  <si>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</si>
  <si>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</si>
  <si>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</si>
  <si>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</si>
  <si>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</si>
  <si>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</si>
  <si>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</si>
  <si>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</si>
  <si>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</si>
  <si>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</si>
  <si>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</si>
  <si>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</si>
  <si>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</si>
  <si>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</si>
  <si>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</si>
  <si>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</si>
  <si>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</si>
  <si>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</si>
  <si>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</si>
  <si>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</si>
  <si>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</si>
  <si>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</si>
  <si>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</si>
  <si>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</si>
  <si>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</si>
  <si>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</si>
  <si>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</si>
  <si>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</si>
  <si>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</si>
  <si>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</si>
  <si>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</si>
  <si>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</si>
  <si>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</si>
  <si>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</si>
  <si>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</si>
  <si>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</si>
  <si>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</si>
  <si>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</si>
  <si>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</si>
  <si>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</si>
  <si>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</si>
  <si>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</si>
  <si>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</si>
  <si>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</si>
  <si>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</si>
  <si>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</si>
  <si>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</si>
  <si>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</si>
  <si>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</si>
  <si>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</si>
  <si>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</si>
  <si>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</si>
  <si>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</si>
  <si>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</si>
  <si>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</si>
  <si>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</si>
  <si>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</si>
  <si>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</si>
  <si>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</si>
  <si>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</si>
  <si>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</si>
  <si>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</si>
  <si>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</si>
  <si>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</si>
  <si>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</si>
  <si>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</si>
  <si>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</si>
  <si>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</si>
  <si>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</si>
  <si>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</si>
  <si>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</si>
  <si>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</si>
  <si>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</si>
  <si>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</si>
  <si>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</si>
  <si>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</si>
  <si>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</si>
  <si>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</si>
  <si>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</si>
  <si>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</si>
  <si>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</si>
  <si>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</si>
  <si>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</si>
  <si>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</si>
  <si>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</si>
  <si>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</si>
  <si>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</si>
  <si>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</si>
  <si>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</si>
  <si>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</si>
  <si>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</si>
  <si>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</si>
  <si>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</si>
  <si>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</si>
  <si>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</si>
  <si>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</si>
  <si>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</si>
  <si>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</si>
  <si>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</si>
  <si>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</si>
  <si>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</si>
  <si>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</si>
  <si>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</si>
  <si>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</si>
  <si>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</si>
  <si>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</si>
  <si>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</si>
  <si>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</si>
  <si>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</si>
  <si>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</si>
  <si>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</si>
  <si>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</si>
  <si>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</si>
  <si>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</si>
  <si>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</si>
  <si>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</si>
  <si>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</si>
  <si>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</si>
  <si>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</si>
  <si>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</si>
  <si>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</si>
  <si>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</si>
  <si>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</si>
  <si>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</si>
  <si>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</si>
  <si>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</si>
  <si>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</si>
  <si>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</si>
  <si>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</si>
  <si>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</si>
  <si>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</si>
  <si>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</si>
  <si>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</si>
  <si>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</si>
  <si>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</si>
  <si>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</si>
  <si>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</si>
  <si>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</si>
  <si>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</si>
  <si>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</si>
  <si>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</si>
  <si>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</si>
  <si>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</si>
  <si>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</si>
  <si>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</si>
  <si>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</si>
  <si>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</si>
  <si>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</si>
  <si>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</si>
  <si>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</si>
  <si>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</si>
  <si>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</si>
  <si>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</si>
  <si>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</si>
  <si>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</si>
  <si>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</si>
  <si>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</si>
  <si>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</si>
  <si>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</si>
  <si>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</si>
  <si>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</si>
  <si>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</si>
  <si>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</si>
  <si>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</si>
  <si>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</si>
  <si>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</si>
  <si>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</si>
  <si>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</si>
  <si>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</si>
  <si>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</si>
  <si>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</si>
  <si>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</si>
  <si>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</si>
  <si>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</si>
  <si>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</si>
  <si>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</si>
  <si>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</si>
  <si>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</si>
  <si>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</si>
  <si>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</si>
  <si>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</si>
  <si>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</si>
  <si>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</si>
  <si>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</si>
  <si>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</si>
  <si>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</si>
  <si>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</si>
  <si>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</si>
  <si>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</si>
  <si>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</si>
  <si>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</si>
  <si>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</si>
  <si>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</si>
  <si>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</si>
  <si>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</si>
  <si>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</si>
  <si>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</si>
  <si>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</si>
  <si>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</si>
  <si>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</si>
  <si>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</si>
  <si>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</si>
  <si>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</si>
  <si>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</si>
  <si>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</si>
  <si>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</si>
  <si>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</si>
  <si>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</si>
  <si>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</si>
  <si>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</si>
  <si>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</si>
  <si>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</si>
  <si>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</si>
  <si>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</si>
  <si>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</si>
  <si>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</si>
  <si>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</si>
  <si>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</si>
  <si>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</si>
  <si>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</si>
  <si>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</si>
  <si>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</si>
  <si>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</si>
  <si>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</si>
  <si>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</si>
  <si>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</si>
  <si>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</si>
  <si>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</si>
  <si>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</si>
  <si>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</si>
  <si>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</si>
  <si>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</si>
  <si>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</si>
  <si>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</si>
  <si>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</si>
  <si>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</si>
  <si>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</si>
  <si>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</si>
  <si>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</si>
  <si>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</si>
  <si>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</si>
  <si>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</si>
  <si>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</si>
  <si>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</si>
  <si>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</si>
  <si>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</si>
  <si>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</si>
  <si>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</si>
  <si>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</si>
  <si>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</si>
  <si>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</si>
  <si>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</si>
  <si>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</si>
  <si>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</si>
  <si>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</si>
  <si>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</si>
  <si>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</si>
  <si>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</si>
  <si>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</si>
  <si>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</si>
  <si>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</si>
  <si>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</si>
  <si>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</si>
  <si>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</si>
  <si>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</si>
  <si>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</si>
  <si>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</si>
  <si>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</si>
  <si>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</si>
  <si>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</si>
  <si>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</si>
  <si>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</si>
  <si>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</si>
  <si>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</si>
  <si>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</si>
  <si>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</si>
  <si>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</si>
  <si>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</si>
  <si>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</si>
  <si>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</si>
  <si>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</si>
  <si>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</si>
  <si>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</si>
  <si>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</si>
  <si>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</si>
  <si>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</si>
  <si>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</si>
  <si>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</si>
  <si>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</si>
  <si>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</si>
  <si>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</si>
  <si>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</si>
  <si>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</si>
  <si>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</si>
  <si>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</si>
  <si>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</si>
  <si>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</si>
  <si>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</si>
  <si>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</si>
  <si>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</si>
  <si>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</si>
  <si>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</si>
  <si>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</si>
  <si>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</si>
  <si>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</si>
  <si>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</si>
  <si>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</si>
  <si>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</si>
  <si>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</si>
  <si>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</si>
  <si>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</si>
  <si>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</si>
  <si>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</si>
  <si>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</si>
  <si>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</si>
  <si>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</si>
  <si>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</si>
  <si>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</si>
  <si>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</si>
  <si>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</si>
  <si>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</si>
  <si>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</si>
  <si>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</si>
  <si>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</si>
  <si>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</si>
  <si>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</si>
  <si>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</si>
  <si>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</si>
  <si>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</si>
  <si>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</si>
  <si>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</si>
  <si>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</si>
  <si>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</si>
  <si>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</si>
  <si>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</si>
  <si>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</si>
  <si>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</si>
  <si>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</si>
  <si>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</si>
  <si>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</si>
  <si>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</si>
  <si>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</si>
  <si>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</si>
  <si>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</si>
  <si>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</si>
  <si>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</si>
  <si>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</si>
  <si>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</si>
  <si>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</si>
  <si>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</si>
  <si>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</si>
  <si>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</si>
  <si>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</si>
  <si>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</si>
  <si>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</si>
  <si>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</si>
  <si>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</si>
  <si>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</si>
  <si>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</si>
  <si>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</si>
  <si>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</si>
  <si>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</si>
  <si>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</si>
  <si>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</si>
  <si>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</si>
  <si>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</si>
  <si>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</si>
  <si>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</si>
  <si>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</si>
  <si>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</si>
  <si>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</si>
  <si>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</si>
  <si>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</si>
  <si>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</si>
  <si>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</si>
  <si>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</si>
  <si>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</si>
  <si>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</si>
  <si>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</si>
  <si>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</si>
  <si>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</si>
  <si>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</si>
  <si>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</si>
  <si>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</si>
  <si>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</si>
  <si>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</si>
  <si>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</si>
  <si>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</si>
  <si>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</si>
  <si>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</si>
  <si>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</si>
  <si>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</si>
  <si>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</si>
  <si>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</si>
  <si>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</si>
  <si>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</si>
  <si>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</si>
  <si>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</si>
  <si>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</si>
  <si>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</si>
  <si>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</si>
  <si>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</si>
  <si>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</si>
  <si>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</si>
  <si>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</si>
  <si>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</si>
  <si>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</si>
  <si>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</si>
  <si>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</si>
  <si>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</si>
  <si>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</si>
  <si>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</si>
  <si>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</si>
  <si>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</si>
  <si>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</si>
  <si>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</si>
  <si>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</si>
  <si>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</si>
  <si>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</si>
  <si>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</si>
  <si>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</si>
  <si>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</si>
  <si>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</si>
  <si>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</si>
  <si>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</si>
  <si>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</si>
  <si>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</si>
  <si>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</si>
  <si>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</si>
  <si>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</si>
  <si>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</si>
  <si>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</si>
  <si>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</si>
  <si>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</si>
  <si>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</si>
  <si>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</si>
  <si>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</si>
  <si>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</si>
  <si>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</si>
  <si>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</si>
  <si>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</si>
  <si>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</si>
  <si>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</si>
  <si>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</si>
  <si>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</si>
  <si>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</si>
  <si>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</si>
  <si>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</si>
  <si>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</si>
  <si>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</si>
  <si>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</si>
  <si>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</si>
  <si>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</si>
  <si>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</si>
  <si>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</si>
  <si>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</si>
  <si>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</si>
  <si>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</si>
  <si>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</si>
  <si>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</si>
  <si>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</si>
  <si>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</si>
  <si>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</si>
  <si>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</si>
  <si>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</si>
  <si>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</si>
  <si>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</si>
  <si>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</si>
  <si>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</si>
  <si>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</si>
  <si>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</si>
  <si>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</si>
  <si>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</si>
  <si>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</si>
  <si>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</si>
  <si>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</si>
  <si>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</si>
  <si>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</si>
  <si>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</si>
  <si>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</si>
  <si>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</si>
  <si>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</si>
  <si>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</si>
  <si>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</si>
  <si>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</si>
  <si>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</si>
  <si>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</si>
  <si>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</si>
  <si>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</si>
  <si>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</si>
  <si>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</si>
  <si>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</si>
  <si>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</si>
  <si>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</si>
  <si>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</si>
  <si>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</si>
  <si>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</si>
  <si>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</si>
  <si>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</si>
  <si>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</si>
  <si>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</si>
  <si>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</si>
  <si>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</si>
  <si>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</si>
  <si>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</si>
  <si>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</si>
  <si>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</si>
  <si>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</si>
  <si>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</si>
  <si>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</si>
  <si>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</si>
  <si>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</si>
  <si>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</si>
  <si>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</si>
  <si>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</si>
  <si>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</si>
  <si>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</si>
  <si>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</si>
  <si>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</si>
  <si>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</si>
  <si>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</si>
  <si>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</si>
  <si>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</si>
  <si>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</si>
  <si>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</si>
  <si>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</si>
  <si>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</si>
  <si>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</si>
  <si>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</si>
  <si>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</si>
  <si>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</si>
  <si>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</si>
  <si>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</si>
  <si>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</si>
  <si>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</si>
  <si>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</si>
  <si>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</si>
  <si>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</si>
  <si>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</si>
  <si>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</si>
  <si>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</si>
  <si>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</si>
  <si>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</si>
  <si>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</si>
  <si>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</si>
  <si>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</si>
  <si>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</si>
  <si>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</si>
  <si>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</si>
  <si>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</si>
  <si>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</si>
  <si>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</si>
  <si>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</si>
  <si>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</si>
  <si>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</si>
  <si>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</si>
  <si>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</si>
  <si>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</si>
  <si>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</si>
  <si>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</si>
  <si>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</si>
  <si>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</si>
  <si>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</si>
  <si>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</si>
  <si>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</si>
  <si>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</si>
  <si>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</si>
  <si>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</si>
  <si>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</si>
  <si>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</si>
  <si>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</si>
  <si>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</si>
  <si>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</si>
  <si>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</si>
  <si>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</si>
  <si>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</si>
  <si>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</si>
  <si>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</si>
  <si>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</si>
  <si>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</si>
  <si>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</si>
  <si>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</si>
  <si>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</si>
  <si>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</si>
  <si>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</si>
  <si>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</si>
  <si>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</si>
  <si>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</si>
  <si>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</si>
  <si>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</si>
  <si>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</si>
  <si>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</si>
  <si>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</si>
  <si>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</si>
  <si>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</si>
  <si>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</si>
  <si>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</si>
  <si>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</si>
  <si>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</si>
  <si>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</si>
  <si>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</si>
  <si>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</si>
  <si>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</si>
  <si>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</si>
  <si>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</si>
  <si>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</si>
  <si>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</si>
  <si>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</si>
  <si>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</si>
  <si>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</si>
  <si>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</si>
  <si>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</si>
  <si>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</si>
  <si>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</si>
  <si>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</si>
  <si>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</si>
  <si>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</si>
  <si>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</si>
  <si>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</si>
  <si>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</si>
  <si>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</si>
  <si>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</si>
  <si>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</si>
  <si>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</si>
  <si>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</si>
  <si>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</si>
  <si>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</si>
  <si>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</si>
  <si>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</si>
  <si>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</si>
  <si>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</si>
  <si>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</si>
  <si>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</si>
  <si>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</si>
  <si>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</si>
  <si>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</si>
  <si>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</si>
  <si>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</si>
  <si>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</si>
  <si>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</si>
  <si>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</si>
  <si>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</si>
  <si>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</si>
  <si>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</si>
  <si>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</si>
  <si>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</si>
  <si>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</si>
  <si>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</si>
  <si>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</si>
  <si>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</si>
  <si>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</si>
  <si>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</si>
  <si>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</si>
  <si>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</si>
  <si>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</si>
  <si>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</si>
  <si>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</si>
  <si>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</si>
  <si>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</si>
  <si>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</si>
  <si>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</si>
  <si>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</si>
  <si>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</si>
  <si>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</si>
  <si>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</si>
  <si>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</si>
  <si>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</si>
  <si>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</si>
  <si>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</si>
  <si>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</si>
  <si>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</si>
  <si>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</si>
  <si>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</si>
  <si>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</si>
  <si>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</si>
  <si>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</si>
  <si>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</si>
  <si>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</si>
  <si>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</si>
  <si>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</si>
  <si>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</si>
  <si>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</si>
  <si>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</si>
  <si>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</si>
  <si>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</si>
  <si>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</si>
  <si>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</si>
  <si>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</si>
  <si>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</si>
  <si>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</si>
  <si>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</si>
  <si>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</si>
  <si>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国立研究開発法人量子科学技術研究開発機構法</t>
  </si>
  <si>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
量子技術イノベーション戦略（令和2年1月21日）</t>
  </si>
  <si>
    <t>国立研究開発法人量子科学技術研究開発機構の施設整備に必要な経費に係る補助金の交付を通じ、同機構法に規定する業務を効率的かつ円滑に遂行する。</t>
  </si>
  <si>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t>
  </si>
  <si>
    <t>国立研究開発法人量子科学技術研究開発機構施設整備費補助金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</si>
  <si>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</si>
  <si>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</si>
  <si>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</si>
  <si>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研究施設の整備件数
※繰越しにより当初見込みの計と実績の計が合致しない場合がある</t>
  </si>
  <si>
    <t>件</t>
  </si>
  <si>
    <t>国立研究開発法人量子科学技術研究開発機構の事業を実施する上で必要な施設整備費補助金であるため、単位当たりのコストの算出は困難。　　　　　　　　　</t>
    <phoneticPr fontId="5"/>
  </si>
  <si>
    <t>9　未来社会に向けた価値創出の取組と経済・社会的課題への対応</t>
    <phoneticPr fontId="5"/>
  </si>
  <si>
    <t>9-1 未来社会を見据えた先端基盤技術の強化</t>
    <phoneticPr fontId="5"/>
  </si>
  <si>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phoneticPr fontId="5"/>
  </si>
  <si>
    <t>【支出先上位10社リスト】
※同種の他の契約の予定価格を類推させるおそれがあるため落札率は非公表。</t>
  </si>
  <si>
    <t>327</t>
  </si>
  <si>
    <t>265</t>
  </si>
  <si>
    <t>279</t>
  </si>
  <si>
    <t>243</t>
  </si>
  <si>
    <t>241</t>
  </si>
  <si>
    <t>232</t>
  </si>
  <si>
    <t>229</t>
  </si>
  <si>
    <t>9 未来社会に向けた価値創出の取組と経済・社会的課題への対応</t>
    <phoneticPr fontId="5"/>
  </si>
  <si>
    <t>9-2 環境・エネルギーに関する課題への対応</t>
    <phoneticPr fontId="5"/>
  </si>
  <si>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phoneticPr fontId="5"/>
  </si>
  <si>
    <t>○</t>
  </si>
  <si>
    <t>国立研究開発法人量子科学技術研究開発機構施設整備に必要な経費</t>
    <phoneticPr fontId="5"/>
  </si>
  <si>
    <t>平成13年度</t>
    <phoneticPr fontId="5"/>
  </si>
  <si>
    <t>終了予定なし</t>
    <phoneticPr fontId="5"/>
  </si>
  <si>
    <t>科学技術・学術政策局</t>
    <phoneticPr fontId="5"/>
  </si>
  <si>
    <t>研究開発基盤課</t>
    <phoneticPr fontId="5"/>
  </si>
  <si>
    <t>A.国立研究開発法人量子科学技術研究開発機構</t>
    <rPh sb="2" eb="4">
      <t>コクリツ</t>
    </rPh>
    <rPh sb="4" eb="10">
      <t>ケンキュウカイハツホウジン</t>
    </rPh>
    <rPh sb="10" eb="16">
      <t>リョウシカガクギジュツ</t>
    </rPh>
    <rPh sb="16" eb="20">
      <t>ケンキュウカイハツ</t>
    </rPh>
    <rPh sb="20" eb="22">
      <t>キコウ</t>
    </rPh>
    <phoneticPr fontId="5"/>
  </si>
  <si>
    <t>施設整備費</t>
    <rPh sb="0" eb="5">
      <t>シセツセイビヒ</t>
    </rPh>
    <phoneticPr fontId="5"/>
  </si>
  <si>
    <t>研究施設等の整備</t>
    <rPh sb="0" eb="2">
      <t>ケンキュウ</t>
    </rPh>
    <rPh sb="2" eb="5">
      <t>シセツトウ</t>
    </rPh>
    <rPh sb="6" eb="8">
      <t>セイビ</t>
    </rPh>
    <phoneticPr fontId="5"/>
  </si>
  <si>
    <t>補助金等交付</t>
  </si>
  <si>
    <t>国立研究開発法人量子科学技術研究開発機構</t>
    <rPh sb="0" eb="2">
      <t>コクリツ</t>
    </rPh>
    <rPh sb="2" eb="8">
      <t>ケンキュウカイハツホウジン</t>
    </rPh>
    <rPh sb="8" eb="14">
      <t>リョウシカガクギジュツ</t>
    </rPh>
    <rPh sb="14" eb="16">
      <t>ケンキュウ</t>
    </rPh>
    <rPh sb="16" eb="20">
      <t>カイハツキコウ</t>
    </rPh>
    <phoneticPr fontId="5"/>
  </si>
  <si>
    <t>量子科学技術（光・量子技術）及び放射線に係る医学に関する科学技術の水準向上のための研究開発等</t>
    <rPh sb="0" eb="6">
      <t>リョウシカガクギジュツ</t>
    </rPh>
    <rPh sb="7" eb="8">
      <t>ヒカリ</t>
    </rPh>
    <rPh sb="9" eb="13">
      <t>リョウシギジュツ</t>
    </rPh>
    <rPh sb="14" eb="15">
      <t>オヨ</t>
    </rPh>
    <rPh sb="16" eb="19">
      <t>ホウシャセン</t>
    </rPh>
    <rPh sb="20" eb="21">
      <t>カカ</t>
    </rPh>
    <rPh sb="22" eb="24">
      <t>イガク</t>
    </rPh>
    <rPh sb="25" eb="26">
      <t>カン</t>
    </rPh>
    <rPh sb="28" eb="32">
      <t>カガクギジュツ</t>
    </rPh>
    <rPh sb="33" eb="35">
      <t>スイジュン</t>
    </rPh>
    <rPh sb="35" eb="37">
      <t>コウジョウ</t>
    </rPh>
    <rPh sb="41" eb="46">
      <t>ケンキュウカイハツトウ</t>
    </rPh>
    <phoneticPr fontId="5"/>
  </si>
  <si>
    <t>役務費</t>
    <rPh sb="0" eb="3">
      <t>エキムヒ</t>
    </rPh>
    <phoneticPr fontId="5"/>
  </si>
  <si>
    <t>B.株式会社竹中工務店</t>
    <rPh sb="2" eb="6">
      <t>カブシキカイシャ</t>
    </rPh>
    <rPh sb="6" eb="11">
      <t>タケナカコウムテン</t>
    </rPh>
    <phoneticPr fontId="5"/>
  </si>
  <si>
    <t>量子生命科学研究拠点施設整備事業</t>
    <rPh sb="0" eb="4">
      <t>リョウシセイメイ</t>
    </rPh>
    <rPh sb="4" eb="10">
      <t>カガクケンキュウキョテン</t>
    </rPh>
    <rPh sb="10" eb="12">
      <t>シセツ</t>
    </rPh>
    <rPh sb="12" eb="14">
      <t>セイビ</t>
    </rPh>
    <rPh sb="14" eb="16">
      <t>ジギョウ</t>
    </rPh>
    <phoneticPr fontId="5"/>
  </si>
  <si>
    <t>株式会社竹中工務店</t>
    <rPh sb="0" eb="4">
      <t>カブシキカイシャ</t>
    </rPh>
    <rPh sb="4" eb="6">
      <t>タケナカ</t>
    </rPh>
    <rPh sb="6" eb="9">
      <t>コウムテン</t>
    </rPh>
    <phoneticPr fontId="5"/>
  </si>
  <si>
    <t>C.東芝エネルギーシステムズ株式会社</t>
    <rPh sb="2" eb="4">
      <t>トウシバ</t>
    </rPh>
    <rPh sb="14" eb="18">
      <t>カブシキカイシャ</t>
    </rPh>
    <phoneticPr fontId="5"/>
  </si>
  <si>
    <t>製作費</t>
    <rPh sb="0" eb="3">
      <t>セイサクヒ</t>
    </rPh>
    <phoneticPr fontId="5"/>
  </si>
  <si>
    <t>JT-60SA本体及び関連機器の製作・組立</t>
    <rPh sb="7" eb="9">
      <t>ホンタイ</t>
    </rPh>
    <rPh sb="9" eb="10">
      <t>オヨ</t>
    </rPh>
    <rPh sb="11" eb="13">
      <t>カンレン</t>
    </rPh>
    <rPh sb="13" eb="15">
      <t>キキ</t>
    </rPh>
    <rPh sb="16" eb="18">
      <t>セイサク</t>
    </rPh>
    <rPh sb="19" eb="21">
      <t>クミタテ</t>
    </rPh>
    <phoneticPr fontId="5"/>
  </si>
  <si>
    <t>株式会社池田理化</t>
    <rPh sb="0" eb="4">
      <t>カブシキカイシャ</t>
    </rPh>
    <rPh sb="4" eb="6">
      <t>イケダ</t>
    </rPh>
    <rPh sb="6" eb="8">
      <t>リカ</t>
    </rPh>
    <phoneticPr fontId="5"/>
  </si>
  <si>
    <t>X線光電子分析装置の購入</t>
    <rPh sb="1" eb="2">
      <t>セン</t>
    </rPh>
    <rPh sb="2" eb="5">
      <t>コウデンシ</t>
    </rPh>
    <rPh sb="5" eb="7">
      <t>ブンセキ</t>
    </rPh>
    <rPh sb="7" eb="9">
      <t>ソウチ</t>
    </rPh>
    <rPh sb="10" eb="12">
      <t>コウニュウ</t>
    </rPh>
    <phoneticPr fontId="5"/>
  </si>
  <si>
    <t>In vivo 2D/3D発光・蛍光・Ｘ線イメージングシステムの購入</t>
    <phoneticPr fontId="5"/>
  </si>
  <si>
    <t>量子センシング生物顕微鏡の購入</t>
    <phoneticPr fontId="5"/>
  </si>
  <si>
    <t>実験動物研究棟の高圧蒸気滅菌装置の更新</t>
    <phoneticPr fontId="5"/>
  </si>
  <si>
    <t>動的光散乱粒子径分布・ゼータ電位測定装置の購入</t>
    <phoneticPr fontId="5"/>
  </si>
  <si>
    <t>ナノ粒子表面分析装置の整備</t>
    <phoneticPr fontId="5"/>
  </si>
  <si>
    <t>エチレンオキシド除害装置の更新</t>
    <phoneticPr fontId="5"/>
  </si>
  <si>
    <t>卓上型NMRの購入</t>
    <phoneticPr fontId="5"/>
  </si>
  <si>
    <t>環境振動および環境磁場低減装置付き量子センサ動態解析設備の整備</t>
    <phoneticPr fontId="5"/>
  </si>
  <si>
    <t>量子生命科学実験用設備の整備</t>
    <phoneticPr fontId="5"/>
  </si>
  <si>
    <t>タンパク質相互作用の量子科学的解析用自動生成システムの整備</t>
    <phoneticPr fontId="5"/>
  </si>
  <si>
    <t>タンパク質精製用大腸菌培養システムの整備</t>
    <phoneticPr fontId="5"/>
  </si>
  <si>
    <t>令和２年度　高崎量子応用研究所コバルト６０照射棟ほか３棟耐震改修工事</t>
    <phoneticPr fontId="5"/>
  </si>
  <si>
    <t>令和2年度　那珂核融合研究所第1工学試験棟ほか1棟耐震改修工事</t>
    <phoneticPr fontId="5"/>
  </si>
  <si>
    <t>被ばく医療共同研究施設廃棄物処理設備等の改修工事</t>
    <phoneticPr fontId="5"/>
  </si>
  <si>
    <t>核燃料物質の使用に係る不用措置作業</t>
    <phoneticPr fontId="5"/>
  </si>
  <si>
    <t>電子スピン共鳴設備の整備</t>
    <phoneticPr fontId="5"/>
  </si>
  <si>
    <t>電子ビーム描画用設備の整備</t>
    <phoneticPr fontId="5"/>
  </si>
  <si>
    <t>放射線医学総合研究所　被ばく医療共同研究施設空調設備改修工事</t>
    <phoneticPr fontId="5"/>
  </si>
  <si>
    <t>量子生命科学拠点形成施設用受変電設備整備工事</t>
    <phoneticPr fontId="5"/>
  </si>
  <si>
    <t>量子構造動態解析のための時間相関単一光子計測超解像光ピンセット顕微鏡の購入</t>
    <phoneticPr fontId="5"/>
  </si>
  <si>
    <t>株式会社大林組</t>
    <rPh sb="0" eb="2">
      <t>カブシキ</t>
    </rPh>
    <rPh sb="2" eb="4">
      <t>カイシャ</t>
    </rPh>
    <rPh sb="4" eb="7">
      <t>オオバヤシグミ</t>
    </rPh>
    <phoneticPr fontId="5"/>
  </si>
  <si>
    <t>株式会社日本管財環境サービス</t>
    <rPh sb="0" eb="4">
      <t>カブシキカイシャ</t>
    </rPh>
    <rPh sb="4" eb="8">
      <t>ニホンカンザイ</t>
    </rPh>
    <rPh sb="8" eb="10">
      <t>カンキョウ</t>
    </rPh>
    <phoneticPr fontId="5"/>
  </si>
  <si>
    <t>ブルカージャパン株式会社</t>
    <rPh sb="8" eb="10">
      <t>カブシキ</t>
    </rPh>
    <rPh sb="10" eb="12">
      <t>カイシャ</t>
    </rPh>
    <phoneticPr fontId="5"/>
  </si>
  <si>
    <t>株式会社エリオニクス</t>
    <rPh sb="0" eb="2">
      <t>カブシキ</t>
    </rPh>
    <rPh sb="2" eb="4">
      <t>カイシャ</t>
    </rPh>
    <phoneticPr fontId="5"/>
  </si>
  <si>
    <t>三建設備工業株式会社</t>
    <rPh sb="0" eb="4">
      <t>サンケンセツビ</t>
    </rPh>
    <rPh sb="4" eb="6">
      <t>コウギョウ</t>
    </rPh>
    <rPh sb="6" eb="10">
      <t>カブシキカイシャ</t>
    </rPh>
    <phoneticPr fontId="5"/>
  </si>
  <si>
    <t>東芝インフラシステムズ株式会社</t>
    <rPh sb="0" eb="2">
      <t>トウシバ</t>
    </rPh>
    <rPh sb="11" eb="15">
      <t>カブシキカイシャ</t>
    </rPh>
    <phoneticPr fontId="5"/>
  </si>
  <si>
    <t>日本カンタム・デザイン株式会社</t>
    <rPh sb="0" eb="2">
      <t>ニホン</t>
    </rPh>
    <rPh sb="11" eb="15">
      <t>カブシキガイシャ</t>
    </rPh>
    <phoneticPr fontId="5"/>
  </si>
  <si>
    <t>東京ニュークリア・サービス株式会社</t>
    <rPh sb="0" eb="2">
      <t>トウキョウ</t>
    </rPh>
    <rPh sb="13" eb="17">
      <t>カブシキカイシャ</t>
    </rPh>
    <phoneticPr fontId="5"/>
  </si>
  <si>
    <t>東芝エネルギーシステムズ株式会社</t>
    <rPh sb="0" eb="2">
      <t>トウシバ</t>
    </rPh>
    <rPh sb="12" eb="16">
      <t>カブシキカイシャ</t>
    </rPh>
    <phoneticPr fontId="5"/>
  </si>
  <si>
    <t>JT-60SA本体及び関連機器の製作・組立
【契約時の契約方式：随意契約（その他）】</t>
    <rPh sb="7" eb="9">
      <t>ホンタイ</t>
    </rPh>
    <rPh sb="9" eb="10">
      <t>オヨ</t>
    </rPh>
    <rPh sb="11" eb="13">
      <t>カンレン</t>
    </rPh>
    <rPh sb="13" eb="15">
      <t>キキ</t>
    </rPh>
    <rPh sb="16" eb="18">
      <t>セイサク</t>
    </rPh>
    <rPh sb="19" eb="21">
      <t>クミタテ</t>
    </rPh>
    <rPh sb="23" eb="26">
      <t>ケイヤ</t>
    </rPh>
    <rPh sb="27" eb="31">
      <t>ケイヤクホウシキ</t>
    </rPh>
    <rPh sb="32" eb="36">
      <t>ズイイケイヤク</t>
    </rPh>
    <rPh sb="39" eb="40">
      <t>ホカ</t>
    </rPh>
    <phoneticPr fontId="5"/>
  </si>
  <si>
    <t>中性子モニタ装置の整備
【契約時の契約方式：随意契約（その他）】</t>
    <rPh sb="0" eb="3">
      <t>チュウセイシ</t>
    </rPh>
    <rPh sb="6" eb="8">
      <t>ソウチ</t>
    </rPh>
    <rPh sb="9" eb="11">
      <t>セイビ</t>
    </rPh>
    <rPh sb="13" eb="16">
      <t>ケイヤクジ</t>
    </rPh>
    <rPh sb="17" eb="21">
      <t>ケイヤクホウシキ</t>
    </rPh>
    <rPh sb="22" eb="24">
      <t>ズイイ</t>
    </rPh>
    <rPh sb="24" eb="26">
      <t>ケイヤク</t>
    </rPh>
    <rPh sb="29" eb="30">
      <t>ホカ</t>
    </rPh>
    <phoneticPr fontId="5"/>
  </si>
  <si>
    <t>超伝導機器及び本体付帯機器の組立
【契約時の契約方式：随意契約（その他）】</t>
    <rPh sb="0" eb="3">
      <t>チョウデンドウ</t>
    </rPh>
    <rPh sb="3" eb="5">
      <t>キキ</t>
    </rPh>
    <rPh sb="5" eb="6">
      <t>オヨ</t>
    </rPh>
    <rPh sb="7" eb="9">
      <t>ホンタイ</t>
    </rPh>
    <rPh sb="9" eb="11">
      <t>フタイ</t>
    </rPh>
    <rPh sb="11" eb="13">
      <t>キキ</t>
    </rPh>
    <rPh sb="14" eb="16">
      <t>クミタテ</t>
    </rPh>
    <rPh sb="18" eb="21">
      <t>ケイヤクジ</t>
    </rPh>
    <rPh sb="22" eb="24">
      <t>ケイヤク</t>
    </rPh>
    <rPh sb="24" eb="26">
      <t>ホウシキ</t>
    </rPh>
    <rPh sb="27" eb="29">
      <t>ズイイ</t>
    </rPh>
    <rPh sb="29" eb="31">
      <t>ケイヤク</t>
    </rPh>
    <rPh sb="34" eb="35">
      <t>ホカ</t>
    </rPh>
    <phoneticPr fontId="5"/>
  </si>
  <si>
    <t>株式会社錢高組</t>
    <rPh sb="0" eb="4">
      <t>カブシキカイシャ</t>
    </rPh>
    <rPh sb="4" eb="7">
      <t>ゼニタカグミ</t>
    </rPh>
    <phoneticPr fontId="5"/>
  </si>
  <si>
    <t>ブランケット工学試験棟新築工事
【契約時の契約方式：一般競争契約（最低価格）】</t>
    <rPh sb="6" eb="8">
      <t>コウガク</t>
    </rPh>
    <rPh sb="8" eb="11">
      <t>シケントウ</t>
    </rPh>
    <rPh sb="11" eb="13">
      <t>シンチク</t>
    </rPh>
    <rPh sb="13" eb="15">
      <t>コウジ</t>
    </rPh>
    <rPh sb="17" eb="20">
      <t>ケイヤクジ</t>
    </rPh>
    <rPh sb="21" eb="23">
      <t>ケイヤク</t>
    </rPh>
    <rPh sb="23" eb="25">
      <t>ホウシキ</t>
    </rPh>
    <rPh sb="26" eb="28">
      <t>イッパン</t>
    </rPh>
    <rPh sb="28" eb="30">
      <t>キョウソウ</t>
    </rPh>
    <rPh sb="30" eb="32">
      <t>ケイヤク</t>
    </rPh>
    <rPh sb="33" eb="35">
      <t>サイテイ</t>
    </rPh>
    <rPh sb="35" eb="37">
      <t>カカク</t>
    </rPh>
    <phoneticPr fontId="5"/>
  </si>
  <si>
    <t>助川電機工業株式会社</t>
    <rPh sb="0" eb="2">
      <t>スケガワ</t>
    </rPh>
    <rPh sb="2" eb="4">
      <t>デンキ</t>
    </rPh>
    <rPh sb="4" eb="6">
      <t>コウギョウ</t>
    </rPh>
    <rPh sb="6" eb="10">
      <t>カブシキカイシャ</t>
    </rPh>
    <phoneticPr fontId="5"/>
  </si>
  <si>
    <t>上位ダイバータと容器内機器の組立
【契約時の契約方式：一般競争契約（最低価格）】</t>
    <rPh sb="0" eb="2">
      <t>ジョウイ</t>
    </rPh>
    <rPh sb="8" eb="10">
      <t>ヨウキ</t>
    </rPh>
    <rPh sb="10" eb="11">
      <t>ナイ</t>
    </rPh>
    <rPh sb="11" eb="13">
      <t>キキ</t>
    </rPh>
    <rPh sb="14" eb="16">
      <t>クミタテ</t>
    </rPh>
    <rPh sb="18" eb="21">
      <t>ケイヤクジ</t>
    </rPh>
    <rPh sb="22" eb="26">
      <t>ケイヤクホウシキ</t>
    </rPh>
    <rPh sb="27" eb="31">
      <t>イッパンキョウソウ</t>
    </rPh>
    <rPh sb="31" eb="33">
      <t>ケイヤク</t>
    </rPh>
    <rPh sb="34" eb="38">
      <t>サイテイカカク</t>
    </rPh>
    <phoneticPr fontId="5"/>
  </si>
  <si>
    <t>株式会社NAT</t>
    <rPh sb="0" eb="4">
      <t>カブシキカイシャ</t>
    </rPh>
    <phoneticPr fontId="5"/>
  </si>
  <si>
    <t>P1共通ステージの整備
【契約時の契約方式（最低価格）】</t>
    <rPh sb="2" eb="4">
      <t>キョウツウ</t>
    </rPh>
    <rPh sb="9" eb="11">
      <t>セイビ</t>
    </rPh>
    <rPh sb="13" eb="16">
      <t>ケイヤクジ</t>
    </rPh>
    <rPh sb="17" eb="21">
      <t>ケイヤクホウシキ</t>
    </rPh>
    <rPh sb="22" eb="26">
      <t>サイテイカカク</t>
    </rPh>
    <phoneticPr fontId="5"/>
  </si>
  <si>
    <t>ECH伝送路機器の整備
【契約時の契約方式（一般競争契約（最低価格）】</t>
    <rPh sb="3" eb="5">
      <t>デンソウ</t>
    </rPh>
    <rPh sb="5" eb="6">
      <t>ロ</t>
    </rPh>
    <rPh sb="6" eb="8">
      <t>キキ</t>
    </rPh>
    <rPh sb="9" eb="11">
      <t>セイビ</t>
    </rPh>
    <rPh sb="13" eb="16">
      <t>ケイヤクジ</t>
    </rPh>
    <rPh sb="17" eb="19">
      <t>ケイヤク</t>
    </rPh>
    <rPh sb="19" eb="21">
      <t>ホウシキ</t>
    </rPh>
    <rPh sb="22" eb="26">
      <t>イッパンキョウソウ</t>
    </rPh>
    <rPh sb="26" eb="28">
      <t>ケイヤク</t>
    </rPh>
    <rPh sb="29" eb="33">
      <t>サイテイカカク</t>
    </rPh>
    <phoneticPr fontId="5"/>
  </si>
  <si>
    <t>ECH伝送系機器の製作・据付</t>
    <rPh sb="3" eb="5">
      <t>デンソウ</t>
    </rPh>
    <rPh sb="5" eb="6">
      <t>ケイ</t>
    </rPh>
    <rPh sb="6" eb="8">
      <t>キキ</t>
    </rPh>
    <rPh sb="9" eb="11">
      <t>セイサク</t>
    </rPh>
    <rPh sb="12" eb="14">
      <t>スエツケ</t>
    </rPh>
    <phoneticPr fontId="5"/>
  </si>
  <si>
    <t>MSE計測用真空窓の製作</t>
    <rPh sb="3" eb="5">
      <t>ケイソク</t>
    </rPh>
    <rPh sb="5" eb="6">
      <t>ヨウ</t>
    </rPh>
    <rPh sb="6" eb="9">
      <t>シンクウマド</t>
    </rPh>
    <rPh sb="10" eb="12">
      <t>セイサク</t>
    </rPh>
    <phoneticPr fontId="5"/>
  </si>
  <si>
    <t>溶接ベローズの製作</t>
    <rPh sb="0" eb="2">
      <t>ヨウセツ</t>
    </rPh>
    <rPh sb="7" eb="9">
      <t>セイサク</t>
    </rPh>
    <phoneticPr fontId="5"/>
  </si>
  <si>
    <t>容器内計装の整備
【契約時の契約方式：一般競争契約（最低価格）】</t>
    <rPh sb="0" eb="2">
      <t>ヨウキ</t>
    </rPh>
    <rPh sb="2" eb="3">
      <t>ナイ</t>
    </rPh>
    <rPh sb="3" eb="5">
      <t>ケイソウ</t>
    </rPh>
    <rPh sb="6" eb="8">
      <t>セイビ</t>
    </rPh>
    <rPh sb="10" eb="12">
      <t>ケイヤク</t>
    </rPh>
    <rPh sb="12" eb="13">
      <t>ジ</t>
    </rPh>
    <rPh sb="14" eb="16">
      <t>ケイヤク</t>
    </rPh>
    <rPh sb="16" eb="18">
      <t>ホウシキ</t>
    </rPh>
    <rPh sb="19" eb="21">
      <t>イッパン</t>
    </rPh>
    <rPh sb="21" eb="23">
      <t>キョウソウ</t>
    </rPh>
    <rPh sb="23" eb="25">
      <t>ケイヤク</t>
    </rPh>
    <rPh sb="26" eb="28">
      <t>サイテイ</t>
    </rPh>
    <rPh sb="28" eb="30">
      <t>カカク</t>
    </rPh>
    <phoneticPr fontId="5"/>
  </si>
  <si>
    <t>株式会社クリハラント</t>
    <rPh sb="0" eb="4">
      <t>カブシキカイシャ</t>
    </rPh>
    <phoneticPr fontId="5"/>
  </si>
  <si>
    <t>一次冷却設備ダイバータ循環冷却系配管の整備
【契約時の契約方式：一般競争契約（最低価格）】</t>
    <rPh sb="0" eb="2">
      <t>イチジ</t>
    </rPh>
    <rPh sb="2" eb="4">
      <t>レイキャク</t>
    </rPh>
    <rPh sb="4" eb="6">
      <t>セツビ</t>
    </rPh>
    <rPh sb="11" eb="13">
      <t>ジュンカン</t>
    </rPh>
    <rPh sb="13" eb="15">
      <t>レイキャク</t>
    </rPh>
    <rPh sb="15" eb="16">
      <t>ケイ</t>
    </rPh>
    <rPh sb="16" eb="18">
      <t>ハイカン</t>
    </rPh>
    <rPh sb="19" eb="21">
      <t>セイビ</t>
    </rPh>
    <rPh sb="23" eb="26">
      <t>ケイヤクジ</t>
    </rPh>
    <rPh sb="27" eb="31">
      <t>ケイヤクホウシキ</t>
    </rPh>
    <rPh sb="32" eb="36">
      <t>イッパンキョウソウ</t>
    </rPh>
    <rPh sb="36" eb="38">
      <t>ケイヤク</t>
    </rPh>
    <rPh sb="39" eb="43">
      <t>サイテイカカク</t>
    </rPh>
    <phoneticPr fontId="5"/>
  </si>
  <si>
    <t>本体機器周辺設備の整備
【契約時の契約方式：一般競争契約（最低価格）】</t>
    <rPh sb="0" eb="4">
      <t>ホンタイキキ</t>
    </rPh>
    <rPh sb="4" eb="6">
      <t>シュウヘン</t>
    </rPh>
    <rPh sb="6" eb="8">
      <t>セツビ</t>
    </rPh>
    <rPh sb="9" eb="11">
      <t>セイビ</t>
    </rPh>
    <rPh sb="13" eb="16">
      <t>ケイヤクジ</t>
    </rPh>
    <rPh sb="17" eb="21">
      <t>ケイヤクホウシキ</t>
    </rPh>
    <rPh sb="22" eb="26">
      <t>イッパンキョウソウ</t>
    </rPh>
    <rPh sb="26" eb="28">
      <t>ケイヤク</t>
    </rPh>
    <rPh sb="29" eb="33">
      <t>サイテイカカク</t>
    </rPh>
    <phoneticPr fontId="5"/>
  </si>
  <si>
    <t>三菱重工業株式会社</t>
    <rPh sb="0" eb="2">
      <t>ミツビシ</t>
    </rPh>
    <rPh sb="2" eb="5">
      <t>ジュウコウギョウ</t>
    </rPh>
    <rPh sb="5" eb="7">
      <t>カブシキ</t>
    </rPh>
    <rPh sb="7" eb="9">
      <t>カイシャ</t>
    </rPh>
    <phoneticPr fontId="5"/>
  </si>
  <si>
    <t>JT-60SA ECランチャーの製作</t>
    <rPh sb="16" eb="18">
      <t>セイサク</t>
    </rPh>
    <phoneticPr fontId="5"/>
  </si>
  <si>
    <t>株式会社ジュネシア</t>
    <rPh sb="0" eb="4">
      <t>カブシキカイシャ</t>
    </rPh>
    <phoneticPr fontId="5"/>
  </si>
  <si>
    <t>可視・赤外カメラの整備
【契約時の契約方式：一般競争契約（最低価格）】</t>
    <rPh sb="0" eb="2">
      <t>カシ</t>
    </rPh>
    <rPh sb="3" eb="5">
      <t>セキガイ</t>
    </rPh>
    <rPh sb="9" eb="11">
      <t>セイビ</t>
    </rPh>
    <rPh sb="13" eb="16">
      <t>ケイヤクジ</t>
    </rPh>
    <rPh sb="17" eb="21">
      <t>ケイヤクホウシキ</t>
    </rPh>
    <rPh sb="22" eb="26">
      <t>イッパンキョウソウ</t>
    </rPh>
    <rPh sb="26" eb="28">
      <t>ケイヤク</t>
    </rPh>
    <rPh sb="29" eb="33">
      <t>サイテイカカク</t>
    </rPh>
    <phoneticPr fontId="5"/>
  </si>
  <si>
    <t>株式会社日本レーザー</t>
    <rPh sb="0" eb="4">
      <t>カブシキカイシャ</t>
    </rPh>
    <rPh sb="4" eb="6">
      <t>ニホン</t>
    </rPh>
    <phoneticPr fontId="5"/>
  </si>
  <si>
    <t>YAGレーザー伝送部品の製作</t>
    <rPh sb="7" eb="9">
      <t>デンソウ</t>
    </rPh>
    <rPh sb="9" eb="11">
      <t>ブヒン</t>
    </rPh>
    <rPh sb="12" eb="14">
      <t>セイサク</t>
    </rPh>
    <phoneticPr fontId="5"/>
  </si>
  <si>
    <t>アライメントレーザーとミラー制御器の整備</t>
    <rPh sb="14" eb="16">
      <t>セイギョ</t>
    </rPh>
    <rPh sb="16" eb="17">
      <t>キ</t>
    </rPh>
    <rPh sb="18" eb="20">
      <t>セイビ</t>
    </rPh>
    <phoneticPr fontId="5"/>
  </si>
  <si>
    <t>三菱電線工業株式会社</t>
    <rPh sb="0" eb="2">
      <t>ミツビシ</t>
    </rPh>
    <rPh sb="2" eb="4">
      <t>デンセン</t>
    </rPh>
    <rPh sb="4" eb="6">
      <t>コウギョウ</t>
    </rPh>
    <rPh sb="6" eb="10">
      <t>カブシキカイシャ</t>
    </rPh>
    <phoneticPr fontId="5"/>
  </si>
  <si>
    <t>計測用光ファイバーの製作</t>
    <rPh sb="0" eb="2">
      <t>ケイソク</t>
    </rPh>
    <rPh sb="2" eb="3">
      <t>ヨウ</t>
    </rPh>
    <rPh sb="3" eb="4">
      <t>ヒカリ</t>
    </rPh>
    <rPh sb="10" eb="12">
      <t>セイサク</t>
    </rPh>
    <phoneticPr fontId="5"/>
  </si>
  <si>
    <t>入江工研株式会社</t>
    <rPh sb="0" eb="2">
      <t>イリエ</t>
    </rPh>
    <rPh sb="2" eb="4">
      <t>コウケン</t>
    </rPh>
    <rPh sb="4" eb="8">
      <t>カブシキカイシャ</t>
    </rPh>
    <phoneticPr fontId="5"/>
  </si>
  <si>
    <t>NBI接続ベローズの製作</t>
    <rPh sb="3" eb="5">
      <t>セツゾク</t>
    </rPh>
    <rPh sb="10" eb="12">
      <t>セイサク</t>
    </rPh>
    <phoneticPr fontId="5"/>
  </si>
  <si>
    <t>量子科学技術（光・量子技術）の研究開発は幅広い産業分野への応用が見込まれる分野であり、量子科学技術の水準の向上を図るために必要な経費であるため、国民や社会のニーズを反映したものである。</t>
    <rPh sb="64" eb="66">
      <t>ケイヒ</t>
    </rPh>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</si>
  <si>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</si>
  <si>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科学技術基本計画、防災基本計画、エネルギー基本計画等を踏まえた政策の実施に必要であり、政策の優先度が高い事業である。  </t>
    <rPh sb="25" eb="26">
      <t>ナド</t>
    </rPh>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</si>
  <si>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</si>
  <si>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</si>
  <si>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量子科学技術研究開発機構では、研究プラットフォーム等の利用に関し、その利用にかかる経費や他機関との公平性等といった諸条件に応じ、応分の費用負担を求めている。</t>
  </si>
  <si>
    <t>‐</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</si>
  <si>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</si>
  <si>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</si>
  <si>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</si>
  <si>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</si>
  <si>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</si>
  <si>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</si>
  <si>
    <t>引き続き、PDCAサイクルによる調達改善に取り組み、効果的かつ効率的な事業運営を目指していくべきである。</t>
  </si>
  <si>
    <t>概ね見込み通りの件数の施設整備を実施しており、着実に実績を挙げている。</t>
    <rPh sb="0" eb="1">
      <t>オオム</t>
    </rPh>
    <phoneticPr fontId="5"/>
  </si>
  <si>
    <t>事業目的に即し、必要かつ合理的である。</t>
    <phoneticPr fontId="5"/>
  </si>
  <si>
    <t>量子研究推進室長
迫田　健吉
研究開発戦略官（核融合・原子力国際協力担当）
岩渕　秀樹</t>
    <rPh sb="9" eb="11">
      <t>サコダ</t>
    </rPh>
    <rPh sb="12" eb="14">
      <t>ケンキチ</t>
    </rPh>
    <rPh sb="39" eb="41">
      <t>イワブチ</t>
    </rPh>
    <rPh sb="42" eb="44">
      <t>ヒデキ</t>
    </rPh>
    <phoneticPr fontId="5"/>
  </si>
  <si>
    <t>-</t>
    <phoneticPr fontId="5"/>
  </si>
  <si>
    <t>-</t>
    <phoneticPr fontId="5"/>
  </si>
  <si>
    <t>標準評価（B評価）以上の評価を受けた項目の割合</t>
    <phoneticPr fontId="5"/>
  </si>
  <si>
    <t>主務大臣による業務実績の評価において、一定以上の評価を受けており、成果目標見合った実績を上げている。</t>
    <rPh sb="0" eb="4">
      <t>シュムダイジン</t>
    </rPh>
    <rPh sb="7" eb="11">
      <t>ギョウムジッセキ</t>
    </rPh>
    <rPh sb="12" eb="14">
      <t>ヒョウカ</t>
    </rPh>
    <rPh sb="19" eb="21">
      <t>イッテイ</t>
    </rPh>
    <rPh sb="21" eb="23">
      <t>イジョウ</t>
    </rPh>
    <rPh sb="24" eb="26">
      <t>ヒョウカ</t>
    </rPh>
    <rPh sb="27" eb="28">
      <t>ウ</t>
    </rPh>
    <rPh sb="33" eb="37">
      <t>セイカモクヒョウ</t>
    </rPh>
    <rPh sb="37" eb="39">
      <t>ミア</t>
    </rPh>
    <rPh sb="41" eb="43">
      <t>ジッセキ</t>
    </rPh>
    <rPh sb="44" eb="45">
      <t>ア</t>
    </rPh>
    <phoneticPr fontId="5"/>
  </si>
  <si>
    <t>施設整備に必要な経費で有り、適正に運用されているが、支出先の選定については、汎用の物に対して、出来るだけ入札者数を増やす努力が必要である。</t>
    <phoneticPr fontId="5"/>
  </si>
  <si>
    <t>事業内容の一部改善</t>
    <phoneticPr fontId="5"/>
  </si>
  <si>
    <t>この事業は、一者応札の改善について、事業の特殊性を鑑み、競争参加者の絶対数が少ないと予想されるものの、引き続き見直しのための実効性のある取組について検討が必要である。</t>
    <phoneticPr fontId="5"/>
  </si>
  <si>
    <t>執行等改善</t>
    <phoneticPr fontId="5"/>
  </si>
  <si>
    <t>本事業における契約は高度に専門的な研究機器等の製作や解析作業などがあることから、一者応札の案件を根本的になくすことは極めて困難である。
しかしながら、一者応札を減らすため、広く企業に周知を図るなど従前からの努力を継続することとする。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</si>
</sst>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10</xdr:row>
      <xdr:rowOff>274320</xdr:rowOff>
    </xdr:from>
    <xdr:to>
      <xdr:col>19</xdr:col>
      <xdr:colOff>137160</xdr:colOff>
      <xdr:row>19</xdr:row>
      <xdr:rowOff>228600</xdr:rowOff>
    </xdr:to>
    <xdr:sp macro="" textlink="">
      <xdr:nvSpPr>
        <xdr:cNvPr id="1088" name="AutoShape 64">
          <a:extLst>
            <a:ext uri="{FF2B5EF4-FFF2-40B4-BE49-F238E27FC236}">
              <a16:creationId xmlns:a16="http://schemas.microsoft.com/office/drawing/2014/main" id="{9AB1A296-B5F4-4673-8D3B-F39739AC5FC4}"/>
            </a:ext>
          </a:extLst>
        </xdr:cNvPr>
        <xdr:cNvSpPr>
          <a:spLocks noChangeAspect="1" noChangeArrowheads="1"/>
        </xdr:cNvSpPr>
      </xdr:nvSpPr>
      <xdr:spPr bwMode="auto">
        <a:xfrm>
          <a:off x="876300" y="6918960"/>
          <a:ext cx="2735580" cy="2758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165100</xdr:colOff>
      <xdr:row>748</xdr:row>
      <xdr:rowOff>190500</xdr:rowOff>
    </xdr:from>
    <xdr:to>
      <xdr:col>49</xdr:col>
      <xdr:colOff>0</xdr:colOff>
      <xdr:row>764</xdr:row>
      <xdr:rowOff>603250</xdr:rowOff>
    </xdr:to>
    <xdr:pic>
      <xdr:nvPicPr>
        <xdr:cNvPr id="5" name="図 4">
          <a:extLst>
            <a:ext uri="{FF2B5EF4-FFF2-40B4-BE49-F238E27FC236}">
              <a16:creationId xmlns:a16="http://schemas.microsoft.com/office/drawing/2014/main" id="{023AB1FF-127E-4C1A-AE66-8CD85B57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56642000"/>
          <a:ext cx="8369300" cy="610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BJ12" sqref="BJ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250</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33.75" customHeight="1" x14ac:dyDescent="0.15">
      <c r="A4" s="721" t="s">
        <v>25</v>
      </c>
      <c r="B4" s="722"/>
      <c r="C4" s="722"/>
      <c r="D4" s="722"/>
      <c r="E4" s="722"/>
      <c r="F4" s="722"/>
      <c r="G4" s="697" t="s">
        <v>741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744</v>
      </c>
      <c r="AF4" s="703"/>
      <c r="AG4" s="703"/>
      <c r="AH4" s="703"/>
      <c r="AI4" s="703"/>
      <c r="AJ4" s="703"/>
      <c r="AK4" s="703"/>
      <c r="AL4" s="703"/>
      <c r="AM4" s="703"/>
      <c r="AN4" s="703"/>
      <c r="AO4" s="703"/>
      <c r="AP4" s="704"/>
      <c r="AQ4" s="705" t="s">
        <v>2</v>
      </c>
      <c r="AR4" s="700"/>
      <c r="AS4" s="700"/>
      <c r="AT4" s="700"/>
      <c r="AU4" s="700"/>
      <c r="AV4" s="700"/>
      <c r="AW4" s="700"/>
      <c r="AX4" s="706"/>
    </row>
    <row r="5" spans="1:50" ht="96" customHeight="1" x14ac:dyDescent="0.15">
      <c r="A5" s="707" t="s">
        <v>67</v>
      </c>
      <c r="B5" s="708"/>
      <c r="C5" s="708"/>
      <c r="D5" s="708"/>
      <c r="E5" s="708"/>
      <c r="F5" s="709"/>
      <c r="G5" s="554" t="s">
        <v>742</v>
      </c>
      <c r="H5" s="555"/>
      <c r="I5" s="555"/>
      <c r="J5" s="555"/>
      <c r="K5" s="555"/>
      <c r="L5" s="555"/>
      <c r="M5" s="556" t="s">
        <v>66</v>
      </c>
      <c r="N5" s="557"/>
      <c r="O5" s="557"/>
      <c r="P5" s="557"/>
      <c r="Q5" s="557"/>
      <c r="R5" s="558"/>
      <c r="S5" s="559" t="s">
        <v>743</v>
      </c>
      <c r="T5" s="555"/>
      <c r="U5" s="555"/>
      <c r="V5" s="555"/>
      <c r="W5" s="555"/>
      <c r="X5" s="560"/>
      <c r="Y5" s="713" t="s">
        <v>3</v>
      </c>
      <c r="Z5" s="714"/>
      <c r="AA5" s="714"/>
      <c r="AB5" s="714"/>
      <c r="AC5" s="714"/>
      <c r="AD5" s="715"/>
      <c r="AE5" s="716" t="s">
        <v>745</v>
      </c>
      <c r="AF5" s="716"/>
      <c r="AG5" s="716"/>
      <c r="AH5" s="716"/>
      <c r="AI5" s="716"/>
      <c r="AJ5" s="716"/>
      <c r="AK5" s="716"/>
      <c r="AL5" s="716"/>
      <c r="AM5" s="716"/>
      <c r="AN5" s="716"/>
      <c r="AO5" s="716"/>
      <c r="AP5" s="717"/>
      <c r="AQ5" s="718" t="s">
        <v>834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20"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3052</v>
      </c>
      <c r="Q13" s="164"/>
      <c r="R13" s="164"/>
      <c r="S13" s="164"/>
      <c r="T13" s="164"/>
      <c r="U13" s="164"/>
      <c r="V13" s="165"/>
      <c r="W13" s="163">
        <v>3317</v>
      </c>
      <c r="X13" s="164"/>
      <c r="Y13" s="164"/>
      <c r="Z13" s="164"/>
      <c r="AA13" s="164"/>
      <c r="AB13" s="164"/>
      <c r="AC13" s="165"/>
      <c r="AD13" s="163">
        <v>631.5</v>
      </c>
      <c r="AE13" s="164"/>
      <c r="AF13" s="164"/>
      <c r="AG13" s="164"/>
      <c r="AH13" s="164"/>
      <c r="AI13" s="164"/>
      <c r="AJ13" s="165"/>
      <c r="AK13" s="163">
        <v>2074.6999999999998</v>
      </c>
      <c r="AL13" s="164"/>
      <c r="AM13" s="164"/>
      <c r="AN13" s="164"/>
      <c r="AO13" s="164"/>
      <c r="AP13" s="164"/>
      <c r="AQ13" s="165"/>
      <c r="AR13" s="160">
        <v>6898.2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2730</v>
      </c>
      <c r="Q14" s="164"/>
      <c r="R14" s="164"/>
      <c r="S14" s="164"/>
      <c r="T14" s="164"/>
      <c r="U14" s="164"/>
      <c r="V14" s="165"/>
      <c r="W14" s="163">
        <v>6369</v>
      </c>
      <c r="X14" s="164"/>
      <c r="Y14" s="164"/>
      <c r="Z14" s="164"/>
      <c r="AA14" s="164"/>
      <c r="AB14" s="164"/>
      <c r="AC14" s="165"/>
      <c r="AD14" s="163">
        <v>4477.1000000000004</v>
      </c>
      <c r="AE14" s="164"/>
      <c r="AF14" s="164"/>
      <c r="AG14" s="164"/>
      <c r="AH14" s="164"/>
      <c r="AI14" s="164"/>
      <c r="AJ14" s="165"/>
      <c r="AK14" s="163" t="s">
        <v>836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2540</v>
      </c>
      <c r="Q15" s="164"/>
      <c r="R15" s="164"/>
      <c r="S15" s="164"/>
      <c r="T15" s="164"/>
      <c r="U15" s="164"/>
      <c r="V15" s="165"/>
      <c r="W15" s="163">
        <v>3726</v>
      </c>
      <c r="X15" s="164"/>
      <c r="Y15" s="164"/>
      <c r="Z15" s="164"/>
      <c r="AA15" s="164"/>
      <c r="AB15" s="164"/>
      <c r="AC15" s="165"/>
      <c r="AD15" s="163">
        <v>6369</v>
      </c>
      <c r="AE15" s="164"/>
      <c r="AF15" s="164"/>
      <c r="AG15" s="164"/>
      <c r="AH15" s="164"/>
      <c r="AI15" s="164"/>
      <c r="AJ15" s="165"/>
      <c r="AK15" s="163">
        <v>4472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-3726</v>
      </c>
      <c r="Q16" s="164"/>
      <c r="R16" s="164"/>
      <c r="S16" s="164"/>
      <c r="T16" s="164"/>
      <c r="U16" s="164"/>
      <c r="V16" s="165"/>
      <c r="W16" s="163">
        <v>-6369</v>
      </c>
      <c r="X16" s="164"/>
      <c r="Y16" s="164"/>
      <c r="Z16" s="164"/>
      <c r="AA16" s="164"/>
      <c r="AB16" s="164"/>
      <c r="AC16" s="165"/>
      <c r="AD16" s="163">
        <v>-4472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835</v>
      </c>
      <c r="Q17" s="164"/>
      <c r="R17" s="164"/>
      <c r="S17" s="164"/>
      <c r="T17" s="164"/>
      <c r="U17" s="164"/>
      <c r="V17" s="165"/>
      <c r="W17" s="163" t="s">
        <v>835</v>
      </c>
      <c r="X17" s="164"/>
      <c r="Y17" s="164"/>
      <c r="Z17" s="164"/>
      <c r="AA17" s="164"/>
      <c r="AB17" s="164"/>
      <c r="AC17" s="165"/>
      <c r="AD17" s="163" t="s">
        <v>835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4596</v>
      </c>
      <c r="Q18" s="170"/>
      <c r="R18" s="170"/>
      <c r="S18" s="170"/>
      <c r="T18" s="170"/>
      <c r="U18" s="170"/>
      <c r="V18" s="171"/>
      <c r="W18" s="169">
        <f>SUM(W13:AC17)</f>
        <v>7043</v>
      </c>
      <c r="X18" s="170"/>
      <c r="Y18" s="170"/>
      <c r="Z18" s="170"/>
      <c r="AA18" s="170"/>
      <c r="AB18" s="170"/>
      <c r="AC18" s="171"/>
      <c r="AD18" s="169">
        <f>SUM(AD13:AJ17)</f>
        <v>7005.6</v>
      </c>
      <c r="AE18" s="170"/>
      <c r="AF18" s="170"/>
      <c r="AG18" s="170"/>
      <c r="AH18" s="170"/>
      <c r="AI18" s="170"/>
      <c r="AJ18" s="171"/>
      <c r="AK18" s="169">
        <f>SUM(AK13:AQ17)</f>
        <v>6546.7</v>
      </c>
      <c r="AL18" s="170"/>
      <c r="AM18" s="170"/>
      <c r="AN18" s="170"/>
      <c r="AO18" s="170"/>
      <c r="AP18" s="170"/>
      <c r="AQ18" s="171"/>
      <c r="AR18" s="169">
        <f>SUM(AR13:AX17)</f>
        <v>6898.2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4454</v>
      </c>
      <c r="Q19" s="164"/>
      <c r="R19" s="164"/>
      <c r="S19" s="164"/>
      <c r="T19" s="164"/>
      <c r="U19" s="164"/>
      <c r="V19" s="165"/>
      <c r="W19" s="163">
        <v>6986</v>
      </c>
      <c r="X19" s="164"/>
      <c r="Y19" s="164"/>
      <c r="Z19" s="164"/>
      <c r="AA19" s="164"/>
      <c r="AB19" s="164"/>
      <c r="AC19" s="165"/>
      <c r="AD19" s="163">
        <v>7005.6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0.96910356832027855</v>
      </c>
      <c r="Q20" s="535"/>
      <c r="R20" s="535"/>
      <c r="S20" s="535"/>
      <c r="T20" s="535"/>
      <c r="U20" s="535"/>
      <c r="V20" s="535"/>
      <c r="W20" s="535">
        <f>IF(W18=0, "-", SUM(W19)/W18)</f>
        <v>0.99190685787306543</v>
      </c>
      <c r="X20" s="535"/>
      <c r="Y20" s="535"/>
      <c r="Z20" s="535"/>
      <c r="AA20" s="535"/>
      <c r="AB20" s="535"/>
      <c r="AC20" s="535"/>
      <c r="AD20" s="535">
        <f>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0.77032168799723277</v>
      </c>
      <c r="Q21" s="535"/>
      <c r="R21" s="535"/>
      <c r="S21" s="535"/>
      <c r="T21" s="535"/>
      <c r="U21" s="535"/>
      <c r="V21" s="535"/>
      <c r="W21" s="535">
        <f>IF(W19=0, "-", SUM(W19)/SUM(W13,W14))</f>
        <v>0.72124716085071239</v>
      </c>
      <c r="X21" s="535"/>
      <c r="Y21" s="535"/>
      <c r="Z21" s="535"/>
      <c r="AA21" s="535"/>
      <c r="AB21" s="535"/>
      <c r="AC21" s="535"/>
      <c r="AD21" s="535">
        <f>IF(AD19=0, "-", SUM(AD19)/SUM(AD13,AD14))</f>
        <v>1.3713346122225267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5" customHeight="1" x14ac:dyDescent="0.15">
      <c r="A23" s="141"/>
      <c r="B23" s="142"/>
      <c r="C23" s="142"/>
      <c r="D23" s="142"/>
      <c r="E23" s="142"/>
      <c r="F23" s="143"/>
      <c r="G23" s="132" t="s">
        <v>719</v>
      </c>
      <c r="H23" s="133"/>
      <c r="I23" s="133"/>
      <c r="J23" s="133"/>
      <c r="K23" s="133"/>
      <c r="L23" s="133"/>
      <c r="M23" s="133"/>
      <c r="N23" s="133"/>
      <c r="O23" s="134"/>
      <c r="P23" s="160">
        <v>2074.6999999999998</v>
      </c>
      <c r="Q23" s="161"/>
      <c r="R23" s="161"/>
      <c r="S23" s="161"/>
      <c r="T23" s="161"/>
      <c r="U23" s="161"/>
      <c r="V23" s="162"/>
      <c r="W23" s="160">
        <v>6898.2</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2074.6999999999998</v>
      </c>
      <c r="Q29" s="164"/>
      <c r="R29" s="164"/>
      <c r="S29" s="164"/>
      <c r="T29" s="164"/>
      <c r="U29" s="164"/>
      <c r="V29" s="165"/>
      <c r="W29" s="211">
        <f>AR13</f>
        <v>6898.2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721</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837</v>
      </c>
      <c r="Q32" s="191"/>
      <c r="R32" s="191"/>
      <c r="S32" s="191"/>
      <c r="T32" s="191"/>
      <c r="U32" s="191"/>
      <c r="V32" s="191"/>
      <c r="W32" s="191"/>
      <c r="X32" s="233"/>
      <c r="Y32" s="339" t="s">
        <v>12</v>
      </c>
      <c r="Z32" s="545"/>
      <c r="AA32" s="546"/>
      <c r="AB32" s="547" t="s">
        <v>370</v>
      </c>
      <c r="AC32" s="547"/>
      <c r="AD32" s="547"/>
      <c r="AE32" s="363">
        <v>100</v>
      </c>
      <c r="AF32" s="364"/>
      <c r="AG32" s="364"/>
      <c r="AH32" s="364"/>
      <c r="AI32" s="363">
        <v>100</v>
      </c>
      <c r="AJ32" s="364"/>
      <c r="AK32" s="364"/>
      <c r="AL32" s="364"/>
      <c r="AM32" s="363">
        <v>100</v>
      </c>
      <c r="AN32" s="364"/>
      <c r="AO32" s="364"/>
      <c r="AP32" s="364"/>
      <c r="AQ32" s="166" t="s">
        <v>721</v>
      </c>
      <c r="AR32" s="167"/>
      <c r="AS32" s="167"/>
      <c r="AT32" s="168"/>
      <c r="AU32" s="364" t="s">
        <v>721</v>
      </c>
      <c r="AV32" s="364"/>
      <c r="AW32" s="364"/>
      <c r="AX32" s="365"/>
    </row>
    <row r="33" spans="1:51" ht="26.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721</v>
      </c>
      <c r="AV33" s="364"/>
      <c r="AW33" s="364"/>
      <c r="AX33" s="365"/>
    </row>
    <row r="34" spans="1:51" ht="62.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721</v>
      </c>
      <c r="AR34" s="167"/>
      <c r="AS34" s="167"/>
      <c r="AT34" s="168"/>
      <c r="AU34" s="364" t="s">
        <v>721</v>
      </c>
      <c r="AV34" s="364"/>
      <c r="AW34" s="364"/>
      <c r="AX34" s="365"/>
    </row>
    <row r="35" spans="1:51" ht="23.25" customHeight="1" x14ac:dyDescent="0.15">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4">$AY$65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4"/>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4"/>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4"/>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4"/>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4"/>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8.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9</v>
      </c>
      <c r="AF101" s="358"/>
      <c r="AG101" s="358"/>
      <c r="AH101" s="358"/>
      <c r="AI101" s="358">
        <v>14</v>
      </c>
      <c r="AJ101" s="358"/>
      <c r="AK101" s="358"/>
      <c r="AL101" s="358"/>
      <c r="AM101" s="358">
        <v>14</v>
      </c>
      <c r="AN101" s="358"/>
      <c r="AO101" s="358"/>
      <c r="AP101" s="358"/>
      <c r="AQ101" s="358" t="s">
        <v>721</v>
      </c>
      <c r="AR101" s="358"/>
      <c r="AS101" s="358"/>
      <c r="AT101" s="358"/>
      <c r="AU101" s="363" t="s">
        <v>405</v>
      </c>
      <c r="AV101" s="364"/>
      <c r="AW101" s="364"/>
      <c r="AX101" s="365"/>
    </row>
    <row r="102" spans="1:60" ht="27"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11</v>
      </c>
      <c r="AF102" s="358"/>
      <c r="AG102" s="358"/>
      <c r="AH102" s="358"/>
      <c r="AI102" s="358">
        <v>14</v>
      </c>
      <c r="AJ102" s="358"/>
      <c r="AK102" s="358"/>
      <c r="AL102" s="358"/>
      <c r="AM102" s="358">
        <v>16</v>
      </c>
      <c r="AN102" s="358"/>
      <c r="AO102" s="358"/>
      <c r="AP102" s="358"/>
      <c r="AQ102" s="358">
        <v>19</v>
      </c>
      <c r="AR102" s="358"/>
      <c r="AS102" s="358"/>
      <c r="AT102" s="358"/>
      <c r="AU102" s="371" t="s">
        <v>405</v>
      </c>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t="s">
        <v>721</v>
      </c>
      <c r="AF116" s="358"/>
      <c r="AG116" s="358"/>
      <c r="AH116" s="358"/>
      <c r="AI116" s="358" t="s">
        <v>721</v>
      </c>
      <c r="AJ116" s="358"/>
      <c r="AK116" s="358"/>
      <c r="AL116" s="358"/>
      <c r="AM116" s="358" t="s">
        <v>721</v>
      </c>
      <c r="AN116" s="358"/>
      <c r="AO116" s="358"/>
      <c r="AP116" s="358"/>
      <c r="AQ116" s="363" t="s">
        <v>721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t="s">
        <v>721</v>
      </c>
      <c r="AF117" s="306"/>
      <c r="AG117" s="306"/>
      <c r="AH117" s="306"/>
      <c r="AI117" s="306" t="s">
        <v>721</v>
      </c>
      <c r="AJ117" s="306"/>
      <c r="AK117" s="306"/>
      <c r="AL117" s="306"/>
      <c r="AM117" s="306" t="s">
        <v>721</v>
      </c>
      <c r="AN117" s="306"/>
      <c r="AO117" s="306"/>
      <c r="AP117" s="306"/>
      <c r="AQ117" s="306" t="s">
        <v>721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88"/>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712</v>
      </c>
      <c r="AN134" s="167"/>
      <c r="AO134" s="167"/>
      <c r="AP134" s="167"/>
      <c r="AQ134" s="266" t="s">
        <v>405</v>
      </c>
      <c r="AR134" s="167"/>
      <c r="AS134" s="167"/>
      <c r="AT134" s="167"/>
      <c r="AU134" s="266" t="s">
        <v>405</v>
      </c>
      <c r="AV134" s="167"/>
      <c r="AW134" s="167"/>
      <c r="AX134" s="208"/>
      <c r="AY134">
        <f>$AY$132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712</v>
      </c>
      <c r="AN135" s="167"/>
      <c r="AO135" s="167"/>
      <c r="AP135" s="167"/>
      <c r="AQ135" s="266" t="s">
        <v>405</v>
      </c>
      <c r="AR135" s="167"/>
      <c r="AS135" s="167"/>
      <c r="AT135" s="167"/>
      <c r="AU135" s="266" t="s">
        <v>405</v>
      </c>
      <c r="AV135" s="167"/>
      <c r="AW135" s="167"/>
      <c r="AX135" s="208"/>
      <c r="AY135">
        <f>$AY$132</f>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712</v>
      </c>
      <c r="AN138" s="167"/>
      <c r="AO138" s="167"/>
      <c r="AP138" s="167"/>
      <c r="AQ138" s="266"/>
      <c r="AR138" s="167"/>
      <c r="AS138" s="167"/>
      <c r="AT138" s="167"/>
      <c r="AU138" s="266"/>
      <c r="AV138" s="167"/>
      <c r="AW138" s="167"/>
      <c r="AX138" s="208"/>
      <c r="AY138">
        <f>$AY$136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712</v>
      </c>
      <c r="AN139" s="167"/>
      <c r="AO139" s="167"/>
      <c r="AP139" s="167"/>
      <c r="AQ139" s="266"/>
      <c r="AR139" s="167"/>
      <c r="AS139" s="167"/>
      <c r="AT139" s="167"/>
      <c r="AU139" s="266"/>
      <c r="AV139" s="167"/>
      <c r="AW139" s="167"/>
      <c r="AX139" s="208"/>
      <c r="AY139">
        <f>$AY$136</f>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988"/>
      <c r="B154" s="253"/>
      <c r="C154" s="252"/>
      <c r="D154" s="253"/>
      <c r="E154" s="252"/>
      <c r="F154" s="314"/>
      <c r="G154" s="232" t="s">
        <v>405</v>
      </c>
      <c r="H154" s="191"/>
      <c r="I154" s="191"/>
      <c r="J154" s="191"/>
      <c r="K154" s="191"/>
      <c r="L154" s="191"/>
      <c r="M154" s="191"/>
      <c r="N154" s="191"/>
      <c r="O154" s="191"/>
      <c r="P154" s="233"/>
      <c r="Q154" s="190" t="s">
        <v>405</v>
      </c>
      <c r="R154" s="191"/>
      <c r="S154" s="191"/>
      <c r="T154" s="191"/>
      <c r="U154" s="191"/>
      <c r="V154" s="191"/>
      <c r="W154" s="191"/>
      <c r="X154" s="191"/>
      <c r="Y154" s="191"/>
      <c r="Z154" s="191"/>
      <c r="AA154" s="915"/>
      <c r="AB154" s="256" t="s">
        <v>405</v>
      </c>
      <c r="AC154" s="257"/>
      <c r="AD154" s="257"/>
      <c r="AE154" s="262" t="s">
        <v>405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405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8"/>
      <c r="B190" s="253"/>
      <c r="C190" s="252"/>
      <c r="D190" s="253"/>
      <c r="E190" s="308" t="s">
        <v>265</v>
      </c>
      <c r="F190" s="309"/>
      <c r="G190" s="310" t="s">
        <v>737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8"/>
      <c r="B191" s="253"/>
      <c r="C191" s="252"/>
      <c r="D191" s="253"/>
      <c r="E191" s="239" t="s">
        <v>264</v>
      </c>
      <c r="F191" s="240"/>
      <c r="G191" s="237" t="s">
        <v>738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405</v>
      </c>
      <c r="AR193" s="271"/>
      <c r="AS193" s="179" t="s">
        <v>233</v>
      </c>
      <c r="AT193" s="202"/>
      <c r="AU193" s="178" t="s">
        <v>405</v>
      </c>
      <c r="AV193" s="178"/>
      <c r="AW193" s="179" t="s">
        <v>179</v>
      </c>
      <c r="AX193" s="180"/>
      <c r="AY193">
        <f>$AY$192</f>
        <v>1</v>
      </c>
    </row>
    <row r="194" spans="1:51" ht="39.75" customHeight="1" x14ac:dyDescent="0.15">
      <c r="A194" s="988"/>
      <c r="B194" s="253"/>
      <c r="C194" s="252"/>
      <c r="D194" s="253"/>
      <c r="E194" s="252"/>
      <c r="F194" s="314"/>
      <c r="G194" s="232" t="s">
        <v>405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405</v>
      </c>
      <c r="AC194" s="224"/>
      <c r="AD194" s="224"/>
      <c r="AE194" s="266" t="s">
        <v>405</v>
      </c>
      <c r="AF194" s="167"/>
      <c r="AG194" s="167"/>
      <c r="AH194" s="167"/>
      <c r="AI194" s="266" t="s">
        <v>405</v>
      </c>
      <c r="AJ194" s="167"/>
      <c r="AK194" s="167"/>
      <c r="AL194" s="167"/>
      <c r="AM194" s="266" t="s">
        <v>712</v>
      </c>
      <c r="AN194" s="167"/>
      <c r="AO194" s="167"/>
      <c r="AP194" s="167"/>
      <c r="AQ194" s="266" t="s">
        <v>405</v>
      </c>
      <c r="AR194" s="167"/>
      <c r="AS194" s="167"/>
      <c r="AT194" s="167"/>
      <c r="AU194" s="266" t="s">
        <v>405</v>
      </c>
      <c r="AV194" s="167"/>
      <c r="AW194" s="167"/>
      <c r="AX194" s="208"/>
      <c r="AY194">
        <f>$AY$192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405</v>
      </c>
      <c r="AC195" s="175"/>
      <c r="AD195" s="175"/>
      <c r="AE195" s="266" t="s">
        <v>405</v>
      </c>
      <c r="AF195" s="167"/>
      <c r="AG195" s="167"/>
      <c r="AH195" s="167"/>
      <c r="AI195" s="266" t="s">
        <v>405</v>
      </c>
      <c r="AJ195" s="167"/>
      <c r="AK195" s="167"/>
      <c r="AL195" s="167"/>
      <c r="AM195" s="266" t="s">
        <v>712</v>
      </c>
      <c r="AN195" s="167"/>
      <c r="AO195" s="167"/>
      <c r="AP195" s="167"/>
      <c r="AQ195" s="266" t="s">
        <v>405</v>
      </c>
      <c r="AR195" s="167"/>
      <c r="AS195" s="167"/>
      <c r="AT195" s="167"/>
      <c r="AU195" s="266" t="s">
        <v>405</v>
      </c>
      <c r="AV195" s="167"/>
      <c r="AW195" s="167"/>
      <c r="AX195" s="208"/>
      <c r="AY195">
        <f>$AY$192</f>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$AY$196</f>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1</v>
      </c>
    </row>
    <row r="214" spans="1:51" ht="22.5" customHeight="1" x14ac:dyDescent="0.15">
      <c r="A214" s="988"/>
      <c r="B214" s="253"/>
      <c r="C214" s="252"/>
      <c r="D214" s="253"/>
      <c r="E214" s="252"/>
      <c r="F214" s="314"/>
      <c r="G214" s="232" t="s">
        <v>405</v>
      </c>
      <c r="H214" s="191"/>
      <c r="I214" s="191"/>
      <c r="J214" s="191"/>
      <c r="K214" s="191"/>
      <c r="L214" s="191"/>
      <c r="M214" s="191"/>
      <c r="N214" s="191"/>
      <c r="O214" s="191"/>
      <c r="P214" s="233"/>
      <c r="Q214" s="975" t="s">
        <v>405</v>
      </c>
      <c r="R214" s="976"/>
      <c r="S214" s="976"/>
      <c r="T214" s="976"/>
      <c r="U214" s="976"/>
      <c r="V214" s="976"/>
      <c r="W214" s="976"/>
      <c r="X214" s="976"/>
      <c r="Y214" s="976"/>
      <c r="Z214" s="976"/>
      <c r="AA214" s="977"/>
      <c r="AB214" s="256" t="s">
        <v>405</v>
      </c>
      <c r="AC214" s="257"/>
      <c r="AD214" s="257"/>
      <c r="AE214" s="262" t="s">
        <v>405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1</v>
      </c>
    </row>
    <row r="215" spans="1:51" ht="22.5"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1</v>
      </c>
    </row>
    <row r="216" spans="1:51" ht="25.5"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1</v>
      </c>
    </row>
    <row r="217" spans="1:51" ht="22.5"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405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1</v>
      </c>
    </row>
    <row r="218" spans="1:51" ht="22.5"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739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$AY$431</f>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$AY$431</f>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$AY$456</f>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$AY$456</f>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818</v>
      </c>
      <c r="AH702" s="880"/>
      <c r="AI702" s="880"/>
      <c r="AJ702" s="880"/>
      <c r="AK702" s="880"/>
      <c r="AL702" s="880"/>
      <c r="AM702" s="880"/>
      <c r="AN702" s="880"/>
      <c r="AO702" s="880"/>
      <c r="AP702" s="880"/>
      <c r="AQ702" s="880"/>
      <c r="AR702" s="880"/>
      <c r="AS702" s="880"/>
      <c r="AT702" s="880"/>
      <c r="AU702" s="880"/>
      <c r="AV702" s="880"/>
      <c r="AW702" s="880"/>
      <c r="AX702" s="881"/>
    </row>
    <row r="703" spans="1:51" ht="100.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819</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820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821</v>
      </c>
      <c r="AH705" s="191"/>
      <c r="AI705" s="191"/>
      <c r="AJ705" s="191"/>
      <c r="AK705" s="191"/>
      <c r="AL705" s="191"/>
      <c r="AM705" s="191"/>
      <c r="AN705" s="191"/>
      <c r="AO705" s="191"/>
      <c r="AP705" s="191"/>
      <c r="AQ705" s="191"/>
      <c r="AR705" s="191"/>
      <c r="AS705" s="191"/>
      <c r="AT705" s="191"/>
      <c r="AU705" s="191"/>
      <c r="AV705" s="191"/>
      <c r="AW705" s="191"/>
      <c r="AX705" s="192"/>
    </row>
    <row r="706" spans="1:50" ht="57.7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822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118.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822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823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824</v>
      </c>
      <c r="AE709" s="185"/>
      <c r="AF709" s="185"/>
      <c r="AG709" s="663" t="s">
        <v>721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825</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826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824</v>
      </c>
      <c r="AE712" s="582"/>
      <c r="AF712" s="582"/>
      <c r="AG712" s="590" t="s">
        <v>721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833</v>
      </c>
      <c r="AH713" s="664"/>
      <c r="AI713" s="664"/>
      <c r="AJ713" s="664"/>
      <c r="AK713" s="664"/>
      <c r="AL713" s="664"/>
      <c r="AM713" s="664"/>
      <c r="AN713" s="664"/>
      <c r="AO713" s="664"/>
      <c r="AP713" s="664"/>
      <c r="AQ713" s="664"/>
      <c r="AR713" s="664"/>
      <c r="AS713" s="664"/>
      <c r="AT713" s="664"/>
      <c r="AU713" s="664"/>
      <c r="AV713" s="664"/>
      <c r="AW713" s="664"/>
      <c r="AX713" s="665"/>
    </row>
    <row r="714" spans="1:50" ht="69"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827</v>
      </c>
      <c r="AH714" s="689"/>
      <c r="AI714" s="689"/>
      <c r="AJ714" s="689"/>
      <c r="AK714" s="689"/>
      <c r="AL714" s="689"/>
      <c r="AM714" s="689"/>
      <c r="AN714" s="689"/>
      <c r="AO714" s="689"/>
      <c r="AP714" s="689"/>
      <c r="AQ714" s="689"/>
      <c r="AR714" s="689"/>
      <c r="AS714" s="689"/>
      <c r="AT714" s="689"/>
      <c r="AU714" s="689"/>
      <c r="AV714" s="689"/>
      <c r="AW714" s="689"/>
      <c r="AX714" s="690"/>
    </row>
    <row r="715" spans="1:50" ht="48"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838</v>
      </c>
      <c r="AH715" s="523"/>
      <c r="AI715" s="523"/>
      <c r="AJ715" s="523"/>
      <c r="AK715" s="523"/>
      <c r="AL715" s="523"/>
      <c r="AM715" s="523"/>
      <c r="AN715" s="523"/>
      <c r="AO715" s="523"/>
      <c r="AP715" s="523"/>
      <c r="AQ715" s="523"/>
      <c r="AR715" s="523"/>
      <c r="AS715" s="523"/>
      <c r="AT715" s="523"/>
      <c r="AU715" s="523"/>
      <c r="AV715" s="523"/>
      <c r="AW715" s="523"/>
      <c r="AX715" s="524"/>
    </row>
    <row r="716" spans="1:50" ht="56.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828</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832</v>
      </c>
      <c r="AH717" s="664"/>
      <c r="AI717" s="664"/>
      <c r="AJ717" s="664"/>
      <c r="AK717" s="664"/>
      <c r="AL717" s="664"/>
      <c r="AM717" s="664"/>
      <c r="AN717" s="664"/>
      <c r="AO717" s="664"/>
      <c r="AP717" s="664"/>
      <c r="AQ717" s="664"/>
      <c r="AR717" s="664"/>
      <c r="AS717" s="664"/>
      <c r="AT717" s="664"/>
      <c r="AU717" s="664"/>
      <c r="AV717" s="664"/>
      <c r="AW717" s="664"/>
      <c r="AX717" s="665"/>
    </row>
    <row r="718" spans="1:50" ht="70.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829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IF(OR(G722="　", G722=""), "", "-")</f>
        <v/>
      </c>
      <c r="J722" s="911"/>
      <c r="K722" s="911"/>
      <c r="L722" s="77" t="str">
        <f>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830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831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840</v>
      </c>
      <c r="B731" s="615"/>
      <c r="C731" s="615"/>
      <c r="D731" s="615"/>
      <c r="E731" s="616"/>
      <c r="F731" s="679" t="s">
        <v>841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842</v>
      </c>
      <c r="B733" s="615"/>
      <c r="C733" s="615"/>
      <c r="D733" s="615"/>
      <c r="E733" s="616"/>
      <c r="F733" s="762" t="s">
        <v>843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729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230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230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746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747</v>
      </c>
      <c r="H789" s="446"/>
      <c r="I789" s="446"/>
      <c r="J789" s="446"/>
      <c r="K789" s="447"/>
      <c r="L789" s="448" t="s">
        <v>748</v>
      </c>
      <c r="M789" s="449"/>
      <c r="N789" s="449"/>
      <c r="O789" s="449"/>
      <c r="P789" s="449"/>
      <c r="Q789" s="449"/>
      <c r="R789" s="449"/>
      <c r="S789" s="449"/>
      <c r="T789" s="449"/>
      <c r="U789" s="449"/>
      <c r="V789" s="449"/>
      <c r="W789" s="449"/>
      <c r="X789" s="450"/>
      <c r="Y789" s="451">
        <v>7006</v>
      </c>
      <c r="Z789" s="452"/>
      <c r="AA789" s="452"/>
      <c r="AB789" s="553"/>
      <c r="AC789" s="445" t="s">
        <v>752</v>
      </c>
      <c r="AD789" s="446"/>
      <c r="AE789" s="446"/>
      <c r="AF789" s="446"/>
      <c r="AG789" s="447"/>
      <c r="AH789" s="448" t="s">
        <v>754</v>
      </c>
      <c r="AI789" s="449"/>
      <c r="AJ789" s="449"/>
      <c r="AK789" s="449"/>
      <c r="AL789" s="449"/>
      <c r="AM789" s="449"/>
      <c r="AN789" s="449"/>
      <c r="AO789" s="449"/>
      <c r="AP789" s="449"/>
      <c r="AQ789" s="449"/>
      <c r="AR789" s="449"/>
      <c r="AS789" s="449"/>
      <c r="AT789" s="450"/>
      <c r="AU789" s="451">
        <v>1417</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7006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1417</v>
      </c>
      <c r="AV799" s="412"/>
      <c r="AW799" s="412"/>
      <c r="AX799" s="414"/>
    </row>
    <row r="800" spans="1:51" ht="24.75" customHeight="1" x14ac:dyDescent="0.15">
      <c r="A800" s="552"/>
      <c r="B800" s="759"/>
      <c r="C800" s="759"/>
      <c r="D800" s="759"/>
      <c r="E800" s="759"/>
      <c r="F800" s="760"/>
      <c r="G800" s="435" t="s">
        <v>756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757</v>
      </c>
      <c r="H802" s="446"/>
      <c r="I802" s="446"/>
      <c r="J802" s="446"/>
      <c r="K802" s="447"/>
      <c r="L802" s="448" t="s">
        <v>758</v>
      </c>
      <c r="M802" s="449"/>
      <c r="N802" s="449"/>
      <c r="O802" s="449"/>
      <c r="P802" s="449"/>
      <c r="Q802" s="449"/>
      <c r="R802" s="449"/>
      <c r="S802" s="449"/>
      <c r="T802" s="449"/>
      <c r="U802" s="449"/>
      <c r="V802" s="449"/>
      <c r="W802" s="449"/>
      <c r="X802" s="450"/>
      <c r="Y802" s="451">
        <v>1601</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1601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66.75" customHeight="1" x14ac:dyDescent="0.15">
      <c r="A845" s="401">
        <v>1</v>
      </c>
      <c r="B845" s="401">
        <v>1</v>
      </c>
      <c r="C845" s="420" t="s">
        <v>750</v>
      </c>
      <c r="D845" s="415"/>
      <c r="E845" s="415"/>
      <c r="F845" s="415"/>
      <c r="G845" s="415"/>
      <c r="H845" s="415"/>
      <c r="I845" s="415"/>
      <c r="J845" s="416">
        <v>8040005001619</v>
      </c>
      <c r="K845" s="417"/>
      <c r="L845" s="417"/>
      <c r="M845" s="417"/>
      <c r="N845" s="417"/>
      <c r="O845" s="417"/>
      <c r="P845" s="421" t="s">
        <v>751</v>
      </c>
      <c r="Q845" s="317"/>
      <c r="R845" s="317"/>
      <c r="S845" s="317"/>
      <c r="T845" s="317"/>
      <c r="U845" s="317"/>
      <c r="V845" s="317"/>
      <c r="W845" s="317"/>
      <c r="X845" s="317"/>
      <c r="Y845" s="318">
        <v>7006</v>
      </c>
      <c r="Z845" s="319"/>
      <c r="AA845" s="319"/>
      <c r="AB845" s="320"/>
      <c r="AC845" s="322" t="s">
        <v>749</v>
      </c>
      <c r="AD845" s="323"/>
      <c r="AE845" s="323"/>
      <c r="AF845" s="323"/>
      <c r="AG845" s="323"/>
      <c r="AH845" s="418" t="s">
        <v>405</v>
      </c>
      <c r="AI845" s="419"/>
      <c r="AJ845" s="419"/>
      <c r="AK845" s="419"/>
      <c r="AL845" s="326" t="s">
        <v>405</v>
      </c>
      <c r="AM845" s="327"/>
      <c r="AN845" s="327"/>
      <c r="AO845" s="328"/>
      <c r="AP845" s="321" t="s">
        <v>405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8.1" customHeight="1" x14ac:dyDescent="0.15">
      <c r="A878" s="401">
        <v>1</v>
      </c>
      <c r="B878" s="401">
        <v>1</v>
      </c>
      <c r="C878" s="420" t="s">
        <v>755</v>
      </c>
      <c r="D878" s="415"/>
      <c r="E878" s="415"/>
      <c r="F878" s="415"/>
      <c r="G878" s="415"/>
      <c r="H878" s="415"/>
      <c r="I878" s="415"/>
      <c r="J878" s="416">
        <v>3120001077469</v>
      </c>
      <c r="K878" s="417"/>
      <c r="L878" s="417"/>
      <c r="M878" s="417"/>
      <c r="N878" s="417"/>
      <c r="O878" s="417"/>
      <c r="P878" s="421" t="s">
        <v>754</v>
      </c>
      <c r="Q878" s="317"/>
      <c r="R878" s="317"/>
      <c r="S878" s="317"/>
      <c r="T878" s="317"/>
      <c r="U878" s="317"/>
      <c r="V878" s="317"/>
      <c r="W878" s="317"/>
      <c r="X878" s="317"/>
      <c r="Y878" s="318">
        <v>1417</v>
      </c>
      <c r="Z878" s="319"/>
      <c r="AA878" s="319"/>
      <c r="AB878" s="320"/>
      <c r="AC878" s="322" t="s">
        <v>371</v>
      </c>
      <c r="AD878" s="323"/>
      <c r="AE878" s="323"/>
      <c r="AF878" s="323"/>
      <c r="AG878" s="323"/>
      <c r="AH878" s="418">
        <v>4</v>
      </c>
      <c r="AI878" s="419"/>
      <c r="AJ878" s="419"/>
      <c r="AK878" s="419"/>
      <c r="AL878" s="326" t="s">
        <v>405</v>
      </c>
      <c r="AM878" s="327"/>
      <c r="AN878" s="327"/>
      <c r="AO878" s="328"/>
      <c r="AP878" s="321" t="s">
        <v>405</v>
      </c>
      <c r="AQ878" s="321"/>
      <c r="AR878" s="321"/>
      <c r="AS878" s="321"/>
      <c r="AT878" s="321"/>
      <c r="AU878" s="321"/>
      <c r="AV878" s="321"/>
      <c r="AW878" s="321"/>
      <c r="AX878" s="321"/>
      <c r="AY878">
        <f>$AY$875</f>
        <v>1</v>
      </c>
    </row>
    <row r="879" spans="1:51" ht="38.1" customHeight="1" x14ac:dyDescent="0.15">
      <c r="A879" s="401">
        <v>2</v>
      </c>
      <c r="B879" s="401">
        <v>1</v>
      </c>
      <c r="C879" s="420" t="s">
        <v>759</v>
      </c>
      <c r="D879" s="415"/>
      <c r="E879" s="415"/>
      <c r="F879" s="415"/>
      <c r="G879" s="415"/>
      <c r="H879" s="415"/>
      <c r="I879" s="415"/>
      <c r="J879" s="416">
        <v>3010001010696</v>
      </c>
      <c r="K879" s="417"/>
      <c r="L879" s="417"/>
      <c r="M879" s="417"/>
      <c r="N879" s="417"/>
      <c r="O879" s="417"/>
      <c r="P879" s="421" t="s">
        <v>760</v>
      </c>
      <c r="Q879" s="317"/>
      <c r="R879" s="317"/>
      <c r="S879" s="317"/>
      <c r="T879" s="317"/>
      <c r="U879" s="317"/>
      <c r="V879" s="317"/>
      <c r="W879" s="317"/>
      <c r="X879" s="317"/>
      <c r="Y879" s="318">
        <v>152</v>
      </c>
      <c r="Z879" s="319"/>
      <c r="AA879" s="319"/>
      <c r="AB879" s="320"/>
      <c r="AC879" s="322" t="s">
        <v>371</v>
      </c>
      <c r="AD879" s="323"/>
      <c r="AE879" s="323"/>
      <c r="AF879" s="323"/>
      <c r="AG879" s="323"/>
      <c r="AH879" s="418">
        <v>1</v>
      </c>
      <c r="AI879" s="419"/>
      <c r="AJ879" s="419"/>
      <c r="AK879" s="419"/>
      <c r="AL879" s="326" t="s">
        <v>405</v>
      </c>
      <c r="AM879" s="327"/>
      <c r="AN879" s="327"/>
      <c r="AO879" s="328"/>
      <c r="AP879" s="321" t="s">
        <v>405</v>
      </c>
      <c r="AQ879" s="321"/>
      <c r="AR879" s="321"/>
      <c r="AS879" s="321"/>
      <c r="AT879" s="321"/>
      <c r="AU879" s="321"/>
      <c r="AV879" s="321"/>
      <c r="AW879" s="321"/>
      <c r="AX879" s="321"/>
      <c r="AY879">
        <f>COUNTA($C$879)</f>
        <v>1</v>
      </c>
    </row>
    <row r="880" spans="1:51" ht="38.1" customHeight="1" x14ac:dyDescent="0.15">
      <c r="A880" s="401">
        <v>3</v>
      </c>
      <c r="B880" s="401">
        <v>1</v>
      </c>
      <c r="C880" s="420" t="s">
        <v>759</v>
      </c>
      <c r="D880" s="415"/>
      <c r="E880" s="415"/>
      <c r="F880" s="415"/>
      <c r="G880" s="415"/>
      <c r="H880" s="415"/>
      <c r="I880" s="415"/>
      <c r="J880" s="416">
        <v>3010001010696</v>
      </c>
      <c r="K880" s="417"/>
      <c r="L880" s="417"/>
      <c r="M880" s="417"/>
      <c r="N880" s="417"/>
      <c r="O880" s="417"/>
      <c r="P880" s="421" t="s">
        <v>761</v>
      </c>
      <c r="Q880" s="317"/>
      <c r="R880" s="317"/>
      <c r="S880" s="317"/>
      <c r="T880" s="317"/>
      <c r="U880" s="317"/>
      <c r="V880" s="317"/>
      <c r="W880" s="317"/>
      <c r="X880" s="317"/>
      <c r="Y880" s="318">
        <v>120</v>
      </c>
      <c r="Z880" s="319"/>
      <c r="AA880" s="319"/>
      <c r="AB880" s="320"/>
      <c r="AC880" s="322" t="s">
        <v>371</v>
      </c>
      <c r="AD880" s="323"/>
      <c r="AE880" s="323"/>
      <c r="AF880" s="323"/>
      <c r="AG880" s="323"/>
      <c r="AH880" s="324">
        <v>1</v>
      </c>
      <c r="AI880" s="325"/>
      <c r="AJ880" s="325"/>
      <c r="AK880" s="325"/>
      <c r="AL880" s="326" t="s">
        <v>405</v>
      </c>
      <c r="AM880" s="327"/>
      <c r="AN880" s="327"/>
      <c r="AO880" s="328"/>
      <c r="AP880" s="321" t="s">
        <v>405</v>
      </c>
      <c r="AQ880" s="321"/>
      <c r="AR880" s="321"/>
      <c r="AS880" s="321"/>
      <c r="AT880" s="321"/>
      <c r="AU880" s="321"/>
      <c r="AV880" s="321"/>
      <c r="AW880" s="321"/>
      <c r="AX880" s="321"/>
      <c r="AY880">
        <f>COUNTA($C$880)</f>
        <v>1</v>
      </c>
    </row>
    <row r="881" spans="1:51" ht="38.1" customHeight="1" x14ac:dyDescent="0.15">
      <c r="A881" s="401">
        <v>4</v>
      </c>
      <c r="B881" s="401">
        <v>1</v>
      </c>
      <c r="C881" s="420" t="s">
        <v>759</v>
      </c>
      <c r="D881" s="415"/>
      <c r="E881" s="415"/>
      <c r="F881" s="415"/>
      <c r="G881" s="415"/>
      <c r="H881" s="415"/>
      <c r="I881" s="415"/>
      <c r="J881" s="416">
        <v>3010001010696</v>
      </c>
      <c r="K881" s="417"/>
      <c r="L881" s="417"/>
      <c r="M881" s="417"/>
      <c r="N881" s="417"/>
      <c r="O881" s="417"/>
      <c r="P881" s="421" t="s">
        <v>762</v>
      </c>
      <c r="Q881" s="317"/>
      <c r="R881" s="317"/>
      <c r="S881" s="317"/>
      <c r="T881" s="317"/>
      <c r="U881" s="317"/>
      <c r="V881" s="317"/>
      <c r="W881" s="317"/>
      <c r="X881" s="317"/>
      <c r="Y881" s="318">
        <v>85</v>
      </c>
      <c r="Z881" s="319"/>
      <c r="AA881" s="319"/>
      <c r="AB881" s="320"/>
      <c r="AC881" s="322" t="s">
        <v>371</v>
      </c>
      <c r="AD881" s="323"/>
      <c r="AE881" s="323"/>
      <c r="AF881" s="323"/>
      <c r="AG881" s="323"/>
      <c r="AH881" s="324">
        <v>1</v>
      </c>
      <c r="AI881" s="325"/>
      <c r="AJ881" s="325"/>
      <c r="AK881" s="325"/>
      <c r="AL881" s="326" t="s">
        <v>405</v>
      </c>
      <c r="AM881" s="327"/>
      <c r="AN881" s="327"/>
      <c r="AO881" s="328"/>
      <c r="AP881" s="321" t="s">
        <v>405</v>
      </c>
      <c r="AQ881" s="321"/>
      <c r="AR881" s="321"/>
      <c r="AS881" s="321"/>
      <c r="AT881" s="321"/>
      <c r="AU881" s="321"/>
      <c r="AV881" s="321"/>
      <c r="AW881" s="321"/>
      <c r="AX881" s="321"/>
      <c r="AY881">
        <f>COUNTA($C$881)</f>
        <v>1</v>
      </c>
    </row>
    <row r="882" spans="1:51" ht="38.1" customHeight="1" x14ac:dyDescent="0.15">
      <c r="A882" s="401">
        <v>5</v>
      </c>
      <c r="B882" s="401">
        <v>1</v>
      </c>
      <c r="C882" s="420" t="s">
        <v>759</v>
      </c>
      <c r="D882" s="415"/>
      <c r="E882" s="415"/>
      <c r="F882" s="415"/>
      <c r="G882" s="415"/>
      <c r="H882" s="415"/>
      <c r="I882" s="415"/>
      <c r="J882" s="416">
        <v>3010001010696</v>
      </c>
      <c r="K882" s="417"/>
      <c r="L882" s="417"/>
      <c r="M882" s="417"/>
      <c r="N882" s="417"/>
      <c r="O882" s="417"/>
      <c r="P882" s="421" t="s">
        <v>763</v>
      </c>
      <c r="Q882" s="317"/>
      <c r="R882" s="317"/>
      <c r="S882" s="317"/>
      <c r="T882" s="317"/>
      <c r="U882" s="317"/>
      <c r="V882" s="317"/>
      <c r="W882" s="317"/>
      <c r="X882" s="317"/>
      <c r="Y882" s="318">
        <v>48</v>
      </c>
      <c r="Z882" s="319"/>
      <c r="AA882" s="319"/>
      <c r="AB882" s="320"/>
      <c r="AC882" s="322" t="s">
        <v>371</v>
      </c>
      <c r="AD882" s="323"/>
      <c r="AE882" s="323"/>
      <c r="AF882" s="323"/>
      <c r="AG882" s="323"/>
      <c r="AH882" s="324">
        <v>2</v>
      </c>
      <c r="AI882" s="325"/>
      <c r="AJ882" s="325"/>
      <c r="AK882" s="325"/>
      <c r="AL882" s="326" t="s">
        <v>405</v>
      </c>
      <c r="AM882" s="327"/>
      <c r="AN882" s="327"/>
      <c r="AO882" s="328"/>
      <c r="AP882" s="321" t="s">
        <v>405</v>
      </c>
      <c r="AQ882" s="321"/>
      <c r="AR882" s="321"/>
      <c r="AS882" s="321"/>
      <c r="AT882" s="321"/>
      <c r="AU882" s="321"/>
      <c r="AV882" s="321"/>
      <c r="AW882" s="321"/>
      <c r="AX882" s="321"/>
      <c r="AY882">
        <f>COUNTA($C$882)</f>
        <v>1</v>
      </c>
    </row>
    <row r="883" spans="1:51" ht="51.75" customHeight="1" x14ac:dyDescent="0.15">
      <c r="A883" s="401">
        <v>6</v>
      </c>
      <c r="B883" s="401">
        <v>1</v>
      </c>
      <c r="C883" s="420" t="s">
        <v>759</v>
      </c>
      <c r="D883" s="415"/>
      <c r="E883" s="415"/>
      <c r="F883" s="415"/>
      <c r="G883" s="415"/>
      <c r="H883" s="415"/>
      <c r="I883" s="415"/>
      <c r="J883" s="416">
        <v>3010001010696</v>
      </c>
      <c r="K883" s="417"/>
      <c r="L883" s="417"/>
      <c r="M883" s="417"/>
      <c r="N883" s="417"/>
      <c r="O883" s="417"/>
      <c r="P883" s="421" t="s">
        <v>764</v>
      </c>
      <c r="Q883" s="317"/>
      <c r="R883" s="317"/>
      <c r="S883" s="317"/>
      <c r="T883" s="317"/>
      <c r="U883" s="317"/>
      <c r="V883" s="317"/>
      <c r="W883" s="317"/>
      <c r="X883" s="317"/>
      <c r="Y883" s="318">
        <v>17</v>
      </c>
      <c r="Z883" s="319"/>
      <c r="AA883" s="319"/>
      <c r="AB883" s="320"/>
      <c r="AC883" s="322" t="s">
        <v>371</v>
      </c>
      <c r="AD883" s="323"/>
      <c r="AE883" s="323"/>
      <c r="AF883" s="323"/>
      <c r="AG883" s="323"/>
      <c r="AH883" s="324">
        <v>1</v>
      </c>
      <c r="AI883" s="325"/>
      <c r="AJ883" s="325"/>
      <c r="AK883" s="325"/>
      <c r="AL883" s="326" t="s">
        <v>405</v>
      </c>
      <c r="AM883" s="327"/>
      <c r="AN883" s="327"/>
      <c r="AO883" s="328"/>
      <c r="AP883" s="321" t="s">
        <v>405</v>
      </c>
      <c r="AQ883" s="321"/>
      <c r="AR883" s="321"/>
      <c r="AS883" s="321"/>
      <c r="AT883" s="321"/>
      <c r="AU883" s="321"/>
      <c r="AV883" s="321"/>
      <c r="AW883" s="321"/>
      <c r="AX883" s="321"/>
      <c r="AY883">
        <f>COUNTA($C$883)</f>
        <v>1</v>
      </c>
    </row>
    <row r="884" spans="1:51" ht="38.1" customHeight="1" x14ac:dyDescent="0.15">
      <c r="A884" s="401">
        <v>7</v>
      </c>
      <c r="B884" s="401">
        <v>1</v>
      </c>
      <c r="C884" s="420" t="s">
        <v>759</v>
      </c>
      <c r="D884" s="415"/>
      <c r="E884" s="415"/>
      <c r="F884" s="415"/>
      <c r="G884" s="415"/>
      <c r="H884" s="415"/>
      <c r="I884" s="415"/>
      <c r="J884" s="416">
        <v>3010001010696</v>
      </c>
      <c r="K884" s="417"/>
      <c r="L884" s="417"/>
      <c r="M884" s="417"/>
      <c r="N884" s="417"/>
      <c r="O884" s="417"/>
      <c r="P884" s="421" t="s">
        <v>765</v>
      </c>
      <c r="Q884" s="317"/>
      <c r="R884" s="317"/>
      <c r="S884" s="317"/>
      <c r="T884" s="317"/>
      <c r="U884" s="317"/>
      <c r="V884" s="317"/>
      <c r="W884" s="317"/>
      <c r="X884" s="317"/>
      <c r="Y884" s="318">
        <v>14</v>
      </c>
      <c r="Z884" s="319"/>
      <c r="AA884" s="319"/>
      <c r="AB884" s="320"/>
      <c r="AC884" s="322" t="s">
        <v>371</v>
      </c>
      <c r="AD884" s="323"/>
      <c r="AE884" s="323"/>
      <c r="AF884" s="323"/>
      <c r="AG884" s="323"/>
      <c r="AH884" s="324">
        <v>2</v>
      </c>
      <c r="AI884" s="325"/>
      <c r="AJ884" s="325"/>
      <c r="AK884" s="325"/>
      <c r="AL884" s="326" t="s">
        <v>405</v>
      </c>
      <c r="AM884" s="327"/>
      <c r="AN884" s="327"/>
      <c r="AO884" s="328"/>
      <c r="AP884" s="321" t="s">
        <v>405</v>
      </c>
      <c r="AQ884" s="321"/>
      <c r="AR884" s="321"/>
      <c r="AS884" s="321"/>
      <c r="AT884" s="321"/>
      <c r="AU884" s="321"/>
      <c r="AV884" s="321"/>
      <c r="AW884" s="321"/>
      <c r="AX884" s="321"/>
      <c r="AY884">
        <f>COUNTA($C$884)</f>
        <v>1</v>
      </c>
    </row>
    <row r="885" spans="1:51" ht="38.1" customHeight="1" x14ac:dyDescent="0.15">
      <c r="A885" s="401">
        <v>8</v>
      </c>
      <c r="B885" s="401">
        <v>1</v>
      </c>
      <c r="C885" s="420" t="s">
        <v>759</v>
      </c>
      <c r="D885" s="415"/>
      <c r="E885" s="415"/>
      <c r="F885" s="415"/>
      <c r="G885" s="415"/>
      <c r="H885" s="415"/>
      <c r="I885" s="415"/>
      <c r="J885" s="416">
        <v>3010001010696</v>
      </c>
      <c r="K885" s="417"/>
      <c r="L885" s="417"/>
      <c r="M885" s="417"/>
      <c r="N885" s="417"/>
      <c r="O885" s="417"/>
      <c r="P885" s="421" t="s">
        <v>766</v>
      </c>
      <c r="Q885" s="317"/>
      <c r="R885" s="317"/>
      <c r="S885" s="317"/>
      <c r="T885" s="317"/>
      <c r="U885" s="317"/>
      <c r="V885" s="317"/>
      <c r="W885" s="317"/>
      <c r="X885" s="317"/>
      <c r="Y885" s="318">
        <v>14</v>
      </c>
      <c r="Z885" s="319"/>
      <c r="AA885" s="319"/>
      <c r="AB885" s="320"/>
      <c r="AC885" s="322" t="s">
        <v>371</v>
      </c>
      <c r="AD885" s="323"/>
      <c r="AE885" s="323"/>
      <c r="AF885" s="323"/>
      <c r="AG885" s="323"/>
      <c r="AH885" s="324">
        <v>1</v>
      </c>
      <c r="AI885" s="325"/>
      <c r="AJ885" s="325"/>
      <c r="AK885" s="325"/>
      <c r="AL885" s="326" t="s">
        <v>405</v>
      </c>
      <c r="AM885" s="327"/>
      <c r="AN885" s="327"/>
      <c r="AO885" s="328"/>
      <c r="AP885" s="321" t="s">
        <v>405</v>
      </c>
      <c r="AQ885" s="321"/>
      <c r="AR885" s="321"/>
      <c r="AS885" s="321"/>
      <c r="AT885" s="321"/>
      <c r="AU885" s="321"/>
      <c r="AV885" s="321"/>
      <c r="AW885" s="321"/>
      <c r="AX885" s="321"/>
      <c r="AY885">
        <f>COUNTA($C$885)</f>
        <v>1</v>
      </c>
    </row>
    <row r="886" spans="1:51" ht="38.1" customHeight="1" x14ac:dyDescent="0.15">
      <c r="A886" s="401">
        <v>9</v>
      </c>
      <c r="B886" s="401">
        <v>1</v>
      </c>
      <c r="C886" s="420" t="s">
        <v>759</v>
      </c>
      <c r="D886" s="415"/>
      <c r="E886" s="415"/>
      <c r="F886" s="415"/>
      <c r="G886" s="415"/>
      <c r="H886" s="415"/>
      <c r="I886" s="415"/>
      <c r="J886" s="416">
        <v>3010001010696</v>
      </c>
      <c r="K886" s="417"/>
      <c r="L886" s="417"/>
      <c r="M886" s="417"/>
      <c r="N886" s="417"/>
      <c r="O886" s="417"/>
      <c r="P886" s="421" t="s">
        <v>767</v>
      </c>
      <c r="Q886" s="317"/>
      <c r="R886" s="317"/>
      <c r="S886" s="317"/>
      <c r="T886" s="317"/>
      <c r="U886" s="317"/>
      <c r="V886" s="317"/>
      <c r="W886" s="317"/>
      <c r="X886" s="317"/>
      <c r="Y886" s="318">
        <v>11</v>
      </c>
      <c r="Z886" s="319"/>
      <c r="AA886" s="319"/>
      <c r="AB886" s="320"/>
      <c r="AC886" s="322" t="s">
        <v>371</v>
      </c>
      <c r="AD886" s="323"/>
      <c r="AE886" s="323"/>
      <c r="AF886" s="323"/>
      <c r="AG886" s="323"/>
      <c r="AH886" s="324">
        <v>1</v>
      </c>
      <c r="AI886" s="325"/>
      <c r="AJ886" s="325"/>
      <c r="AK886" s="325"/>
      <c r="AL886" s="326" t="s">
        <v>405</v>
      </c>
      <c r="AM886" s="327"/>
      <c r="AN886" s="327"/>
      <c r="AO886" s="328"/>
      <c r="AP886" s="321" t="s">
        <v>405</v>
      </c>
      <c r="AQ886" s="321"/>
      <c r="AR886" s="321"/>
      <c r="AS886" s="321"/>
      <c r="AT886" s="321"/>
      <c r="AU886" s="321"/>
      <c r="AV886" s="321"/>
      <c r="AW886" s="321"/>
      <c r="AX886" s="321"/>
      <c r="AY886">
        <f>COUNTA($C$886)</f>
        <v>1</v>
      </c>
    </row>
    <row r="887" spans="1:51" ht="50.25" customHeight="1" x14ac:dyDescent="0.15">
      <c r="A887" s="401">
        <v>10</v>
      </c>
      <c r="B887" s="401">
        <v>1</v>
      </c>
      <c r="C887" s="420" t="s">
        <v>759</v>
      </c>
      <c r="D887" s="415"/>
      <c r="E887" s="415"/>
      <c r="F887" s="415"/>
      <c r="G887" s="415"/>
      <c r="H887" s="415"/>
      <c r="I887" s="415"/>
      <c r="J887" s="416">
        <v>3010001010696</v>
      </c>
      <c r="K887" s="417"/>
      <c r="L887" s="417"/>
      <c r="M887" s="417"/>
      <c r="N887" s="417"/>
      <c r="O887" s="417"/>
      <c r="P887" s="421" t="s">
        <v>768</v>
      </c>
      <c r="Q887" s="317"/>
      <c r="R887" s="317"/>
      <c r="S887" s="317"/>
      <c r="T887" s="317"/>
      <c r="U887" s="317"/>
      <c r="V887" s="317"/>
      <c r="W887" s="317"/>
      <c r="X887" s="317"/>
      <c r="Y887" s="318">
        <v>11</v>
      </c>
      <c r="Z887" s="319"/>
      <c r="AA887" s="319"/>
      <c r="AB887" s="320"/>
      <c r="AC887" s="322" t="s">
        <v>371</v>
      </c>
      <c r="AD887" s="323"/>
      <c r="AE887" s="323"/>
      <c r="AF887" s="323"/>
      <c r="AG887" s="323"/>
      <c r="AH887" s="324">
        <v>1</v>
      </c>
      <c r="AI887" s="325"/>
      <c r="AJ887" s="325"/>
      <c r="AK887" s="325"/>
      <c r="AL887" s="326" t="s">
        <v>405</v>
      </c>
      <c r="AM887" s="327"/>
      <c r="AN887" s="327"/>
      <c r="AO887" s="328"/>
      <c r="AP887" s="321" t="s">
        <v>405</v>
      </c>
      <c r="AQ887" s="321"/>
      <c r="AR887" s="321"/>
      <c r="AS887" s="321"/>
      <c r="AT887" s="321"/>
      <c r="AU887" s="321"/>
      <c r="AV887" s="321"/>
      <c r="AW887" s="321"/>
      <c r="AX887" s="321"/>
      <c r="AY887">
        <f>COUNTA($C$887)</f>
        <v>1</v>
      </c>
    </row>
    <row r="888" spans="1:51" ht="38.1" customHeight="1" x14ac:dyDescent="0.15">
      <c r="A888" s="401">
        <v>11</v>
      </c>
      <c r="B888" s="401">
        <v>1</v>
      </c>
      <c r="C888" s="420" t="s">
        <v>759</v>
      </c>
      <c r="D888" s="415"/>
      <c r="E888" s="415"/>
      <c r="F888" s="415"/>
      <c r="G888" s="415"/>
      <c r="H888" s="415"/>
      <c r="I888" s="415"/>
      <c r="J888" s="416">
        <v>3010001010696</v>
      </c>
      <c r="K888" s="417"/>
      <c r="L888" s="417"/>
      <c r="M888" s="417"/>
      <c r="N888" s="417"/>
      <c r="O888" s="417"/>
      <c r="P888" s="421" t="s">
        <v>769</v>
      </c>
      <c r="Q888" s="317"/>
      <c r="R888" s="317"/>
      <c r="S888" s="317"/>
      <c r="T888" s="317"/>
      <c r="U888" s="317"/>
      <c r="V888" s="317"/>
      <c r="W888" s="317"/>
      <c r="X888" s="317"/>
      <c r="Y888" s="318">
        <v>4</v>
      </c>
      <c r="Z888" s="319"/>
      <c r="AA888" s="319"/>
      <c r="AB888" s="320"/>
      <c r="AC888" s="322" t="s">
        <v>372</v>
      </c>
      <c r="AD888" s="323"/>
      <c r="AE888" s="323"/>
      <c r="AF888" s="323"/>
      <c r="AG888" s="323"/>
      <c r="AH888" s="324">
        <v>1</v>
      </c>
      <c r="AI888" s="325"/>
      <c r="AJ888" s="325"/>
      <c r="AK888" s="325"/>
      <c r="AL888" s="326" t="s">
        <v>405</v>
      </c>
      <c r="AM888" s="327"/>
      <c r="AN888" s="327"/>
      <c r="AO888" s="328"/>
      <c r="AP888" s="321" t="s">
        <v>405</v>
      </c>
      <c r="AQ888" s="321"/>
      <c r="AR888" s="321"/>
      <c r="AS888" s="321"/>
      <c r="AT888" s="321"/>
      <c r="AU888" s="321"/>
      <c r="AV888" s="321"/>
      <c r="AW888" s="321"/>
      <c r="AX888" s="321"/>
      <c r="AY888">
        <f>COUNTA($C$888)</f>
        <v>1</v>
      </c>
    </row>
    <row r="889" spans="1:51" ht="47.25" customHeight="1" x14ac:dyDescent="0.15">
      <c r="A889" s="401">
        <v>12</v>
      </c>
      <c r="B889" s="401">
        <v>1</v>
      </c>
      <c r="C889" s="420" t="s">
        <v>759</v>
      </c>
      <c r="D889" s="415"/>
      <c r="E889" s="415"/>
      <c r="F889" s="415"/>
      <c r="G889" s="415"/>
      <c r="H889" s="415"/>
      <c r="I889" s="415"/>
      <c r="J889" s="416">
        <v>3010001010696</v>
      </c>
      <c r="K889" s="417"/>
      <c r="L889" s="417"/>
      <c r="M889" s="417"/>
      <c r="N889" s="417"/>
      <c r="O889" s="417"/>
      <c r="P889" s="421" t="s">
        <v>770</v>
      </c>
      <c r="Q889" s="317"/>
      <c r="R889" s="317"/>
      <c r="S889" s="317"/>
      <c r="T889" s="317"/>
      <c r="U889" s="317"/>
      <c r="V889" s="317"/>
      <c r="W889" s="317"/>
      <c r="X889" s="317"/>
      <c r="Y889" s="318">
        <v>3</v>
      </c>
      <c r="Z889" s="319"/>
      <c r="AA889" s="319"/>
      <c r="AB889" s="320"/>
      <c r="AC889" s="322" t="s">
        <v>371</v>
      </c>
      <c r="AD889" s="323"/>
      <c r="AE889" s="323"/>
      <c r="AF889" s="323"/>
      <c r="AG889" s="323"/>
      <c r="AH889" s="324">
        <v>1</v>
      </c>
      <c r="AI889" s="325"/>
      <c r="AJ889" s="325"/>
      <c r="AK889" s="325"/>
      <c r="AL889" s="326" t="s">
        <v>405</v>
      </c>
      <c r="AM889" s="327"/>
      <c r="AN889" s="327"/>
      <c r="AO889" s="328"/>
      <c r="AP889" s="321" t="s">
        <v>405</v>
      </c>
      <c r="AQ889" s="321"/>
      <c r="AR889" s="321"/>
      <c r="AS889" s="321"/>
      <c r="AT889" s="321"/>
      <c r="AU889" s="321"/>
      <c r="AV889" s="321"/>
      <c r="AW889" s="321"/>
      <c r="AX889" s="321"/>
      <c r="AY889">
        <f>COUNTA($C$889)</f>
        <v>1</v>
      </c>
    </row>
    <row r="890" spans="1:51" ht="38.1" customHeight="1" x14ac:dyDescent="0.15">
      <c r="A890" s="401">
        <v>13</v>
      </c>
      <c r="B890" s="401">
        <v>1</v>
      </c>
      <c r="C890" s="420" t="s">
        <v>759</v>
      </c>
      <c r="D890" s="415"/>
      <c r="E890" s="415"/>
      <c r="F890" s="415"/>
      <c r="G890" s="415"/>
      <c r="H890" s="415"/>
      <c r="I890" s="415"/>
      <c r="J890" s="416">
        <v>3010001010696</v>
      </c>
      <c r="K890" s="417"/>
      <c r="L890" s="417"/>
      <c r="M890" s="417"/>
      <c r="N890" s="417"/>
      <c r="O890" s="417"/>
      <c r="P890" s="421" t="s">
        <v>771</v>
      </c>
      <c r="Q890" s="317"/>
      <c r="R890" s="317"/>
      <c r="S890" s="317"/>
      <c r="T890" s="317"/>
      <c r="U890" s="317"/>
      <c r="V890" s="317"/>
      <c r="W890" s="317"/>
      <c r="X890" s="317"/>
      <c r="Y890" s="318">
        <v>3</v>
      </c>
      <c r="Z890" s="319"/>
      <c r="AA890" s="319"/>
      <c r="AB890" s="320"/>
      <c r="AC890" s="322" t="s">
        <v>371</v>
      </c>
      <c r="AD890" s="323"/>
      <c r="AE890" s="323"/>
      <c r="AF890" s="323"/>
      <c r="AG890" s="323"/>
      <c r="AH890" s="324">
        <v>2</v>
      </c>
      <c r="AI890" s="325"/>
      <c r="AJ890" s="325"/>
      <c r="AK890" s="325"/>
      <c r="AL890" s="326" t="s">
        <v>405</v>
      </c>
      <c r="AM890" s="327"/>
      <c r="AN890" s="327"/>
      <c r="AO890" s="328"/>
      <c r="AP890" s="321" t="s">
        <v>405</v>
      </c>
      <c r="AQ890" s="321"/>
      <c r="AR890" s="321"/>
      <c r="AS890" s="321"/>
      <c r="AT890" s="321"/>
      <c r="AU890" s="321"/>
      <c r="AV890" s="321"/>
      <c r="AW890" s="321"/>
      <c r="AX890" s="321"/>
      <c r="AY890">
        <f>COUNTA($C$890)</f>
        <v>1</v>
      </c>
    </row>
    <row r="891" spans="1:51" ht="51.75" customHeight="1" x14ac:dyDescent="0.15">
      <c r="A891" s="401">
        <v>14</v>
      </c>
      <c r="B891" s="401">
        <v>1</v>
      </c>
      <c r="C891" s="420" t="s">
        <v>781</v>
      </c>
      <c r="D891" s="415"/>
      <c r="E891" s="415"/>
      <c r="F891" s="415"/>
      <c r="G891" s="415"/>
      <c r="H891" s="415"/>
      <c r="I891" s="415"/>
      <c r="J891" s="416">
        <v>7010401088742</v>
      </c>
      <c r="K891" s="417"/>
      <c r="L891" s="417"/>
      <c r="M891" s="417"/>
      <c r="N891" s="417"/>
      <c r="O891" s="417"/>
      <c r="P891" s="421" t="s">
        <v>772</v>
      </c>
      <c r="Q891" s="317"/>
      <c r="R891" s="317"/>
      <c r="S891" s="317"/>
      <c r="T891" s="317"/>
      <c r="U891" s="317"/>
      <c r="V891" s="317"/>
      <c r="W891" s="317"/>
      <c r="X891" s="317"/>
      <c r="Y891" s="318">
        <v>145</v>
      </c>
      <c r="Z891" s="319"/>
      <c r="AA891" s="319"/>
      <c r="AB891" s="320"/>
      <c r="AC891" s="322" t="s">
        <v>371</v>
      </c>
      <c r="AD891" s="323"/>
      <c r="AE891" s="323"/>
      <c r="AF891" s="323"/>
      <c r="AG891" s="323"/>
      <c r="AH891" s="324">
        <v>2</v>
      </c>
      <c r="AI891" s="325"/>
      <c r="AJ891" s="325"/>
      <c r="AK891" s="325"/>
      <c r="AL891" s="326" t="s">
        <v>405</v>
      </c>
      <c r="AM891" s="327"/>
      <c r="AN891" s="327"/>
      <c r="AO891" s="328"/>
      <c r="AP891" s="321" t="s">
        <v>405</v>
      </c>
      <c r="AQ891" s="321"/>
      <c r="AR891" s="321"/>
      <c r="AS891" s="321"/>
      <c r="AT891" s="321"/>
      <c r="AU891" s="321"/>
      <c r="AV891" s="321"/>
      <c r="AW891" s="321"/>
      <c r="AX891" s="321"/>
      <c r="AY891">
        <f>COUNTA($C$891)</f>
        <v>1</v>
      </c>
    </row>
    <row r="892" spans="1:51" ht="50.25" customHeight="1" x14ac:dyDescent="0.15">
      <c r="A892" s="401">
        <v>15</v>
      </c>
      <c r="B892" s="401">
        <v>1</v>
      </c>
      <c r="C892" s="420" t="s">
        <v>781</v>
      </c>
      <c r="D892" s="415"/>
      <c r="E892" s="415"/>
      <c r="F892" s="415"/>
      <c r="G892" s="415"/>
      <c r="H892" s="415"/>
      <c r="I892" s="415"/>
      <c r="J892" s="416">
        <v>7010401088742</v>
      </c>
      <c r="K892" s="417"/>
      <c r="L892" s="417"/>
      <c r="M892" s="417"/>
      <c r="N892" s="417"/>
      <c r="O892" s="417"/>
      <c r="P892" s="421" t="s">
        <v>773</v>
      </c>
      <c r="Q892" s="317"/>
      <c r="R892" s="317"/>
      <c r="S892" s="317"/>
      <c r="T892" s="317"/>
      <c r="U892" s="317"/>
      <c r="V892" s="317"/>
      <c r="W892" s="317"/>
      <c r="X892" s="317"/>
      <c r="Y892" s="318">
        <v>92</v>
      </c>
      <c r="Z892" s="319"/>
      <c r="AA892" s="319"/>
      <c r="AB892" s="320"/>
      <c r="AC892" s="322" t="s">
        <v>371</v>
      </c>
      <c r="AD892" s="323"/>
      <c r="AE892" s="323"/>
      <c r="AF892" s="323"/>
      <c r="AG892" s="323"/>
      <c r="AH892" s="324">
        <v>3</v>
      </c>
      <c r="AI892" s="325"/>
      <c r="AJ892" s="325"/>
      <c r="AK892" s="325"/>
      <c r="AL892" s="326" t="s">
        <v>405</v>
      </c>
      <c r="AM892" s="327"/>
      <c r="AN892" s="327"/>
      <c r="AO892" s="328"/>
      <c r="AP892" s="321" t="s">
        <v>405</v>
      </c>
      <c r="AQ892" s="321"/>
      <c r="AR892" s="321"/>
      <c r="AS892" s="321"/>
      <c r="AT892" s="321"/>
      <c r="AU892" s="321"/>
      <c r="AV892" s="321"/>
      <c r="AW892" s="321"/>
      <c r="AX892" s="321"/>
      <c r="AY892">
        <f>COUNTA($C$892)</f>
        <v>1</v>
      </c>
    </row>
    <row r="893" spans="1:51" ht="55.5" customHeight="1" x14ac:dyDescent="0.15">
      <c r="A893" s="401">
        <v>16</v>
      </c>
      <c r="B893" s="401">
        <v>1</v>
      </c>
      <c r="C893" s="420" t="s">
        <v>782</v>
      </c>
      <c r="D893" s="415"/>
      <c r="E893" s="415"/>
      <c r="F893" s="415"/>
      <c r="G893" s="415"/>
      <c r="H893" s="415"/>
      <c r="I893" s="415"/>
      <c r="J893" s="416">
        <v>4140001072021</v>
      </c>
      <c r="K893" s="417"/>
      <c r="L893" s="417"/>
      <c r="M893" s="417"/>
      <c r="N893" s="417"/>
      <c r="O893" s="417"/>
      <c r="P893" s="421" t="s">
        <v>774</v>
      </c>
      <c r="Q893" s="317"/>
      <c r="R893" s="317"/>
      <c r="S893" s="317"/>
      <c r="T893" s="317"/>
      <c r="U893" s="317"/>
      <c r="V893" s="317"/>
      <c r="W893" s="317"/>
      <c r="X893" s="317"/>
      <c r="Y893" s="318">
        <v>189</v>
      </c>
      <c r="Z893" s="319"/>
      <c r="AA893" s="319"/>
      <c r="AB893" s="320"/>
      <c r="AC893" s="322" t="s">
        <v>378</v>
      </c>
      <c r="AD893" s="323"/>
      <c r="AE893" s="323"/>
      <c r="AF893" s="323"/>
      <c r="AG893" s="323"/>
      <c r="AH893" s="324">
        <v>1</v>
      </c>
      <c r="AI893" s="325"/>
      <c r="AJ893" s="325"/>
      <c r="AK893" s="325"/>
      <c r="AL893" s="326" t="s">
        <v>405</v>
      </c>
      <c r="AM893" s="327"/>
      <c r="AN893" s="327"/>
      <c r="AO893" s="328"/>
      <c r="AP893" s="321" t="s">
        <v>405</v>
      </c>
      <c r="AQ893" s="321"/>
      <c r="AR893" s="321"/>
      <c r="AS893" s="321"/>
      <c r="AT893" s="321"/>
      <c r="AU893" s="321"/>
      <c r="AV893" s="321"/>
      <c r="AW893" s="321"/>
      <c r="AX893" s="321"/>
      <c r="AY893">
        <f>COUNTA($C$893)</f>
        <v>1</v>
      </c>
    </row>
    <row r="894" spans="1:51" s="16" customFormat="1" ht="38.1" customHeight="1" x14ac:dyDescent="0.15">
      <c r="A894" s="401">
        <v>17</v>
      </c>
      <c r="B894" s="401">
        <v>1</v>
      </c>
      <c r="C894" s="420" t="s">
        <v>788</v>
      </c>
      <c r="D894" s="415"/>
      <c r="E894" s="415"/>
      <c r="F894" s="415"/>
      <c r="G894" s="415"/>
      <c r="H894" s="415"/>
      <c r="I894" s="415"/>
      <c r="J894" s="416">
        <v>7010501015563</v>
      </c>
      <c r="K894" s="417"/>
      <c r="L894" s="417"/>
      <c r="M894" s="417"/>
      <c r="N894" s="417"/>
      <c r="O894" s="417"/>
      <c r="P894" s="421" t="s">
        <v>775</v>
      </c>
      <c r="Q894" s="317"/>
      <c r="R894" s="317"/>
      <c r="S894" s="317"/>
      <c r="T894" s="317"/>
      <c r="U894" s="317"/>
      <c r="V894" s="317"/>
      <c r="W894" s="317"/>
      <c r="X894" s="317"/>
      <c r="Y894" s="318">
        <v>178</v>
      </c>
      <c r="Z894" s="319"/>
      <c r="AA894" s="319"/>
      <c r="AB894" s="320"/>
      <c r="AC894" s="322" t="s">
        <v>378</v>
      </c>
      <c r="AD894" s="323"/>
      <c r="AE894" s="323"/>
      <c r="AF894" s="323"/>
      <c r="AG894" s="323"/>
      <c r="AH894" s="324">
        <v>1</v>
      </c>
      <c r="AI894" s="325"/>
      <c r="AJ894" s="325"/>
      <c r="AK894" s="325"/>
      <c r="AL894" s="326" t="s">
        <v>405</v>
      </c>
      <c r="AM894" s="327"/>
      <c r="AN894" s="327"/>
      <c r="AO894" s="328"/>
      <c r="AP894" s="321" t="s">
        <v>405</v>
      </c>
      <c r="AQ894" s="321"/>
      <c r="AR894" s="321"/>
      <c r="AS894" s="321"/>
      <c r="AT894" s="321"/>
      <c r="AU894" s="321"/>
      <c r="AV894" s="321"/>
      <c r="AW894" s="321"/>
      <c r="AX894" s="321"/>
      <c r="AY894">
        <f>COUNTA($C$894)</f>
        <v>1</v>
      </c>
    </row>
    <row r="895" spans="1:51" ht="30" customHeight="1" x14ac:dyDescent="0.15">
      <c r="A895" s="401">
        <v>18</v>
      </c>
      <c r="B895" s="401">
        <v>1</v>
      </c>
      <c r="C895" s="420" t="s">
        <v>783</v>
      </c>
      <c r="D895" s="415"/>
      <c r="E895" s="415"/>
      <c r="F895" s="415"/>
      <c r="G895" s="415"/>
      <c r="H895" s="415"/>
      <c r="I895" s="415"/>
      <c r="J895" s="416">
        <v>8020001059836</v>
      </c>
      <c r="K895" s="417"/>
      <c r="L895" s="417"/>
      <c r="M895" s="417"/>
      <c r="N895" s="417"/>
      <c r="O895" s="417"/>
      <c r="P895" s="421" t="s">
        <v>776</v>
      </c>
      <c r="Q895" s="317"/>
      <c r="R895" s="317"/>
      <c r="S895" s="317"/>
      <c r="T895" s="317"/>
      <c r="U895" s="317"/>
      <c r="V895" s="317"/>
      <c r="W895" s="317"/>
      <c r="X895" s="317"/>
      <c r="Y895" s="318">
        <v>166</v>
      </c>
      <c r="Z895" s="319"/>
      <c r="AA895" s="319"/>
      <c r="AB895" s="320"/>
      <c r="AC895" s="322" t="s">
        <v>371</v>
      </c>
      <c r="AD895" s="323"/>
      <c r="AE895" s="323"/>
      <c r="AF895" s="323"/>
      <c r="AG895" s="323"/>
      <c r="AH895" s="324">
        <v>1</v>
      </c>
      <c r="AI895" s="325"/>
      <c r="AJ895" s="325"/>
      <c r="AK895" s="325"/>
      <c r="AL895" s="326" t="s">
        <v>405</v>
      </c>
      <c r="AM895" s="327"/>
      <c r="AN895" s="327"/>
      <c r="AO895" s="328"/>
      <c r="AP895" s="321" t="s">
        <v>405</v>
      </c>
      <c r="AQ895" s="321"/>
      <c r="AR895" s="321"/>
      <c r="AS895" s="321"/>
      <c r="AT895" s="321"/>
      <c r="AU895" s="321"/>
      <c r="AV895" s="321"/>
      <c r="AW895" s="321"/>
      <c r="AX895" s="321"/>
      <c r="AY895">
        <f>COUNTA($C$895)</f>
        <v>1</v>
      </c>
    </row>
    <row r="896" spans="1:51" ht="38.1" customHeight="1" x14ac:dyDescent="0.15">
      <c r="A896" s="401">
        <v>19</v>
      </c>
      <c r="B896" s="401">
        <v>1</v>
      </c>
      <c r="C896" s="420" t="s">
        <v>784</v>
      </c>
      <c r="D896" s="415"/>
      <c r="E896" s="415"/>
      <c r="F896" s="415"/>
      <c r="G896" s="415"/>
      <c r="H896" s="415"/>
      <c r="I896" s="415"/>
      <c r="J896" s="416">
        <v>1010101000640</v>
      </c>
      <c r="K896" s="417"/>
      <c r="L896" s="417"/>
      <c r="M896" s="417"/>
      <c r="N896" s="417"/>
      <c r="O896" s="417"/>
      <c r="P896" s="421" t="s">
        <v>777</v>
      </c>
      <c r="Q896" s="317"/>
      <c r="R896" s="317"/>
      <c r="S896" s="317"/>
      <c r="T896" s="317"/>
      <c r="U896" s="317"/>
      <c r="V896" s="317"/>
      <c r="W896" s="317"/>
      <c r="X896" s="317"/>
      <c r="Y896" s="318">
        <v>152</v>
      </c>
      <c r="Z896" s="319"/>
      <c r="AA896" s="319"/>
      <c r="AB896" s="320"/>
      <c r="AC896" s="322" t="s">
        <v>371</v>
      </c>
      <c r="AD896" s="323"/>
      <c r="AE896" s="323"/>
      <c r="AF896" s="323"/>
      <c r="AG896" s="323"/>
      <c r="AH896" s="324">
        <v>1</v>
      </c>
      <c r="AI896" s="325"/>
      <c r="AJ896" s="325"/>
      <c r="AK896" s="325"/>
      <c r="AL896" s="326" t="s">
        <v>405</v>
      </c>
      <c r="AM896" s="327"/>
      <c r="AN896" s="327"/>
      <c r="AO896" s="328"/>
      <c r="AP896" s="321" t="s">
        <v>405</v>
      </c>
      <c r="AQ896" s="321"/>
      <c r="AR896" s="321"/>
      <c r="AS896" s="321"/>
      <c r="AT896" s="321"/>
      <c r="AU896" s="321"/>
      <c r="AV896" s="321"/>
      <c r="AW896" s="321"/>
      <c r="AX896" s="321"/>
      <c r="AY896">
        <f>COUNTA($C$896)</f>
        <v>1</v>
      </c>
    </row>
    <row r="897" spans="1:51" ht="56.25" customHeight="1" x14ac:dyDescent="0.15">
      <c r="A897" s="401">
        <v>20</v>
      </c>
      <c r="B897" s="401">
        <v>1</v>
      </c>
      <c r="C897" s="420" t="s">
        <v>785</v>
      </c>
      <c r="D897" s="415"/>
      <c r="E897" s="415"/>
      <c r="F897" s="415"/>
      <c r="G897" s="415"/>
      <c r="H897" s="415"/>
      <c r="I897" s="415"/>
      <c r="J897" s="416">
        <v>6010001044155</v>
      </c>
      <c r="K897" s="417"/>
      <c r="L897" s="417"/>
      <c r="M897" s="417"/>
      <c r="N897" s="417"/>
      <c r="O897" s="417"/>
      <c r="P897" s="421" t="s">
        <v>778</v>
      </c>
      <c r="Q897" s="317"/>
      <c r="R897" s="317"/>
      <c r="S897" s="317"/>
      <c r="T897" s="317"/>
      <c r="U897" s="317"/>
      <c r="V897" s="317"/>
      <c r="W897" s="317"/>
      <c r="X897" s="317"/>
      <c r="Y897" s="318">
        <v>93</v>
      </c>
      <c r="Z897" s="319"/>
      <c r="AA897" s="319"/>
      <c r="AB897" s="320"/>
      <c r="AC897" s="322" t="s">
        <v>371</v>
      </c>
      <c r="AD897" s="323"/>
      <c r="AE897" s="323"/>
      <c r="AF897" s="323"/>
      <c r="AG897" s="323"/>
      <c r="AH897" s="324">
        <v>2</v>
      </c>
      <c r="AI897" s="325"/>
      <c r="AJ897" s="325"/>
      <c r="AK897" s="325"/>
      <c r="AL897" s="326" t="s">
        <v>405</v>
      </c>
      <c r="AM897" s="327"/>
      <c r="AN897" s="327"/>
      <c r="AO897" s="328"/>
      <c r="AP897" s="321" t="s">
        <v>405</v>
      </c>
      <c r="AQ897" s="321"/>
      <c r="AR897" s="321"/>
      <c r="AS897" s="321"/>
      <c r="AT897" s="321"/>
      <c r="AU897" s="321"/>
      <c r="AV897" s="321"/>
      <c r="AW897" s="321"/>
      <c r="AX897" s="321"/>
      <c r="AY897">
        <f>COUNTA($C$897)</f>
        <v>1</v>
      </c>
    </row>
    <row r="898" spans="1:51" ht="38.1" customHeight="1" x14ac:dyDescent="0.15">
      <c r="A898" s="401">
        <v>21</v>
      </c>
      <c r="B898" s="401">
        <v>1</v>
      </c>
      <c r="C898" s="420" t="s">
        <v>786</v>
      </c>
      <c r="D898" s="415"/>
      <c r="E898" s="415"/>
      <c r="F898" s="415"/>
      <c r="G898" s="415"/>
      <c r="H898" s="415"/>
      <c r="I898" s="415"/>
      <c r="J898" s="416">
        <v>2011101014084</v>
      </c>
      <c r="K898" s="417"/>
      <c r="L898" s="417"/>
      <c r="M898" s="417"/>
      <c r="N898" s="417"/>
      <c r="O898" s="417"/>
      <c r="P898" s="421" t="s">
        <v>779</v>
      </c>
      <c r="Q898" s="317"/>
      <c r="R898" s="317"/>
      <c r="S898" s="317"/>
      <c r="T898" s="317"/>
      <c r="U898" s="317"/>
      <c r="V898" s="317"/>
      <c r="W898" s="317"/>
      <c r="X898" s="317"/>
      <c r="Y898" s="318">
        <v>92</v>
      </c>
      <c r="Z898" s="319"/>
      <c r="AA898" s="319"/>
      <c r="AB898" s="320"/>
      <c r="AC898" s="322" t="s">
        <v>371</v>
      </c>
      <c r="AD898" s="323"/>
      <c r="AE898" s="323"/>
      <c r="AF898" s="323"/>
      <c r="AG898" s="323"/>
      <c r="AH898" s="324">
        <v>1</v>
      </c>
      <c r="AI898" s="325"/>
      <c r="AJ898" s="325"/>
      <c r="AK898" s="325"/>
      <c r="AL898" s="326" t="s">
        <v>405</v>
      </c>
      <c r="AM898" s="327"/>
      <c r="AN898" s="327"/>
      <c r="AO898" s="328"/>
      <c r="AP898" s="321" t="s">
        <v>405</v>
      </c>
      <c r="AQ898" s="321"/>
      <c r="AR898" s="321"/>
      <c r="AS898" s="321"/>
      <c r="AT898" s="321"/>
      <c r="AU898" s="321"/>
      <c r="AV898" s="321"/>
      <c r="AW898" s="321"/>
      <c r="AX898" s="321"/>
      <c r="AY898">
        <f>COUNTA($C$898)</f>
        <v>1</v>
      </c>
    </row>
    <row r="899" spans="1:51" ht="56.25" customHeight="1" x14ac:dyDescent="0.15">
      <c r="A899" s="401">
        <v>22</v>
      </c>
      <c r="B899" s="401">
        <v>1</v>
      </c>
      <c r="C899" s="420" t="s">
        <v>787</v>
      </c>
      <c r="D899" s="415"/>
      <c r="E899" s="415"/>
      <c r="F899" s="415"/>
      <c r="G899" s="415"/>
      <c r="H899" s="415"/>
      <c r="I899" s="415"/>
      <c r="J899" s="416">
        <v>3013301029695</v>
      </c>
      <c r="K899" s="417"/>
      <c r="L899" s="417"/>
      <c r="M899" s="417"/>
      <c r="N899" s="417"/>
      <c r="O899" s="417"/>
      <c r="P899" s="421" t="s">
        <v>780</v>
      </c>
      <c r="Q899" s="317"/>
      <c r="R899" s="317"/>
      <c r="S899" s="317"/>
      <c r="T899" s="317"/>
      <c r="U899" s="317"/>
      <c r="V899" s="317"/>
      <c r="W899" s="317"/>
      <c r="X899" s="317"/>
      <c r="Y899" s="318">
        <v>91</v>
      </c>
      <c r="Z899" s="319"/>
      <c r="AA899" s="319"/>
      <c r="AB899" s="320"/>
      <c r="AC899" s="322" t="s">
        <v>371</v>
      </c>
      <c r="AD899" s="323"/>
      <c r="AE899" s="323"/>
      <c r="AF899" s="323"/>
      <c r="AG899" s="323"/>
      <c r="AH899" s="324">
        <v>1</v>
      </c>
      <c r="AI899" s="325"/>
      <c r="AJ899" s="325"/>
      <c r="AK899" s="325"/>
      <c r="AL899" s="326" t="s">
        <v>405</v>
      </c>
      <c r="AM899" s="327"/>
      <c r="AN899" s="327"/>
      <c r="AO899" s="328"/>
      <c r="AP899" s="321" t="s">
        <v>405</v>
      </c>
      <c r="AQ899" s="321"/>
      <c r="AR899" s="321"/>
      <c r="AS899" s="321"/>
      <c r="AT899" s="321"/>
      <c r="AU899" s="321"/>
      <c r="AV899" s="321"/>
      <c r="AW899" s="321"/>
      <c r="AX899" s="321"/>
      <c r="AY899">
        <f>COUNTA($C$899)</f>
        <v>1</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t="s">
        <v>405</v>
      </c>
      <c r="AM900" s="327"/>
      <c r="AN900" s="327"/>
      <c r="AO900" s="328"/>
      <c r="AP900" s="321" t="s">
        <v>405</v>
      </c>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t="s">
        <v>405</v>
      </c>
      <c r="AM901" s="327"/>
      <c r="AN901" s="327"/>
      <c r="AO901" s="328"/>
      <c r="AP901" s="321" t="s">
        <v>405</v>
      </c>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t="s">
        <v>405</v>
      </c>
      <c r="AM902" s="327"/>
      <c r="AN902" s="327"/>
      <c r="AO902" s="328"/>
      <c r="AP902" s="321" t="s">
        <v>405</v>
      </c>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t="s">
        <v>405</v>
      </c>
      <c r="AM903" s="327"/>
      <c r="AN903" s="327"/>
      <c r="AO903" s="328"/>
      <c r="AP903" s="321" t="s">
        <v>405</v>
      </c>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t="s">
        <v>405</v>
      </c>
      <c r="AM904" s="327"/>
      <c r="AN904" s="327"/>
      <c r="AO904" s="328"/>
      <c r="AP904" s="321" t="s">
        <v>405</v>
      </c>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t="s">
        <v>405</v>
      </c>
      <c r="AM905" s="327"/>
      <c r="AN905" s="327"/>
      <c r="AO905" s="328"/>
      <c r="AP905" s="321" t="s">
        <v>405</v>
      </c>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t="s">
        <v>405</v>
      </c>
      <c r="AM906" s="327"/>
      <c r="AN906" s="327"/>
      <c r="AO906" s="328"/>
      <c r="AP906" s="321" t="s">
        <v>405</v>
      </c>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t="s">
        <v>405</v>
      </c>
      <c r="AM907" s="327"/>
      <c r="AN907" s="327"/>
      <c r="AO907" s="328"/>
      <c r="AP907" s="321" t="s">
        <v>405</v>
      </c>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$AY$908</f>
        <v>1</v>
      </c>
    </row>
    <row r="911" spans="1:51" ht="63.75" customHeight="1" x14ac:dyDescent="0.15">
      <c r="A911" s="401">
        <v>1</v>
      </c>
      <c r="B911" s="401">
        <v>1</v>
      </c>
      <c r="C911" s="420" t="s">
        <v>789</v>
      </c>
      <c r="D911" s="415"/>
      <c r="E911" s="415"/>
      <c r="F911" s="415"/>
      <c r="G911" s="415"/>
      <c r="H911" s="415"/>
      <c r="I911" s="415"/>
      <c r="J911" s="416">
        <v>7020001121200</v>
      </c>
      <c r="K911" s="417"/>
      <c r="L911" s="417"/>
      <c r="M911" s="417"/>
      <c r="N911" s="417"/>
      <c r="O911" s="417"/>
      <c r="P911" s="421" t="s">
        <v>790</v>
      </c>
      <c r="Q911" s="317"/>
      <c r="R911" s="317"/>
      <c r="S911" s="317"/>
      <c r="T911" s="317"/>
      <c r="U911" s="317"/>
      <c r="V911" s="317"/>
      <c r="W911" s="317"/>
      <c r="X911" s="317"/>
      <c r="Y911" s="318">
        <v>1601</v>
      </c>
      <c r="Z911" s="319"/>
      <c r="AA911" s="319"/>
      <c r="AB911" s="320"/>
      <c r="AC911" s="322" t="s">
        <v>80</v>
      </c>
      <c r="AD911" s="323"/>
      <c r="AE911" s="323"/>
      <c r="AF911" s="323"/>
      <c r="AG911" s="323"/>
      <c r="AH911" s="418" t="s">
        <v>405</v>
      </c>
      <c r="AI911" s="419"/>
      <c r="AJ911" s="419"/>
      <c r="AK911" s="419"/>
      <c r="AL911" s="326" t="s">
        <v>405</v>
      </c>
      <c r="AM911" s="327"/>
      <c r="AN911" s="327"/>
      <c r="AO911" s="328"/>
      <c r="AP911" s="321" t="s">
        <v>405</v>
      </c>
      <c r="AQ911" s="321"/>
      <c r="AR911" s="321"/>
      <c r="AS911" s="321"/>
      <c r="AT911" s="321"/>
      <c r="AU911" s="321"/>
      <c r="AV911" s="321"/>
      <c r="AW911" s="321"/>
      <c r="AX911" s="321"/>
      <c r="AY911">
        <f>$AY$908</f>
        <v>1</v>
      </c>
    </row>
    <row r="912" spans="1:51" ht="48.75" customHeight="1" x14ac:dyDescent="0.15">
      <c r="A912" s="401">
        <v>2</v>
      </c>
      <c r="B912" s="401">
        <v>1</v>
      </c>
      <c r="C912" s="420" t="s">
        <v>789</v>
      </c>
      <c r="D912" s="415"/>
      <c r="E912" s="415"/>
      <c r="F912" s="415"/>
      <c r="G912" s="415"/>
      <c r="H912" s="415"/>
      <c r="I912" s="415"/>
      <c r="J912" s="416">
        <v>7020001121200</v>
      </c>
      <c r="K912" s="417"/>
      <c r="L912" s="417"/>
      <c r="M912" s="417"/>
      <c r="N912" s="417"/>
      <c r="O912" s="417"/>
      <c r="P912" s="421" t="s">
        <v>791</v>
      </c>
      <c r="Q912" s="317"/>
      <c r="R912" s="317"/>
      <c r="S912" s="317"/>
      <c r="T912" s="317"/>
      <c r="U912" s="317"/>
      <c r="V912" s="317"/>
      <c r="W912" s="317"/>
      <c r="X912" s="317"/>
      <c r="Y912" s="318">
        <v>28</v>
      </c>
      <c r="Z912" s="319"/>
      <c r="AA912" s="319"/>
      <c r="AB912" s="320"/>
      <c r="AC912" s="322" t="s">
        <v>80</v>
      </c>
      <c r="AD912" s="323"/>
      <c r="AE912" s="323"/>
      <c r="AF912" s="323"/>
      <c r="AG912" s="323"/>
      <c r="AH912" s="418" t="s">
        <v>405</v>
      </c>
      <c r="AI912" s="419"/>
      <c r="AJ912" s="419"/>
      <c r="AK912" s="419"/>
      <c r="AL912" s="326" t="s">
        <v>405</v>
      </c>
      <c r="AM912" s="327"/>
      <c r="AN912" s="327"/>
      <c r="AO912" s="328"/>
      <c r="AP912" s="321" t="s">
        <v>405</v>
      </c>
      <c r="AQ912" s="321"/>
      <c r="AR912" s="321"/>
      <c r="AS912" s="321"/>
      <c r="AT912" s="321"/>
      <c r="AU912" s="321"/>
      <c r="AV912" s="321"/>
      <c r="AW912" s="321"/>
      <c r="AX912" s="321"/>
      <c r="AY912">
        <f>COUNTA($C$912)</f>
        <v>1</v>
      </c>
    </row>
    <row r="913" spans="1:51" ht="60" customHeight="1" x14ac:dyDescent="0.15">
      <c r="A913" s="401">
        <v>3</v>
      </c>
      <c r="B913" s="401">
        <v>1</v>
      </c>
      <c r="C913" s="420" t="s">
        <v>789</v>
      </c>
      <c r="D913" s="415"/>
      <c r="E913" s="415"/>
      <c r="F913" s="415"/>
      <c r="G913" s="415"/>
      <c r="H913" s="415"/>
      <c r="I913" s="415"/>
      <c r="J913" s="416">
        <v>7020001121200</v>
      </c>
      <c r="K913" s="417"/>
      <c r="L913" s="417"/>
      <c r="M913" s="417"/>
      <c r="N913" s="417"/>
      <c r="O913" s="417"/>
      <c r="P913" s="421" t="s">
        <v>792</v>
      </c>
      <c r="Q913" s="317"/>
      <c r="R913" s="317"/>
      <c r="S913" s="317"/>
      <c r="T913" s="317"/>
      <c r="U913" s="317"/>
      <c r="V913" s="317"/>
      <c r="W913" s="317"/>
      <c r="X913" s="317"/>
      <c r="Y913" s="318">
        <v>4</v>
      </c>
      <c r="Z913" s="319"/>
      <c r="AA913" s="319"/>
      <c r="AB913" s="320"/>
      <c r="AC913" s="322" t="s">
        <v>80</v>
      </c>
      <c r="AD913" s="323"/>
      <c r="AE913" s="323"/>
      <c r="AF913" s="323"/>
      <c r="AG913" s="323"/>
      <c r="AH913" s="324" t="s">
        <v>405</v>
      </c>
      <c r="AI913" s="325"/>
      <c r="AJ913" s="325"/>
      <c r="AK913" s="325"/>
      <c r="AL913" s="326" t="s">
        <v>405</v>
      </c>
      <c r="AM913" s="327"/>
      <c r="AN913" s="327"/>
      <c r="AO913" s="328"/>
      <c r="AP913" s="321" t="s">
        <v>405</v>
      </c>
      <c r="AQ913" s="321"/>
      <c r="AR913" s="321"/>
      <c r="AS913" s="321"/>
      <c r="AT913" s="321"/>
      <c r="AU913" s="321"/>
      <c r="AV913" s="321"/>
      <c r="AW913" s="321"/>
      <c r="AX913" s="321"/>
      <c r="AY913">
        <f>COUNTA($C$913)</f>
        <v>1</v>
      </c>
    </row>
    <row r="914" spans="1:51" ht="60.75" customHeight="1" x14ac:dyDescent="0.15">
      <c r="A914" s="401">
        <v>4</v>
      </c>
      <c r="B914" s="401">
        <v>1</v>
      </c>
      <c r="C914" s="420" t="s">
        <v>793</v>
      </c>
      <c r="D914" s="415"/>
      <c r="E914" s="415"/>
      <c r="F914" s="415"/>
      <c r="G914" s="415"/>
      <c r="H914" s="415"/>
      <c r="I914" s="415"/>
      <c r="J914" s="416">
        <v>5120001049004</v>
      </c>
      <c r="K914" s="417"/>
      <c r="L914" s="417"/>
      <c r="M914" s="417"/>
      <c r="N914" s="417"/>
      <c r="O914" s="417"/>
      <c r="P914" s="421" t="s">
        <v>794</v>
      </c>
      <c r="Q914" s="317"/>
      <c r="R914" s="317"/>
      <c r="S914" s="317"/>
      <c r="T914" s="317"/>
      <c r="U914" s="317"/>
      <c r="V914" s="317"/>
      <c r="W914" s="317"/>
      <c r="X914" s="317"/>
      <c r="Y914" s="318">
        <v>444</v>
      </c>
      <c r="Z914" s="319"/>
      <c r="AA914" s="319"/>
      <c r="AB914" s="320"/>
      <c r="AC914" s="322" t="s">
        <v>80</v>
      </c>
      <c r="AD914" s="323"/>
      <c r="AE914" s="323"/>
      <c r="AF914" s="323"/>
      <c r="AG914" s="323"/>
      <c r="AH914" s="324" t="s">
        <v>405</v>
      </c>
      <c r="AI914" s="325"/>
      <c r="AJ914" s="325"/>
      <c r="AK914" s="325"/>
      <c r="AL914" s="326" t="s">
        <v>405</v>
      </c>
      <c r="AM914" s="327"/>
      <c r="AN914" s="327"/>
      <c r="AO914" s="328"/>
      <c r="AP914" s="321" t="s">
        <v>405</v>
      </c>
      <c r="AQ914" s="321"/>
      <c r="AR914" s="321"/>
      <c r="AS914" s="321"/>
      <c r="AT914" s="321"/>
      <c r="AU914" s="321"/>
      <c r="AV914" s="321"/>
      <c r="AW914" s="321"/>
      <c r="AX914" s="321"/>
      <c r="AY914">
        <f>COUNTA($C$914)</f>
        <v>1</v>
      </c>
    </row>
    <row r="915" spans="1:51" ht="60" customHeight="1" x14ac:dyDescent="0.15">
      <c r="A915" s="401">
        <v>5</v>
      </c>
      <c r="B915" s="401">
        <v>1</v>
      </c>
      <c r="C915" s="420" t="s">
        <v>795</v>
      </c>
      <c r="D915" s="415"/>
      <c r="E915" s="415"/>
      <c r="F915" s="415"/>
      <c r="G915" s="415"/>
      <c r="H915" s="415"/>
      <c r="I915" s="415"/>
      <c r="J915" s="416">
        <v>6050001023279</v>
      </c>
      <c r="K915" s="417"/>
      <c r="L915" s="417"/>
      <c r="M915" s="417"/>
      <c r="N915" s="417"/>
      <c r="O915" s="417"/>
      <c r="P915" s="421" t="s">
        <v>796</v>
      </c>
      <c r="Q915" s="317"/>
      <c r="R915" s="317"/>
      <c r="S915" s="317"/>
      <c r="T915" s="317"/>
      <c r="U915" s="317"/>
      <c r="V915" s="317"/>
      <c r="W915" s="317"/>
      <c r="X915" s="317"/>
      <c r="Y915" s="318">
        <v>242</v>
      </c>
      <c r="Z915" s="319"/>
      <c r="AA915" s="319"/>
      <c r="AB915" s="320"/>
      <c r="AC915" s="322" t="s">
        <v>80</v>
      </c>
      <c r="AD915" s="323"/>
      <c r="AE915" s="323"/>
      <c r="AF915" s="323"/>
      <c r="AG915" s="323"/>
      <c r="AH915" s="324" t="s">
        <v>405</v>
      </c>
      <c r="AI915" s="325"/>
      <c r="AJ915" s="325"/>
      <c r="AK915" s="325"/>
      <c r="AL915" s="326" t="s">
        <v>405</v>
      </c>
      <c r="AM915" s="327"/>
      <c r="AN915" s="327"/>
      <c r="AO915" s="328"/>
      <c r="AP915" s="321" t="s">
        <v>405</v>
      </c>
      <c r="AQ915" s="321"/>
      <c r="AR915" s="321"/>
      <c r="AS915" s="321"/>
      <c r="AT915" s="321"/>
      <c r="AU915" s="321"/>
      <c r="AV915" s="321"/>
      <c r="AW915" s="321"/>
      <c r="AX915" s="321"/>
      <c r="AY915">
        <f>COUNTA($C$915)</f>
        <v>1</v>
      </c>
    </row>
    <row r="916" spans="1:51" ht="49.5" customHeight="1" x14ac:dyDescent="0.15">
      <c r="A916" s="401">
        <v>6</v>
      </c>
      <c r="B916" s="401">
        <v>1</v>
      </c>
      <c r="C916" s="420" t="s">
        <v>797</v>
      </c>
      <c r="D916" s="415"/>
      <c r="E916" s="415"/>
      <c r="F916" s="415"/>
      <c r="G916" s="415"/>
      <c r="H916" s="415"/>
      <c r="I916" s="415"/>
      <c r="J916" s="416">
        <v>6050001004683</v>
      </c>
      <c r="K916" s="417"/>
      <c r="L916" s="417"/>
      <c r="M916" s="417"/>
      <c r="N916" s="417"/>
      <c r="O916" s="417"/>
      <c r="P916" s="421" t="s">
        <v>798</v>
      </c>
      <c r="Q916" s="317"/>
      <c r="R916" s="317"/>
      <c r="S916" s="317"/>
      <c r="T916" s="317"/>
      <c r="U916" s="317"/>
      <c r="V916" s="317"/>
      <c r="W916" s="317"/>
      <c r="X916" s="317"/>
      <c r="Y916" s="318">
        <v>79</v>
      </c>
      <c r="Z916" s="319"/>
      <c r="AA916" s="319"/>
      <c r="AB916" s="320"/>
      <c r="AC916" s="322" t="s">
        <v>80</v>
      </c>
      <c r="AD916" s="323"/>
      <c r="AE916" s="323"/>
      <c r="AF916" s="323"/>
      <c r="AG916" s="323"/>
      <c r="AH916" s="324" t="s">
        <v>405</v>
      </c>
      <c r="AI916" s="325"/>
      <c r="AJ916" s="325"/>
      <c r="AK916" s="325"/>
      <c r="AL916" s="326" t="s">
        <v>405</v>
      </c>
      <c r="AM916" s="327"/>
      <c r="AN916" s="327"/>
      <c r="AO916" s="328"/>
      <c r="AP916" s="321" t="s">
        <v>405</v>
      </c>
      <c r="AQ916" s="321"/>
      <c r="AR916" s="321"/>
      <c r="AS916" s="321"/>
      <c r="AT916" s="321"/>
      <c r="AU916" s="321"/>
      <c r="AV916" s="321"/>
      <c r="AW916" s="321"/>
      <c r="AX916" s="321"/>
      <c r="AY916">
        <f>COUNTA($C$916)</f>
        <v>1</v>
      </c>
    </row>
    <row r="917" spans="1:51" ht="47.25" customHeight="1" x14ac:dyDescent="0.15">
      <c r="A917" s="401">
        <v>7</v>
      </c>
      <c r="B917" s="401">
        <v>1</v>
      </c>
      <c r="C917" s="420" t="s">
        <v>797</v>
      </c>
      <c r="D917" s="415"/>
      <c r="E917" s="415"/>
      <c r="F917" s="415"/>
      <c r="G917" s="415"/>
      <c r="H917" s="415"/>
      <c r="I917" s="415"/>
      <c r="J917" s="416">
        <v>6050001004683</v>
      </c>
      <c r="K917" s="417"/>
      <c r="L917" s="417"/>
      <c r="M917" s="417"/>
      <c r="N917" s="417"/>
      <c r="O917" s="417"/>
      <c r="P917" s="421" t="s">
        <v>799</v>
      </c>
      <c r="Q917" s="317"/>
      <c r="R917" s="317"/>
      <c r="S917" s="317"/>
      <c r="T917" s="317"/>
      <c r="U917" s="317"/>
      <c r="V917" s="317"/>
      <c r="W917" s="317"/>
      <c r="X917" s="317"/>
      <c r="Y917" s="318">
        <v>30</v>
      </c>
      <c r="Z917" s="319"/>
      <c r="AA917" s="319"/>
      <c r="AB917" s="320"/>
      <c r="AC917" s="322" t="s">
        <v>80</v>
      </c>
      <c r="AD917" s="323"/>
      <c r="AE917" s="323"/>
      <c r="AF917" s="323"/>
      <c r="AG917" s="323"/>
      <c r="AH917" s="324" t="s">
        <v>405</v>
      </c>
      <c r="AI917" s="325"/>
      <c r="AJ917" s="325"/>
      <c r="AK917" s="325"/>
      <c r="AL917" s="326" t="s">
        <v>405</v>
      </c>
      <c r="AM917" s="327"/>
      <c r="AN917" s="327"/>
      <c r="AO917" s="328"/>
      <c r="AP917" s="321" t="s">
        <v>405</v>
      </c>
      <c r="AQ917" s="321"/>
      <c r="AR917" s="321"/>
      <c r="AS917" s="321"/>
      <c r="AT917" s="321"/>
      <c r="AU917" s="321"/>
      <c r="AV917" s="321"/>
      <c r="AW917" s="321"/>
      <c r="AX917" s="321"/>
      <c r="AY917">
        <f>COUNTA($C$917)</f>
        <v>1</v>
      </c>
    </row>
    <row r="918" spans="1:51" ht="38.1" customHeight="1" x14ac:dyDescent="0.15">
      <c r="A918" s="401">
        <v>8</v>
      </c>
      <c r="B918" s="401">
        <v>1</v>
      </c>
      <c r="C918" s="420" t="s">
        <v>797</v>
      </c>
      <c r="D918" s="415"/>
      <c r="E918" s="415"/>
      <c r="F918" s="415"/>
      <c r="G918" s="415"/>
      <c r="H918" s="415"/>
      <c r="I918" s="415"/>
      <c r="J918" s="416">
        <v>6050001004683</v>
      </c>
      <c r="K918" s="417"/>
      <c r="L918" s="417"/>
      <c r="M918" s="417"/>
      <c r="N918" s="417"/>
      <c r="O918" s="417"/>
      <c r="P918" s="421" t="s">
        <v>800</v>
      </c>
      <c r="Q918" s="317"/>
      <c r="R918" s="317"/>
      <c r="S918" s="317"/>
      <c r="T918" s="317"/>
      <c r="U918" s="317"/>
      <c r="V918" s="317"/>
      <c r="W918" s="317"/>
      <c r="X918" s="317"/>
      <c r="Y918" s="318">
        <v>16</v>
      </c>
      <c r="Z918" s="319"/>
      <c r="AA918" s="319"/>
      <c r="AB918" s="320"/>
      <c r="AC918" s="322" t="s">
        <v>371</v>
      </c>
      <c r="AD918" s="323"/>
      <c r="AE918" s="323"/>
      <c r="AF918" s="323"/>
      <c r="AG918" s="323"/>
      <c r="AH918" s="324">
        <v>1</v>
      </c>
      <c r="AI918" s="325"/>
      <c r="AJ918" s="325"/>
      <c r="AK918" s="325"/>
      <c r="AL918" s="326" t="s">
        <v>405</v>
      </c>
      <c r="AM918" s="327"/>
      <c r="AN918" s="327"/>
      <c r="AO918" s="328"/>
      <c r="AP918" s="321" t="s">
        <v>405</v>
      </c>
      <c r="AQ918" s="321"/>
      <c r="AR918" s="321"/>
      <c r="AS918" s="321"/>
      <c r="AT918" s="321"/>
      <c r="AU918" s="321"/>
      <c r="AV918" s="321"/>
      <c r="AW918" s="321"/>
      <c r="AX918" s="321"/>
      <c r="AY918">
        <f>COUNTA($C$918)</f>
        <v>1</v>
      </c>
    </row>
    <row r="919" spans="1:51" ht="38.1" customHeight="1" x14ac:dyDescent="0.15">
      <c r="A919" s="401">
        <v>9</v>
      </c>
      <c r="B919" s="401">
        <v>1</v>
      </c>
      <c r="C919" s="420" t="s">
        <v>797</v>
      </c>
      <c r="D919" s="415"/>
      <c r="E919" s="415"/>
      <c r="F919" s="415"/>
      <c r="G919" s="415"/>
      <c r="H919" s="415"/>
      <c r="I919" s="415"/>
      <c r="J919" s="416">
        <v>6050001004683</v>
      </c>
      <c r="K919" s="417"/>
      <c r="L919" s="417"/>
      <c r="M919" s="417"/>
      <c r="N919" s="417"/>
      <c r="O919" s="417"/>
      <c r="P919" s="421" t="s">
        <v>801</v>
      </c>
      <c r="Q919" s="317"/>
      <c r="R919" s="317"/>
      <c r="S919" s="317"/>
      <c r="T919" s="317"/>
      <c r="U919" s="317"/>
      <c r="V919" s="317"/>
      <c r="W919" s="317"/>
      <c r="X919" s="317"/>
      <c r="Y919" s="318">
        <v>15</v>
      </c>
      <c r="Z919" s="319"/>
      <c r="AA919" s="319"/>
      <c r="AB919" s="320"/>
      <c r="AC919" s="322" t="s">
        <v>371</v>
      </c>
      <c r="AD919" s="323"/>
      <c r="AE919" s="323"/>
      <c r="AF919" s="323"/>
      <c r="AG919" s="323"/>
      <c r="AH919" s="324">
        <v>1</v>
      </c>
      <c r="AI919" s="325"/>
      <c r="AJ919" s="325"/>
      <c r="AK919" s="325"/>
      <c r="AL919" s="326" t="s">
        <v>405</v>
      </c>
      <c r="AM919" s="327"/>
      <c r="AN919" s="327"/>
      <c r="AO919" s="328"/>
      <c r="AP919" s="321" t="s">
        <v>405</v>
      </c>
      <c r="AQ919" s="321"/>
      <c r="AR919" s="321"/>
      <c r="AS919" s="321"/>
      <c r="AT919" s="321"/>
      <c r="AU919" s="321"/>
      <c r="AV919" s="321"/>
      <c r="AW919" s="321"/>
      <c r="AX919" s="321"/>
      <c r="AY919">
        <f>COUNTA($C$919)</f>
        <v>1</v>
      </c>
    </row>
    <row r="920" spans="1:51" ht="38.1" customHeight="1" x14ac:dyDescent="0.15">
      <c r="A920" s="401">
        <v>10</v>
      </c>
      <c r="B920" s="401">
        <v>1</v>
      </c>
      <c r="C920" s="420" t="s">
        <v>797</v>
      </c>
      <c r="D920" s="415"/>
      <c r="E920" s="415"/>
      <c r="F920" s="415"/>
      <c r="G920" s="415"/>
      <c r="H920" s="415"/>
      <c r="I920" s="415"/>
      <c r="J920" s="416">
        <v>6050001004683</v>
      </c>
      <c r="K920" s="417"/>
      <c r="L920" s="417"/>
      <c r="M920" s="417"/>
      <c r="N920" s="417"/>
      <c r="O920" s="417"/>
      <c r="P920" s="421" t="s">
        <v>802</v>
      </c>
      <c r="Q920" s="317"/>
      <c r="R920" s="317"/>
      <c r="S920" s="317"/>
      <c r="T920" s="317"/>
      <c r="U920" s="317"/>
      <c r="V920" s="317"/>
      <c r="W920" s="317"/>
      <c r="X920" s="317"/>
      <c r="Y920" s="318">
        <v>2</v>
      </c>
      <c r="Z920" s="319"/>
      <c r="AA920" s="319"/>
      <c r="AB920" s="320"/>
      <c r="AC920" s="322" t="s">
        <v>377</v>
      </c>
      <c r="AD920" s="323"/>
      <c r="AE920" s="323"/>
      <c r="AF920" s="323"/>
      <c r="AG920" s="323"/>
      <c r="AH920" s="324" t="s">
        <v>405</v>
      </c>
      <c r="AI920" s="325"/>
      <c r="AJ920" s="325"/>
      <c r="AK920" s="325"/>
      <c r="AL920" s="326" t="s">
        <v>405</v>
      </c>
      <c r="AM920" s="327"/>
      <c r="AN920" s="327"/>
      <c r="AO920" s="328"/>
      <c r="AP920" s="321" t="s">
        <v>405</v>
      </c>
      <c r="AQ920" s="321"/>
      <c r="AR920" s="321"/>
      <c r="AS920" s="321"/>
      <c r="AT920" s="321"/>
      <c r="AU920" s="321"/>
      <c r="AV920" s="321"/>
      <c r="AW920" s="321"/>
      <c r="AX920" s="321"/>
      <c r="AY920">
        <f>COUNTA($C$920)</f>
        <v>1</v>
      </c>
    </row>
    <row r="921" spans="1:51" ht="48.75" customHeight="1" x14ac:dyDescent="0.15">
      <c r="A921" s="401">
        <v>11</v>
      </c>
      <c r="B921" s="401">
        <v>1</v>
      </c>
      <c r="C921" s="420" t="s">
        <v>797</v>
      </c>
      <c r="D921" s="415"/>
      <c r="E921" s="415"/>
      <c r="F921" s="415"/>
      <c r="G921" s="415"/>
      <c r="H921" s="415"/>
      <c r="I921" s="415"/>
      <c r="J921" s="416">
        <v>6050001004683</v>
      </c>
      <c r="K921" s="417"/>
      <c r="L921" s="417"/>
      <c r="M921" s="417"/>
      <c r="N921" s="417"/>
      <c r="O921" s="417"/>
      <c r="P921" s="421" t="s">
        <v>803</v>
      </c>
      <c r="Q921" s="317"/>
      <c r="R921" s="317"/>
      <c r="S921" s="317"/>
      <c r="T921" s="317"/>
      <c r="U921" s="317"/>
      <c r="V921" s="317"/>
      <c r="W921" s="317"/>
      <c r="X921" s="317"/>
      <c r="Y921" s="318">
        <v>1</v>
      </c>
      <c r="Z921" s="319"/>
      <c r="AA921" s="319"/>
      <c r="AB921" s="320"/>
      <c r="AC921" s="322" t="s">
        <v>80</v>
      </c>
      <c r="AD921" s="323"/>
      <c r="AE921" s="323"/>
      <c r="AF921" s="323"/>
      <c r="AG921" s="323"/>
      <c r="AH921" s="324" t="s">
        <v>405</v>
      </c>
      <c r="AI921" s="325"/>
      <c r="AJ921" s="325"/>
      <c r="AK921" s="325"/>
      <c r="AL921" s="326" t="s">
        <v>405</v>
      </c>
      <c r="AM921" s="327"/>
      <c r="AN921" s="327"/>
      <c r="AO921" s="328"/>
      <c r="AP921" s="321" t="s">
        <v>405</v>
      </c>
      <c r="AQ921" s="321"/>
      <c r="AR921" s="321"/>
      <c r="AS921" s="321"/>
      <c r="AT921" s="321"/>
      <c r="AU921" s="321"/>
      <c r="AV921" s="321"/>
      <c r="AW921" s="321"/>
      <c r="AX921" s="321"/>
      <c r="AY921">
        <f>COUNTA($C$921)</f>
        <v>1</v>
      </c>
    </row>
    <row r="922" spans="1:51" ht="66" customHeight="1" x14ac:dyDescent="0.15">
      <c r="A922" s="401">
        <v>12</v>
      </c>
      <c r="B922" s="401">
        <v>1</v>
      </c>
      <c r="C922" s="420" t="s">
        <v>804</v>
      </c>
      <c r="D922" s="415"/>
      <c r="E922" s="415"/>
      <c r="F922" s="415"/>
      <c r="G922" s="415"/>
      <c r="H922" s="415"/>
      <c r="I922" s="415"/>
      <c r="J922" s="416">
        <v>9120001063141</v>
      </c>
      <c r="K922" s="417"/>
      <c r="L922" s="417"/>
      <c r="M922" s="417"/>
      <c r="N922" s="417"/>
      <c r="O922" s="417"/>
      <c r="P922" s="421" t="s">
        <v>805</v>
      </c>
      <c r="Q922" s="317"/>
      <c r="R922" s="317"/>
      <c r="S922" s="317"/>
      <c r="T922" s="317"/>
      <c r="U922" s="317"/>
      <c r="V922" s="317"/>
      <c r="W922" s="317"/>
      <c r="X922" s="317"/>
      <c r="Y922" s="318">
        <v>55</v>
      </c>
      <c r="Z922" s="319"/>
      <c r="AA922" s="319"/>
      <c r="AB922" s="320"/>
      <c r="AC922" s="322" t="s">
        <v>80</v>
      </c>
      <c r="AD922" s="323"/>
      <c r="AE922" s="323"/>
      <c r="AF922" s="323"/>
      <c r="AG922" s="323"/>
      <c r="AH922" s="324" t="s">
        <v>405</v>
      </c>
      <c r="AI922" s="325"/>
      <c r="AJ922" s="325"/>
      <c r="AK922" s="325"/>
      <c r="AL922" s="326" t="s">
        <v>405</v>
      </c>
      <c r="AM922" s="327"/>
      <c r="AN922" s="327"/>
      <c r="AO922" s="328"/>
      <c r="AP922" s="321" t="s">
        <v>405</v>
      </c>
      <c r="AQ922" s="321"/>
      <c r="AR922" s="321"/>
      <c r="AS922" s="321"/>
      <c r="AT922" s="321"/>
      <c r="AU922" s="321"/>
      <c r="AV922" s="321"/>
      <c r="AW922" s="321"/>
      <c r="AX922" s="321"/>
      <c r="AY922">
        <f>COUNTA($C$922)</f>
        <v>1</v>
      </c>
    </row>
    <row r="923" spans="1:51" ht="47.25" customHeight="1" x14ac:dyDescent="0.15">
      <c r="A923" s="401">
        <v>13</v>
      </c>
      <c r="B923" s="401">
        <v>1</v>
      </c>
      <c r="C923" s="420" t="s">
        <v>804</v>
      </c>
      <c r="D923" s="415"/>
      <c r="E923" s="415"/>
      <c r="F923" s="415"/>
      <c r="G923" s="415"/>
      <c r="H923" s="415"/>
      <c r="I923" s="415"/>
      <c r="J923" s="416">
        <v>9120001063141</v>
      </c>
      <c r="K923" s="417"/>
      <c r="L923" s="417"/>
      <c r="M923" s="417"/>
      <c r="N923" s="417"/>
      <c r="O923" s="417"/>
      <c r="P923" s="421" t="s">
        <v>806</v>
      </c>
      <c r="Q923" s="317"/>
      <c r="R923" s="317"/>
      <c r="S923" s="317"/>
      <c r="T923" s="317"/>
      <c r="U923" s="317"/>
      <c r="V923" s="317"/>
      <c r="W923" s="317"/>
      <c r="X923" s="317"/>
      <c r="Y923" s="318">
        <v>20</v>
      </c>
      <c r="Z923" s="319"/>
      <c r="AA923" s="319"/>
      <c r="AB923" s="320"/>
      <c r="AC923" s="322" t="s">
        <v>80</v>
      </c>
      <c r="AD923" s="323"/>
      <c r="AE923" s="323"/>
      <c r="AF923" s="323"/>
      <c r="AG923" s="323"/>
      <c r="AH923" s="324" t="s">
        <v>405</v>
      </c>
      <c r="AI923" s="325"/>
      <c r="AJ923" s="325"/>
      <c r="AK923" s="325"/>
      <c r="AL923" s="326" t="s">
        <v>405</v>
      </c>
      <c r="AM923" s="327"/>
      <c r="AN923" s="327"/>
      <c r="AO923" s="328"/>
      <c r="AP923" s="321" t="s">
        <v>405</v>
      </c>
      <c r="AQ923" s="321"/>
      <c r="AR923" s="321"/>
      <c r="AS923" s="321"/>
      <c r="AT923" s="321"/>
      <c r="AU923" s="321"/>
      <c r="AV923" s="321"/>
      <c r="AW923" s="321"/>
      <c r="AX923" s="321"/>
      <c r="AY923">
        <f>COUNTA($C$923)</f>
        <v>1</v>
      </c>
    </row>
    <row r="924" spans="1:51" ht="38.1" customHeight="1" x14ac:dyDescent="0.15">
      <c r="A924" s="401">
        <v>14</v>
      </c>
      <c r="B924" s="401">
        <v>1</v>
      </c>
      <c r="C924" s="420" t="s">
        <v>807</v>
      </c>
      <c r="D924" s="415"/>
      <c r="E924" s="415"/>
      <c r="F924" s="415"/>
      <c r="G924" s="415"/>
      <c r="H924" s="415"/>
      <c r="I924" s="415"/>
      <c r="J924" s="416">
        <v>8010401050387</v>
      </c>
      <c r="K924" s="417"/>
      <c r="L924" s="417"/>
      <c r="M924" s="417"/>
      <c r="N924" s="417"/>
      <c r="O924" s="417"/>
      <c r="P924" s="421" t="s">
        <v>808</v>
      </c>
      <c r="Q924" s="317"/>
      <c r="R924" s="317"/>
      <c r="S924" s="317"/>
      <c r="T924" s="317"/>
      <c r="U924" s="317"/>
      <c r="V924" s="317"/>
      <c r="W924" s="317"/>
      <c r="X924" s="317"/>
      <c r="Y924" s="318">
        <v>50</v>
      </c>
      <c r="Z924" s="319"/>
      <c r="AA924" s="319"/>
      <c r="AB924" s="320"/>
      <c r="AC924" s="322" t="s">
        <v>371</v>
      </c>
      <c r="AD924" s="323"/>
      <c r="AE924" s="323"/>
      <c r="AF924" s="323"/>
      <c r="AG924" s="323"/>
      <c r="AH924" s="324">
        <v>1</v>
      </c>
      <c r="AI924" s="325"/>
      <c r="AJ924" s="325"/>
      <c r="AK924" s="325"/>
      <c r="AL924" s="326" t="s">
        <v>405</v>
      </c>
      <c r="AM924" s="327"/>
      <c r="AN924" s="327"/>
      <c r="AO924" s="328"/>
      <c r="AP924" s="321" t="s">
        <v>405</v>
      </c>
      <c r="AQ924" s="321"/>
      <c r="AR924" s="321"/>
      <c r="AS924" s="321"/>
      <c r="AT924" s="321"/>
      <c r="AU924" s="321"/>
      <c r="AV924" s="321"/>
      <c r="AW924" s="321"/>
      <c r="AX924" s="321"/>
      <c r="AY924">
        <f>COUNTA($C$924)</f>
        <v>1</v>
      </c>
    </row>
    <row r="925" spans="1:51" ht="48.75" customHeight="1" x14ac:dyDescent="0.15">
      <c r="A925" s="401">
        <v>15</v>
      </c>
      <c r="B925" s="401">
        <v>1</v>
      </c>
      <c r="C925" s="420" t="s">
        <v>809</v>
      </c>
      <c r="D925" s="415"/>
      <c r="E925" s="415"/>
      <c r="F925" s="415"/>
      <c r="G925" s="415"/>
      <c r="H925" s="415"/>
      <c r="I925" s="415"/>
      <c r="J925" s="416">
        <v>5012401012551</v>
      </c>
      <c r="K925" s="417"/>
      <c r="L925" s="417"/>
      <c r="M925" s="417"/>
      <c r="N925" s="417"/>
      <c r="O925" s="417"/>
      <c r="P925" s="421" t="s">
        <v>810</v>
      </c>
      <c r="Q925" s="317"/>
      <c r="R925" s="317"/>
      <c r="S925" s="317"/>
      <c r="T925" s="317"/>
      <c r="U925" s="317"/>
      <c r="V925" s="317"/>
      <c r="W925" s="317"/>
      <c r="X925" s="317"/>
      <c r="Y925" s="318">
        <v>49</v>
      </c>
      <c r="Z925" s="319"/>
      <c r="AA925" s="319"/>
      <c r="AB925" s="320"/>
      <c r="AC925" s="322" t="s">
        <v>80</v>
      </c>
      <c r="AD925" s="323"/>
      <c r="AE925" s="323"/>
      <c r="AF925" s="323"/>
      <c r="AG925" s="323"/>
      <c r="AH925" s="324" t="s">
        <v>405</v>
      </c>
      <c r="AI925" s="325"/>
      <c r="AJ925" s="325"/>
      <c r="AK925" s="325"/>
      <c r="AL925" s="326" t="s">
        <v>405</v>
      </c>
      <c r="AM925" s="327"/>
      <c r="AN925" s="327"/>
      <c r="AO925" s="328"/>
      <c r="AP925" s="321" t="s">
        <v>405</v>
      </c>
      <c r="AQ925" s="321"/>
      <c r="AR925" s="321"/>
      <c r="AS925" s="321"/>
      <c r="AT925" s="321"/>
      <c r="AU925" s="321"/>
      <c r="AV925" s="321"/>
      <c r="AW925" s="321"/>
      <c r="AX925" s="321"/>
      <c r="AY925">
        <f>COUNTA($C$925)</f>
        <v>1</v>
      </c>
    </row>
    <row r="926" spans="1:51" ht="38.1" customHeight="1" x14ac:dyDescent="0.15">
      <c r="A926" s="401">
        <v>16</v>
      </c>
      <c r="B926" s="401">
        <v>1</v>
      </c>
      <c r="C926" s="420" t="s">
        <v>811</v>
      </c>
      <c r="D926" s="415"/>
      <c r="E926" s="415"/>
      <c r="F926" s="415"/>
      <c r="G926" s="415"/>
      <c r="H926" s="415"/>
      <c r="I926" s="415"/>
      <c r="J926" s="416">
        <v>4011101016839</v>
      </c>
      <c r="K926" s="417"/>
      <c r="L926" s="417"/>
      <c r="M926" s="417"/>
      <c r="N926" s="417"/>
      <c r="O926" s="417"/>
      <c r="P926" s="421" t="s">
        <v>812</v>
      </c>
      <c r="Q926" s="317"/>
      <c r="R926" s="317"/>
      <c r="S926" s="317"/>
      <c r="T926" s="317"/>
      <c r="U926" s="317"/>
      <c r="V926" s="317"/>
      <c r="W926" s="317"/>
      <c r="X926" s="317"/>
      <c r="Y926" s="318">
        <v>29</v>
      </c>
      <c r="Z926" s="319"/>
      <c r="AA926" s="319"/>
      <c r="AB926" s="320"/>
      <c r="AC926" s="322" t="s">
        <v>371</v>
      </c>
      <c r="AD926" s="323"/>
      <c r="AE926" s="323"/>
      <c r="AF926" s="323"/>
      <c r="AG926" s="323"/>
      <c r="AH926" s="324">
        <v>2</v>
      </c>
      <c r="AI926" s="325"/>
      <c r="AJ926" s="325"/>
      <c r="AK926" s="325"/>
      <c r="AL926" s="326" t="s">
        <v>405</v>
      </c>
      <c r="AM926" s="327"/>
      <c r="AN926" s="327"/>
      <c r="AO926" s="328"/>
      <c r="AP926" s="321" t="s">
        <v>405</v>
      </c>
      <c r="AQ926" s="321"/>
      <c r="AR926" s="321"/>
      <c r="AS926" s="321"/>
      <c r="AT926" s="321"/>
      <c r="AU926" s="321"/>
      <c r="AV926" s="321"/>
      <c r="AW926" s="321"/>
      <c r="AX926" s="321"/>
      <c r="AY926">
        <f>COUNTA($C$926)</f>
        <v>1</v>
      </c>
    </row>
    <row r="927" spans="1:51" s="16" customFormat="1" ht="38.1" customHeight="1" x14ac:dyDescent="0.15">
      <c r="A927" s="401">
        <v>17</v>
      </c>
      <c r="B927" s="401">
        <v>1</v>
      </c>
      <c r="C927" s="420" t="s">
        <v>811</v>
      </c>
      <c r="D927" s="415"/>
      <c r="E927" s="415"/>
      <c r="F927" s="415"/>
      <c r="G927" s="415"/>
      <c r="H927" s="415"/>
      <c r="I927" s="415"/>
      <c r="J927" s="416">
        <v>4011101016839</v>
      </c>
      <c r="K927" s="417"/>
      <c r="L927" s="417"/>
      <c r="M927" s="417"/>
      <c r="N927" s="417"/>
      <c r="O927" s="417"/>
      <c r="P927" s="421" t="s">
        <v>813</v>
      </c>
      <c r="Q927" s="317"/>
      <c r="R927" s="317"/>
      <c r="S927" s="317"/>
      <c r="T927" s="317"/>
      <c r="U927" s="317"/>
      <c r="V927" s="317"/>
      <c r="W927" s="317"/>
      <c r="X927" s="317"/>
      <c r="Y927" s="318">
        <v>1</v>
      </c>
      <c r="Z927" s="319"/>
      <c r="AA927" s="319"/>
      <c r="AB927" s="320"/>
      <c r="AC927" s="322" t="s">
        <v>377</v>
      </c>
      <c r="AD927" s="323"/>
      <c r="AE927" s="323"/>
      <c r="AF927" s="323"/>
      <c r="AG927" s="323"/>
      <c r="AH927" s="324" t="s">
        <v>405</v>
      </c>
      <c r="AI927" s="325"/>
      <c r="AJ927" s="325"/>
      <c r="AK927" s="325"/>
      <c r="AL927" s="326" t="s">
        <v>405</v>
      </c>
      <c r="AM927" s="327"/>
      <c r="AN927" s="327"/>
      <c r="AO927" s="328"/>
      <c r="AP927" s="321" t="s">
        <v>405</v>
      </c>
      <c r="AQ927" s="321"/>
      <c r="AR927" s="321"/>
      <c r="AS927" s="321"/>
      <c r="AT927" s="321"/>
      <c r="AU927" s="321"/>
      <c r="AV927" s="321"/>
      <c r="AW927" s="321"/>
      <c r="AX927" s="321"/>
      <c r="AY927">
        <f>COUNTA($C$927)</f>
        <v>1</v>
      </c>
    </row>
    <row r="928" spans="1:51" ht="38.1" customHeight="1" x14ac:dyDescent="0.15">
      <c r="A928" s="401">
        <v>18</v>
      </c>
      <c r="B928" s="401">
        <v>1</v>
      </c>
      <c r="C928" s="420" t="s">
        <v>814</v>
      </c>
      <c r="D928" s="415"/>
      <c r="E928" s="415"/>
      <c r="F928" s="415"/>
      <c r="G928" s="415"/>
      <c r="H928" s="415"/>
      <c r="I928" s="415"/>
      <c r="J928" s="416">
        <v>7010001094587</v>
      </c>
      <c r="K928" s="417"/>
      <c r="L928" s="417"/>
      <c r="M928" s="417"/>
      <c r="N928" s="417"/>
      <c r="O928" s="417"/>
      <c r="P928" s="421" t="s">
        <v>815</v>
      </c>
      <c r="Q928" s="317"/>
      <c r="R928" s="317"/>
      <c r="S928" s="317"/>
      <c r="T928" s="317"/>
      <c r="U928" s="317"/>
      <c r="V928" s="317"/>
      <c r="W928" s="317"/>
      <c r="X928" s="317"/>
      <c r="Y928" s="318">
        <v>30</v>
      </c>
      <c r="Z928" s="319"/>
      <c r="AA928" s="319"/>
      <c r="AB928" s="320"/>
      <c r="AC928" s="322" t="s">
        <v>378</v>
      </c>
      <c r="AD928" s="323"/>
      <c r="AE928" s="323"/>
      <c r="AF928" s="323"/>
      <c r="AG928" s="323"/>
      <c r="AH928" s="324" t="s">
        <v>405</v>
      </c>
      <c r="AI928" s="325"/>
      <c r="AJ928" s="325"/>
      <c r="AK928" s="325"/>
      <c r="AL928" s="326" t="s">
        <v>405</v>
      </c>
      <c r="AM928" s="327"/>
      <c r="AN928" s="327"/>
      <c r="AO928" s="328"/>
      <c r="AP928" s="321" t="s">
        <v>405</v>
      </c>
      <c r="AQ928" s="321"/>
      <c r="AR928" s="321"/>
      <c r="AS928" s="321"/>
      <c r="AT928" s="321"/>
      <c r="AU928" s="321"/>
      <c r="AV928" s="321"/>
      <c r="AW928" s="321"/>
      <c r="AX928" s="321"/>
      <c r="AY928">
        <f>COUNTA($C$928)</f>
        <v>1</v>
      </c>
    </row>
    <row r="929" spans="1:51" ht="38.1" customHeight="1" x14ac:dyDescent="0.15">
      <c r="A929" s="401">
        <v>19</v>
      </c>
      <c r="B929" s="401">
        <v>1</v>
      </c>
      <c r="C929" s="420" t="s">
        <v>816</v>
      </c>
      <c r="D929" s="415"/>
      <c r="E929" s="415"/>
      <c r="F929" s="415"/>
      <c r="G929" s="415"/>
      <c r="H929" s="415"/>
      <c r="I929" s="415"/>
      <c r="J929" s="416">
        <v>3010001070443</v>
      </c>
      <c r="K929" s="417"/>
      <c r="L929" s="417"/>
      <c r="M929" s="417"/>
      <c r="N929" s="417"/>
      <c r="O929" s="417"/>
      <c r="P929" s="421" t="s">
        <v>817</v>
      </c>
      <c r="Q929" s="317"/>
      <c r="R929" s="317"/>
      <c r="S929" s="317"/>
      <c r="T929" s="317"/>
      <c r="U929" s="317"/>
      <c r="V929" s="317"/>
      <c r="W929" s="317"/>
      <c r="X929" s="317"/>
      <c r="Y929" s="318">
        <v>28</v>
      </c>
      <c r="Z929" s="319"/>
      <c r="AA929" s="319"/>
      <c r="AB929" s="320"/>
      <c r="AC929" s="322" t="s">
        <v>378</v>
      </c>
      <c r="AD929" s="323"/>
      <c r="AE929" s="323"/>
      <c r="AF929" s="323"/>
      <c r="AG929" s="323"/>
      <c r="AH929" s="324" t="s">
        <v>405</v>
      </c>
      <c r="AI929" s="325"/>
      <c r="AJ929" s="325"/>
      <c r="AK929" s="325"/>
      <c r="AL929" s="326" t="s">
        <v>405</v>
      </c>
      <c r="AM929" s="327"/>
      <c r="AN929" s="327"/>
      <c r="AO929" s="328"/>
      <c r="AP929" s="321" t="s">
        <v>405</v>
      </c>
      <c r="AQ929" s="321"/>
      <c r="AR929" s="321"/>
      <c r="AS929" s="321"/>
      <c r="AT929" s="321"/>
      <c r="AU929" s="321"/>
      <c r="AV929" s="321"/>
      <c r="AW929" s="321"/>
      <c r="AX929" s="321"/>
      <c r="AY929">
        <f>COUNTA($C$929)</f>
        <v>1</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712</v>
      </c>
      <c r="F1110" s="886"/>
      <c r="G1110" s="886"/>
      <c r="H1110" s="886"/>
      <c r="I1110" s="886"/>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8:AO90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50" man="1"/>
    <brk id="246" max="50" man="1"/>
    <brk id="714" max="50" man="1"/>
    <brk id="747" max="50" man="1"/>
    <brk id="875"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740</v>
      </c>
      <c r="C2" s="13" t="str">
        <f>IF(B2="","",A2)</f>
        <v>医療分野の研究開発関連</v>
      </c>
      <c r="D2" s="13" t="str">
        <f>IF(C2="","",IF(D1&lt;&gt;"",CONCATENATE(D1,"、",C2),C2))</f>
        <v>医療分野の研究開発関連</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2021-08-30T05:58:59Z</cp:lastPrinted>
  <dcterms:created xsi:type="dcterms:W3CDTF">2012-03-13T00:50:25Z</dcterms:created>
  <dcterms:modified xsi:type="dcterms:W3CDTF">2021-09-17T03:37:18Z</dcterms:modified>
</cp:coreProperties>
</file>