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<sst xmlns="http://schemas.openxmlformats.org/spreadsheetml/2006/main" count="3088" uniqueCount="794">
  <si>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</si>
  <si>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</si>
  <si>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</si>
  <si>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</si>
  <si>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</si>
  <si>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</si>
  <si>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</si>
  <si>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</si>
  <si>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</si>
  <si>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</si>
  <si>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</si>
  <si>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</si>
  <si>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</si>
  <si>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</si>
  <si>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</si>
  <si>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</si>
  <si>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</si>
  <si>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</si>
  <si>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</si>
  <si>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</si>
  <si>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</si>
  <si>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</si>
  <si>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</si>
  <si>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</si>
  <si>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</si>
  <si>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</si>
  <si>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</si>
  <si>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</si>
  <si>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</si>
  <si>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</si>
  <si>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</si>
  <si>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</si>
  <si>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</si>
  <si>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</si>
  <si>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</si>
  <si>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</si>
  <si>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</si>
  <si>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</si>
  <si>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</si>
  <si>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</si>
  <si>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</si>
  <si>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</si>
  <si>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</si>
  <si>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</si>
  <si>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</si>
  <si>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</si>
  <si>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</si>
  <si>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</si>
  <si>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</si>
  <si>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</si>
  <si>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</si>
  <si>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</si>
  <si>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</si>
  <si>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</si>
  <si>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</si>
  <si>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</si>
  <si>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</si>
  <si>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</si>
  <si>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</si>
  <si>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</si>
  <si>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</si>
  <si>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</si>
  <si>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</si>
  <si>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</si>
  <si>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</si>
  <si>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</si>
  <si>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</si>
  <si>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</si>
  <si>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</si>
  <si>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</si>
  <si>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</si>
  <si>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</si>
  <si>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</si>
  <si>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</si>
  <si>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</si>
  <si>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</si>
  <si>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</si>
  <si>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</si>
  <si>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</si>
  <si>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</si>
  <si>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</si>
  <si>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</si>
  <si>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</si>
  <si>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</si>
  <si>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</si>
  <si>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</si>
  <si>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</si>
  <si>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</si>
  <si>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</si>
  <si>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</si>
  <si>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</si>
  <si>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</si>
  <si>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</si>
  <si>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</si>
  <si>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</si>
  <si>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</si>
  <si>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</si>
  <si>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</si>
  <si>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</si>
  <si>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</si>
  <si>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</si>
  <si>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</si>
  <si>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</si>
  <si>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</si>
  <si>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</si>
  <si>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</si>
  <si>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</si>
  <si>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</si>
  <si>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</si>
  <si>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</si>
  <si>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</si>
  <si>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</si>
  <si>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</si>
  <si>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</si>
  <si>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</si>
  <si>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</si>
  <si>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</si>
  <si>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</si>
  <si>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</si>
  <si>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</si>
  <si>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</si>
  <si>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</si>
  <si>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</si>
  <si>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</si>
  <si>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</si>
  <si>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</si>
  <si>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</si>
  <si>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</si>
  <si>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</si>
  <si>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</si>
  <si>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</si>
  <si>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</si>
  <si>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</si>
  <si>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</si>
  <si>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</si>
  <si>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</si>
  <si>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</si>
  <si>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</si>
  <si>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</si>
  <si>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</si>
  <si>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</si>
  <si>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</si>
  <si>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</si>
  <si>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</si>
  <si>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</si>
  <si>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</si>
  <si>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</si>
  <si>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</si>
  <si>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</si>
  <si>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</si>
  <si>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</si>
  <si>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</si>
  <si>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</si>
  <si>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</si>
  <si>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</si>
  <si>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</si>
  <si>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</si>
  <si>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</si>
  <si>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</si>
  <si>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</si>
  <si>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</si>
  <si>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</si>
  <si>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</si>
  <si>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</si>
  <si>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</si>
  <si>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</si>
  <si>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</si>
  <si>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</si>
  <si>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</si>
  <si>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</si>
  <si>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</si>
  <si>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</si>
  <si>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</si>
  <si>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</si>
  <si>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</si>
  <si>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</si>
  <si>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</si>
  <si>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</si>
  <si>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</si>
  <si>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</si>
  <si>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</si>
  <si>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</si>
  <si>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</si>
  <si>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</si>
  <si>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</si>
  <si>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</si>
  <si>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</si>
  <si>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</si>
  <si>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</si>
  <si>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</si>
  <si>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</si>
  <si>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</si>
  <si>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</si>
  <si>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</si>
  <si>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</si>
  <si>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</si>
  <si>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</si>
  <si>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</si>
  <si>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</si>
  <si>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</si>
  <si>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</si>
  <si>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</si>
  <si>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</si>
  <si>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</si>
  <si>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</si>
  <si>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</si>
  <si>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</si>
  <si>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</si>
  <si>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</si>
  <si>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</si>
  <si>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</si>
  <si>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</si>
  <si>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</si>
  <si>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</si>
  <si>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</si>
  <si>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</si>
  <si>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</si>
  <si>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</si>
  <si>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</si>
  <si>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</si>
  <si>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</si>
  <si>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</si>
  <si>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</si>
  <si>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</si>
  <si>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</si>
  <si>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</si>
  <si>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</si>
  <si>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</si>
  <si>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</si>
  <si>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</si>
  <si>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</si>
  <si>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</si>
  <si>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</si>
  <si>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</si>
  <si>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</si>
  <si>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</si>
  <si>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</si>
  <si>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</si>
  <si>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</si>
  <si>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</si>
  <si>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</si>
  <si>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</si>
  <si>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</si>
  <si>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</si>
  <si>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</si>
  <si>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</si>
  <si>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</si>
  <si>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</si>
  <si>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</si>
  <si>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</si>
  <si>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</si>
  <si>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</si>
  <si>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</si>
  <si>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</si>
  <si>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</si>
  <si>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</si>
  <si>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</si>
  <si>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</si>
  <si>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</si>
  <si>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</si>
  <si>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</si>
  <si>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</si>
  <si>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</si>
  <si>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</si>
  <si>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</si>
  <si>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</si>
  <si>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</si>
  <si>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</si>
  <si>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</si>
  <si>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</si>
  <si>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</si>
  <si>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</si>
  <si>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</si>
  <si>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</si>
  <si>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</si>
  <si>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</si>
  <si>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</si>
  <si>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</si>
  <si>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</si>
  <si>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</si>
  <si>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</si>
  <si>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</si>
  <si>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</si>
  <si>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</si>
  <si>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</si>
  <si>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</si>
  <si>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</si>
  <si>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</si>
  <si>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</si>
  <si>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</si>
  <si>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</si>
  <si>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</si>
  <si>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</si>
  <si>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</si>
  <si>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</si>
  <si>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</si>
  <si>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</si>
  <si>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</si>
  <si>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</si>
  <si>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</si>
  <si>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</si>
  <si>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</si>
  <si>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</si>
  <si>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</si>
  <si>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</si>
  <si>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</si>
  <si>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</si>
  <si>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</si>
  <si>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</si>
  <si>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</si>
  <si>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</si>
  <si>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</si>
  <si>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</si>
  <si>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</si>
  <si>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</si>
  <si>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</si>
  <si>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</si>
  <si>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</si>
  <si>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</si>
  <si>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</si>
  <si>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</si>
  <si>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</si>
  <si>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</si>
  <si>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</si>
  <si>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</si>
  <si>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</si>
  <si>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</si>
  <si>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</si>
  <si>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</si>
  <si>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</si>
  <si>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</si>
  <si>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</si>
  <si>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</si>
  <si>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</si>
  <si>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</si>
  <si>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</si>
  <si>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</si>
  <si>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</si>
  <si>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</si>
  <si>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</si>
  <si>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</si>
  <si>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</si>
  <si>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</si>
  <si>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</si>
  <si>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</si>
  <si>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</si>
  <si>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</si>
  <si>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</si>
  <si>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</si>
  <si>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</si>
  <si>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</si>
  <si>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</si>
  <si>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</si>
  <si>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</si>
  <si>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</si>
  <si>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</si>
  <si>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</si>
  <si>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</si>
  <si>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</si>
  <si>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</si>
  <si>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</si>
  <si>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</si>
  <si>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</si>
  <si>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</si>
  <si>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</si>
  <si>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</si>
  <si>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</si>
  <si>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</si>
  <si>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</si>
  <si>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</si>
  <si>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</si>
  <si>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</si>
  <si>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</si>
  <si>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</si>
  <si>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</si>
  <si>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</si>
  <si>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</si>
  <si>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</si>
  <si>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</si>
  <si>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</si>
  <si>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</si>
  <si>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</si>
  <si>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</si>
  <si>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</si>
  <si>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</si>
  <si>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</si>
  <si>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</si>
  <si>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</si>
  <si>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</si>
  <si>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</si>
  <si>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</si>
  <si>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</si>
  <si>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</si>
  <si>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</si>
  <si>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</si>
  <si>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</si>
  <si>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</si>
  <si>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</si>
  <si>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</si>
  <si>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</si>
  <si>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</si>
  <si>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</si>
  <si>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</si>
  <si>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</si>
  <si>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</si>
  <si>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</si>
  <si>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</si>
  <si>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</si>
  <si>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</si>
  <si>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</si>
  <si>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</si>
  <si>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</si>
  <si>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</si>
  <si>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</si>
  <si>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</si>
  <si>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</si>
  <si>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</si>
  <si>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</si>
  <si>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</si>
  <si>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</si>
  <si>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</si>
  <si>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</si>
  <si>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</si>
  <si>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</si>
  <si>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</si>
  <si>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</si>
  <si>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</si>
  <si>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</si>
  <si>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</si>
  <si>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</si>
  <si>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</si>
  <si>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</si>
  <si>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</si>
  <si>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</si>
  <si>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</si>
  <si>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</si>
  <si>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</si>
  <si>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</si>
  <si>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</si>
  <si>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</si>
  <si>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</si>
  <si>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</si>
  <si>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</si>
  <si>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</si>
  <si>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</si>
  <si>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</si>
  <si>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</si>
  <si>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</si>
  <si>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</si>
  <si>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</si>
  <si>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</si>
  <si>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</si>
  <si>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</si>
  <si>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</si>
  <si>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</si>
  <si>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</si>
  <si>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</si>
  <si>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</si>
  <si>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</si>
  <si>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</si>
  <si>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</si>
  <si>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</si>
  <si>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</si>
  <si>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</si>
  <si>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</si>
  <si>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</si>
  <si>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</si>
  <si>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</si>
  <si>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</si>
  <si>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</si>
  <si>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</si>
  <si>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</si>
  <si>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</si>
  <si>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</si>
  <si>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</si>
  <si>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</si>
  <si>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</si>
  <si>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</si>
  <si>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</si>
  <si>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</si>
  <si>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</si>
  <si>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</si>
  <si>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</si>
  <si>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</si>
  <si>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</si>
  <si>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</si>
  <si>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</si>
  <si>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</si>
  <si>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</si>
  <si>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</si>
  <si>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</si>
  <si>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</si>
  <si>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</si>
  <si>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</si>
  <si>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</si>
  <si>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</si>
  <si>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</si>
  <si>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</si>
  <si>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</si>
  <si>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</si>
  <si>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</si>
  <si>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</si>
  <si>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</si>
  <si>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</si>
  <si>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</si>
  <si>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</si>
  <si>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</si>
  <si>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</si>
  <si>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</si>
  <si>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</si>
  <si>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</si>
  <si>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</si>
  <si>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</si>
  <si>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</si>
  <si>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</si>
  <si>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</si>
  <si>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</si>
  <si>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</si>
  <si>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</si>
  <si>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</si>
  <si>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</si>
  <si>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</si>
  <si>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</si>
  <si>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</si>
  <si>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</si>
  <si>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</si>
  <si>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</si>
  <si>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</si>
  <si>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</si>
  <si>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</si>
  <si>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</si>
  <si>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</si>
  <si>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</si>
  <si>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</si>
  <si>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</si>
  <si>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</si>
  <si>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</si>
  <si>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</si>
  <si>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</si>
  <si>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</si>
  <si>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</si>
  <si>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</si>
  <si>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</si>
  <si>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</si>
  <si>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</si>
  <si>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</si>
  <si>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</si>
  <si>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</si>
  <si>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</si>
  <si>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</si>
  <si>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</si>
  <si>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</si>
  <si>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</si>
  <si>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</si>
  <si>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</si>
  <si>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</si>
  <si>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</si>
  <si>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</si>
  <si>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</si>
  <si>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</si>
  <si>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</si>
  <si>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</si>
  <si>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</si>
  <si>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</si>
  <si>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</si>
  <si>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</si>
  <si>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</si>
  <si>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</si>
  <si>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</si>
  <si>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</si>
  <si>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</si>
  <si>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</si>
  <si>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</si>
  <si>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</si>
  <si>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</si>
  <si>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</si>
  <si>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</si>
  <si>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</si>
  <si>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</si>
  <si>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</si>
  <si>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</si>
  <si>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</si>
  <si>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</si>
  <si>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</si>
  <si>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</si>
  <si>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</si>
  <si>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</si>
  <si>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</si>
  <si>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</si>
  <si>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</si>
  <si>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</si>
  <si>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</si>
  <si>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</si>
  <si>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</si>
  <si>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</si>
  <si>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</si>
  <si>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</si>
  <si>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</si>
  <si>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</si>
  <si>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</si>
  <si>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</si>
  <si>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</si>
  <si>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</si>
  <si>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</si>
  <si>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</si>
  <si>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</si>
  <si>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</si>
  <si>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</si>
  <si>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</si>
  <si>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</si>
  <si>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</si>
  <si>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</si>
  <si>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</si>
  <si>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</si>
  <si>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</si>
  <si>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</si>
  <si>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</si>
  <si>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</si>
  <si>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</si>
  <si>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</si>
  <si>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</si>
  <si>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</si>
  <si>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</si>
  <si>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</si>
  <si>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</si>
  <si>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</si>
  <si>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</si>
  <si>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</si>
  <si>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</si>
  <si>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</si>
  <si>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</si>
  <si>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</si>
  <si>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</si>
  <si>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</si>
  <si>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</si>
  <si>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</si>
  <si>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</si>
  <si>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</si>
  <si>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</si>
  <si>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</si>
  <si>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</si>
  <si>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</si>
  <si>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</si>
  <si>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</si>
  <si>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</si>
  <si>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</si>
  <si>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</si>
  <si>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</si>
  <si>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</si>
  <si>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</si>
  <si>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</si>
  <si>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</si>
  <si>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</si>
  <si>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</si>
  <si>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</si>
  <si>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</si>
  <si>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</si>
  <si>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</si>
  <si>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</si>
  <si>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</si>
  <si>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</si>
  <si>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</si>
  <si>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</si>
  <si>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</si>
  <si>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</si>
  <si>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</si>
  <si>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</si>
  <si>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</si>
  <si>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</si>
  <si>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</si>
  <si>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</si>
  <si>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</si>
  <si>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</si>
  <si>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</si>
  <si>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</si>
  <si>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</si>
  <si>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</si>
  <si>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</si>
  <si>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</si>
  <si>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</si>
  <si>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</si>
  <si>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</si>
  <si>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</si>
  <si>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</si>
  <si>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</si>
  <si>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</si>
  <si>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</si>
  <si>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</si>
  <si>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</si>
  <si>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</si>
  <si>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</si>
  <si>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</si>
  <si>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</si>
  <si>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</si>
  <si>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</si>
  <si>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</si>
  <si>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</si>
  <si>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</si>
  <si>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</si>
  <si>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</si>
  <si>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</si>
  <si>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</si>
  <si>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</si>
  <si>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</si>
  <si>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</si>
  <si>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</si>
  <si>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</si>
  <si>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</si>
  <si>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</si>
  <si>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</si>
  <si>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</si>
  <si>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</si>
  <si>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</si>
  <si>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</si>
  <si>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</si>
  <si>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</si>
  <si>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件</t>
    <phoneticPr fontId="5"/>
  </si>
  <si>
    <t>百万円</t>
    <phoneticPr fontId="5"/>
  </si>
  <si>
    <t>／　</t>
    <phoneticPr fontId="5"/>
  </si>
  <si>
    <t>9　未来社会に向けた価値創出の取組と経済・社会的課題への対応</t>
    <phoneticPr fontId="5"/>
  </si>
  <si>
    <t>○</t>
    <phoneticPr fontId="5"/>
  </si>
  <si>
    <t>AIP:人工知能/ビッグデータ/IoT/サイバーセキュリティ統合プロジェクト（次世代人工知能技術等研究開発拠点形成事業費補助金）</t>
    <phoneticPr fontId="5"/>
  </si>
  <si>
    <t>研究振興局</t>
    <phoneticPr fontId="5"/>
  </si>
  <si>
    <t>平成28年度</t>
    <phoneticPr fontId="5"/>
  </si>
  <si>
    <t>令和7年度</t>
    <phoneticPr fontId="5"/>
  </si>
  <si>
    <t>参事官（情報担当）</t>
    <phoneticPr fontId="5"/>
  </si>
  <si>
    <t>－</t>
    <phoneticPr fontId="5"/>
  </si>
  <si>
    <t>　未来社会における新たな価値創出の「鍵」となる、人工知能、ビッグデータ、IoT、サイバーセキュリティについて、「理研革新知能統合研究センター（AIPセンター）」に世界最先端の研究者を糾合し、革新的な基盤技術の研究開発や我が国の強みであるビッグデータを活用した研究開発を推進するとともに、関係府省等と連携することで研究開発から社会実装までを一体的に実施する。
（補助率：定額）</t>
    <phoneticPr fontId="5"/>
  </si>
  <si>
    <t>次世代人工知能技術等研究開発拠点形成事業費補助金</t>
    <phoneticPr fontId="5"/>
  </si>
  <si>
    <t>AIPセンターの研究成果が10の分野で活用</t>
    <phoneticPr fontId="5"/>
  </si>
  <si>
    <t>ＡＩＰセンターの研究成果に基づき実社会での実証実験に至っている案件数</t>
    <phoneticPr fontId="5"/>
  </si>
  <si>
    <t>件</t>
  </si>
  <si>
    <t>事業実施者より聴取</t>
    <phoneticPr fontId="5"/>
  </si>
  <si>
    <t>AIPセンターの研究成果に基づき開発された、次世代の新たな人工知能基盤技術の数</t>
    <phoneticPr fontId="5"/>
  </si>
  <si>
    <t>共同研究の参画研究機関数</t>
    <phoneticPr fontId="5"/>
  </si>
  <si>
    <t>機関</t>
    <phoneticPr fontId="5"/>
  </si>
  <si>
    <t>ＡＩＰセンターの研究成果に基づいて設立された、スピンアウト企業数</t>
    <phoneticPr fontId="5"/>
  </si>
  <si>
    <t>社</t>
    <phoneticPr fontId="5"/>
  </si>
  <si>
    <t>人工知能やビッグデータ解析関連の国際的に権威ある会合での入賞数（累積）</t>
  </si>
  <si>
    <t>百万円/研究者数</t>
    <phoneticPr fontId="5"/>
  </si>
  <si>
    <t>3051/58</t>
    <phoneticPr fontId="5"/>
  </si>
  <si>
    <t>9-1 未来社会を見据えた先端基盤技術の強化</t>
    <phoneticPr fontId="5"/>
  </si>
  <si>
    <t>情報科学技術分野における研究開発の論文数、学会発表数（単年度）
（事業における成果に基づく）</t>
    <phoneticPr fontId="5"/>
  </si>
  <si>
    <t>情報科学技術分野における研究成果に基づく特許数
（事業における成果に基づく）</t>
  </si>
  <si>
    <t>社会実装された研究開発のテーマ数
（事業における成果に基づく）</t>
  </si>
  <si>
    <t>研究開発が社会実装されたことによる経済的・社会的インパクト
（事業における成果に基づく）</t>
  </si>
  <si>
    <t xml:space="preserve">
【AIP】研究成果が複数の応用領域で活用される。
</t>
  </si>
  <si>
    <t>内閣府</t>
  </si>
  <si>
    <t>官民研究開発投資拡大プログラム（PRISM）</t>
  </si>
  <si>
    <t>新28-0016</t>
    <phoneticPr fontId="5"/>
  </si>
  <si>
    <t>新28-0013</t>
    <phoneticPr fontId="5"/>
  </si>
  <si>
    <t>236</t>
  </si>
  <si>
    <t>232</t>
  </si>
  <si>
    <t>第6期科学技術・イノベーション基本計画（令和3年3月閣議決定）　等</t>
    <rPh sb="20" eb="22">
      <t>レイワ</t>
    </rPh>
    <phoneticPr fontId="5"/>
  </si>
  <si>
    <t>予備費等に計上された金額は内閣府のPRISM事業による移し替えであり、関係各省事業と連携して、創薬ターゲット推定アルゴリズムの研究開発を推進
※金額は単位未満四捨五入して記載していることから、合計が一致しない場合がある。</t>
    <phoneticPr fontId="5"/>
  </si>
  <si>
    <t>第４次産業革命の実現に不可欠な人工知能等の革新的な基盤技術を構築することにより、未来社会を見据えた先端基盤技術の強化が実現される。</t>
    <phoneticPr fontId="5"/>
  </si>
  <si>
    <t>AIPセンター（拠点）事業として、世界をリードする革新的な人工知能の基盤技術の研究開発や、多数の応用領域の社会実装への貢献等に取り組むものであり、社会・経済に豊富な価値を提供し、国家と国民に具体的に貢献するため国費投入が必要である。</t>
    <phoneticPr fontId="5"/>
  </si>
  <si>
    <t>情報技術が世界的に急速に進展し、とりわけ、人工知能やビッグデータ等への関心が高まる中で、我が国の大学や研究機関の力を結集し、この分野の研究開発の国際競争に臨むことが必要であるため、委ねることができない。</t>
    <phoneticPr fontId="5"/>
  </si>
  <si>
    <t>本事業は「第６期科学技術・イノベーション基本計画」等において我が国が目指す未来社会とされているSociety5.0の実現の核となる人工知能等の研究開発を行うものとして、統合イノベーション戦略2020やＡＩ戦略2019に基づき実施するものであり、政策体系における優先度が高い。
また、総務省、文部科学省、経済産業省の3省をはじめとした関係府省が連携して研究開発・社会実装に向けた取組を進める体制を構築しており、必要かつ適切な事業である。</t>
    <phoneticPr fontId="5"/>
  </si>
  <si>
    <t>‐</t>
  </si>
  <si>
    <t>無</t>
  </si>
  <si>
    <t>事業目的に即し、合理的かつ真に必要なものに対して支出が行われている。</t>
    <rPh sb="0" eb="2">
      <t>ジギョウ</t>
    </rPh>
    <rPh sb="2" eb="4">
      <t>モクテキ</t>
    </rPh>
    <rPh sb="5" eb="6">
      <t>ソク</t>
    </rPh>
    <rPh sb="8" eb="11">
      <t>ゴウリテキ</t>
    </rPh>
    <rPh sb="13" eb="14">
      <t>シン</t>
    </rPh>
    <rPh sb="15" eb="17">
      <t>ヒツヨウ</t>
    </rPh>
    <rPh sb="21" eb="22">
      <t>タイ</t>
    </rPh>
    <rPh sb="24" eb="26">
      <t>シシュツ</t>
    </rPh>
    <rPh sb="27" eb="28">
      <t>オコナ</t>
    </rPh>
    <phoneticPr fontId="5"/>
  </si>
  <si>
    <t>-</t>
    <phoneticPr fontId="5"/>
  </si>
  <si>
    <t>当該事業に最低限必要な額に限定して交付するとともに、額の確定実地調査等によりこれを確認している。</t>
    <rPh sb="0" eb="2">
      <t>トウガイ</t>
    </rPh>
    <rPh sb="2" eb="4">
      <t>ジギョウ</t>
    </rPh>
    <rPh sb="5" eb="8">
      <t>サイテイゲン</t>
    </rPh>
    <rPh sb="8" eb="10">
      <t>ヒツヨウ</t>
    </rPh>
    <rPh sb="11" eb="12">
      <t>ガク</t>
    </rPh>
    <rPh sb="13" eb="15">
      <t>ゲンテイ</t>
    </rPh>
    <rPh sb="17" eb="19">
      <t>コウフ</t>
    </rPh>
    <rPh sb="26" eb="27">
      <t>ガク</t>
    </rPh>
    <rPh sb="28" eb="30">
      <t>カクテイ</t>
    </rPh>
    <rPh sb="30" eb="32">
      <t>ジッチ</t>
    </rPh>
    <rPh sb="32" eb="34">
      <t>チョウサ</t>
    </rPh>
    <rPh sb="34" eb="35">
      <t>トウ</t>
    </rPh>
    <rPh sb="41" eb="43">
      <t>カクニン</t>
    </rPh>
    <phoneticPr fontId="5"/>
  </si>
  <si>
    <t>書面による施行状況の確認と額の確定実地調査を実施し、更なるコスト削減及び効率化に繋がるものがあれば、それを次年度の補助金交付額の決定に反映させている。</t>
    <rPh sb="0" eb="2">
      <t>ショメン</t>
    </rPh>
    <rPh sb="5" eb="7">
      <t>シコウ</t>
    </rPh>
    <rPh sb="7" eb="9">
      <t>ジョウキョウ</t>
    </rPh>
    <rPh sb="10" eb="12">
      <t>カクニン</t>
    </rPh>
    <rPh sb="13" eb="14">
      <t>ガク</t>
    </rPh>
    <rPh sb="15" eb="17">
      <t>カクテイ</t>
    </rPh>
    <rPh sb="17" eb="19">
      <t>ジッチ</t>
    </rPh>
    <rPh sb="19" eb="21">
      <t>チョウサ</t>
    </rPh>
    <rPh sb="22" eb="24">
      <t>ジッシ</t>
    </rPh>
    <rPh sb="26" eb="27">
      <t>サラ</t>
    </rPh>
    <rPh sb="32" eb="34">
      <t>サクゲン</t>
    </rPh>
    <rPh sb="34" eb="35">
      <t>オヨ</t>
    </rPh>
    <rPh sb="36" eb="39">
      <t>コウリツカ</t>
    </rPh>
    <rPh sb="40" eb="41">
      <t>ツナ</t>
    </rPh>
    <rPh sb="53" eb="56">
      <t>ジネンド</t>
    </rPh>
    <rPh sb="57" eb="60">
      <t>ホジョキン</t>
    </rPh>
    <rPh sb="60" eb="62">
      <t>コウフ</t>
    </rPh>
    <rPh sb="62" eb="63">
      <t>ガク</t>
    </rPh>
    <rPh sb="64" eb="66">
      <t>ケッテイ</t>
    </rPh>
    <rPh sb="67" eb="69">
      <t>ハンエイ</t>
    </rPh>
    <phoneticPr fontId="5"/>
  </si>
  <si>
    <t>本事業で整備した施設を活用し、研究開発を推進している。</t>
    <rPh sb="0" eb="1">
      <t>ホン</t>
    </rPh>
    <rPh sb="1" eb="3">
      <t>ジギョウ</t>
    </rPh>
    <rPh sb="4" eb="6">
      <t>セイビ</t>
    </rPh>
    <rPh sb="8" eb="10">
      <t>シセツ</t>
    </rPh>
    <rPh sb="11" eb="13">
      <t>カツヨウ</t>
    </rPh>
    <rPh sb="15" eb="17">
      <t>ケンキュウ</t>
    </rPh>
    <rPh sb="17" eb="19">
      <t>カイハツ</t>
    </rPh>
    <rPh sb="20" eb="22">
      <t>スイシン</t>
    </rPh>
    <phoneticPr fontId="5"/>
  </si>
  <si>
    <t>CSTIによる大規模研究開発の評価で示された事業プロジェクト計画通りに進んでおり、目標に向けて着実な成果を上げている。</t>
    <rPh sb="7" eb="10">
      <t>ダイキボ</t>
    </rPh>
    <rPh sb="10" eb="12">
      <t>ケンキュウ</t>
    </rPh>
    <rPh sb="12" eb="14">
      <t>カイハツ</t>
    </rPh>
    <rPh sb="15" eb="17">
      <t>ヒョウカ</t>
    </rPh>
    <rPh sb="18" eb="19">
      <t>シメ</t>
    </rPh>
    <rPh sb="22" eb="24">
      <t>ジギョウ</t>
    </rPh>
    <rPh sb="30" eb="32">
      <t>ケイカク</t>
    </rPh>
    <rPh sb="32" eb="33">
      <t>ドオ</t>
    </rPh>
    <rPh sb="35" eb="36">
      <t>スス</t>
    </rPh>
    <rPh sb="41" eb="43">
      <t>モクヒョウ</t>
    </rPh>
    <rPh sb="44" eb="45">
      <t>ム</t>
    </rPh>
    <rPh sb="47" eb="49">
      <t>チャクジツ</t>
    </rPh>
    <rPh sb="50" eb="52">
      <t>セイカ</t>
    </rPh>
    <rPh sb="53" eb="54">
      <t>ア</t>
    </rPh>
    <phoneticPr fontId="5"/>
  </si>
  <si>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
関係各省事業と連携して、創薬ターゲット推定アルゴリズムの研究開発を推進している。</t>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</si>
  <si>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</si>
  <si>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未来社会における新たな価値創出の「鍵」となる、人工知能、ビッグデータ、IoT、サイバーセキュリティについて、「理研革新知能統合研究センター（AIPセンター）」に世界最先端の研究者を糾合し、革新的な基盤技術の研究開発や我が国の強みであるビッグデータを活用した研究開発を推進するとともに、関係府省等と連携することで研究開発から社会実装までを一体的に実施する。</t>
    <phoneticPr fontId="5"/>
  </si>
  <si>
    <t>補助金等交付</t>
  </si>
  <si>
    <t>引き続き、革新的な基盤技術の研究開発や我が国の強みであるビッグデータを活用した研究開発を着実に推進するとともに、統合イノベーション戦略やＡＩ戦略等の政府全体の戦略に基づき、研究成果の創出やその成果の社会での活用に向け、産業界、国内外の大学・研究機関、関係府省庁等との連携を強化する。今後も事業の進捗や実績、そして中間評価における指摘等を踏まえ、目標を再設定しながら事業を推進していく。</t>
    <rPh sb="156" eb="158">
      <t>チュウカン</t>
    </rPh>
    <rPh sb="158" eb="160">
      <t>ヒョウカ</t>
    </rPh>
    <rPh sb="164" eb="166">
      <t>シテキ</t>
    </rPh>
    <phoneticPr fontId="5"/>
  </si>
  <si>
    <t>A.国立研究開発法人理化学研究所</t>
    <phoneticPr fontId="5"/>
  </si>
  <si>
    <t>人件費</t>
    <rPh sb="0" eb="3">
      <t>ジンケンヒ</t>
    </rPh>
    <phoneticPr fontId="5"/>
  </si>
  <si>
    <t>設備備品費</t>
    <rPh sb="0" eb="2">
      <t>セツビ</t>
    </rPh>
    <rPh sb="2" eb="5">
      <t>ビヒンヒ</t>
    </rPh>
    <phoneticPr fontId="5"/>
  </si>
  <si>
    <t>事業実施費</t>
    <rPh sb="0" eb="2">
      <t>ジギョウ</t>
    </rPh>
    <rPh sb="2" eb="4">
      <t>ジッシ</t>
    </rPh>
    <rPh sb="4" eb="5">
      <t>ヒ</t>
    </rPh>
    <phoneticPr fontId="5"/>
  </si>
  <si>
    <t>研究員、研究補助者等</t>
    <rPh sb="0" eb="3">
      <t>ケンキュウイン</t>
    </rPh>
    <rPh sb="4" eb="6">
      <t>ケンキュウ</t>
    </rPh>
    <rPh sb="6" eb="9">
      <t>ホジョシャ</t>
    </rPh>
    <rPh sb="9" eb="10">
      <t>トウ</t>
    </rPh>
    <phoneticPr fontId="5"/>
  </si>
  <si>
    <t>・（29年度）日本が強みを有する分野（再生医療、ものづくり、材料科学等）および国内の社会課題（医療、防災、インフラ検査等）に関して、国内の強力なパートナーとの連携体制を構築し、研究を開始した。
・（30年度）データポータビリティに関する研究成果について自治体と協力して実証実験を開始した。また、理論研究のトップカンファレンスで優秀論文採択される等、着実に研究を進めている。
・（令和元年度）深層学習の原理の解明等の基盤技術の研究開発や病理画像からがんの特徴を高精度に判別するAI技術の開発等医療分野を含む社会的課題の解決に向けた応用研究等を進めている。
・（令和２年度）深層学習の謎の解明や新アルゴリズムの開発等、広い分野に適応可能なAI基盤技術を開発や自然災害の防災・減災に向けた新技術の開発等、社会課題の解決に貢献するAI技術の研究等を進めている。</t>
    <rPh sb="279" eb="281">
      <t>レイワ</t>
    </rPh>
    <rPh sb="282" eb="283">
      <t>ネン</t>
    </rPh>
    <rPh sb="283" eb="284">
      <t>ド</t>
    </rPh>
    <rPh sb="346" eb="348">
      <t>ケンキュウ</t>
    </rPh>
    <rPh sb="348" eb="349">
      <t>トウ</t>
    </rPh>
    <rPh sb="350" eb="351">
      <t>スス</t>
    </rPh>
    <phoneticPr fontId="5"/>
  </si>
  <si>
    <t>新型コロナウイルス感染症の感染拡大の影響が長引き、やむを得ない計画の見直しが生じ、改めて令和３年度内に速やかかつ確実に完遂できるように変更した。</t>
    <rPh sb="0" eb="2">
      <t>シンガタ</t>
    </rPh>
    <rPh sb="9" eb="11">
      <t>カンセン</t>
    </rPh>
    <rPh sb="11" eb="12">
      <t>ショウ</t>
    </rPh>
    <rPh sb="13" eb="15">
      <t>カンセン</t>
    </rPh>
    <rPh sb="15" eb="17">
      <t>カクダイ</t>
    </rPh>
    <rPh sb="18" eb="20">
      <t>エイキョウ</t>
    </rPh>
    <rPh sb="21" eb="23">
      <t>ナガビ</t>
    </rPh>
    <rPh sb="28" eb="29">
      <t>エ</t>
    </rPh>
    <rPh sb="31" eb="33">
      <t>ケイカク</t>
    </rPh>
    <rPh sb="34" eb="36">
      <t>ミナオ</t>
    </rPh>
    <rPh sb="38" eb="39">
      <t>ショウ</t>
    </rPh>
    <rPh sb="41" eb="42">
      <t>アラタ</t>
    </rPh>
    <rPh sb="44" eb="46">
      <t>レイワ</t>
    </rPh>
    <rPh sb="47" eb="48">
      <t>ネン</t>
    </rPh>
    <rPh sb="48" eb="49">
      <t>ド</t>
    </rPh>
    <rPh sb="49" eb="50">
      <t>ナイ</t>
    </rPh>
    <rPh sb="51" eb="52">
      <t>スミ</t>
    </rPh>
    <rPh sb="56" eb="58">
      <t>カクジツ</t>
    </rPh>
    <rPh sb="59" eb="61">
      <t>カンスイ</t>
    </rPh>
    <rPh sb="67" eb="69">
      <t>ヘンコウ</t>
    </rPh>
    <phoneticPr fontId="5"/>
  </si>
  <si>
    <t>賃料、役務、ソフトウェア外注費等</t>
    <rPh sb="0" eb="2">
      <t>チンリョウ</t>
    </rPh>
    <rPh sb="3" eb="5">
      <t>エキム</t>
    </rPh>
    <rPh sb="15" eb="16">
      <t>トウ</t>
    </rPh>
    <phoneticPr fontId="5"/>
  </si>
  <si>
    <t>研究機器購入等</t>
    <rPh sb="0" eb="2">
      <t>ケンキュウ</t>
    </rPh>
    <rPh sb="2" eb="4">
      <t>キキ</t>
    </rPh>
    <rPh sb="4" eb="6">
      <t>コウニュウ</t>
    </rPh>
    <rPh sb="6" eb="7">
      <t>トウ</t>
    </rPh>
    <phoneticPr fontId="5"/>
  </si>
  <si>
    <t>2940/49</t>
    <phoneticPr fontId="5"/>
  </si>
  <si>
    <t>新型コロナウイルス感染症拡大の影響で論文数・学会発表数はやむを得ず減少しているものの、それ以外の観点では、当初見込みに見合って研究開発は進んでおり、目標に向けて着実な成果を上げている。</t>
    <rPh sb="0" eb="2">
      <t>シンガタ</t>
    </rPh>
    <rPh sb="9" eb="11">
      <t>カンセン</t>
    </rPh>
    <rPh sb="11" eb="12">
      <t>ショウ</t>
    </rPh>
    <rPh sb="12" eb="14">
      <t>カクダイ</t>
    </rPh>
    <rPh sb="15" eb="17">
      <t>エイキョウ</t>
    </rPh>
    <rPh sb="18" eb="20">
      <t>ロンブン</t>
    </rPh>
    <rPh sb="20" eb="21">
      <t>スウ</t>
    </rPh>
    <rPh sb="22" eb="24">
      <t>ガッカイ</t>
    </rPh>
    <rPh sb="24" eb="26">
      <t>ハッピョウ</t>
    </rPh>
    <rPh sb="26" eb="27">
      <t>スウ</t>
    </rPh>
    <rPh sb="31" eb="32">
      <t>エ</t>
    </rPh>
    <rPh sb="33" eb="35">
      <t>ゲンショウ</t>
    </rPh>
    <rPh sb="45" eb="47">
      <t>イガイ</t>
    </rPh>
    <rPh sb="48" eb="50">
      <t>カンテン</t>
    </rPh>
    <rPh sb="53" eb="55">
      <t>トウショ</t>
    </rPh>
    <rPh sb="55" eb="57">
      <t>ミコ</t>
    </rPh>
    <rPh sb="59" eb="61">
      <t>ミア</t>
    </rPh>
    <rPh sb="63" eb="65">
      <t>ケンキュウ</t>
    </rPh>
    <rPh sb="65" eb="67">
      <t>カイハツ</t>
    </rPh>
    <rPh sb="68" eb="69">
      <t>スス</t>
    </rPh>
    <rPh sb="74" eb="76">
      <t>モクヒョウ</t>
    </rPh>
    <rPh sb="77" eb="78">
      <t>ム</t>
    </rPh>
    <rPh sb="80" eb="82">
      <t>チャクジツ</t>
    </rPh>
    <rPh sb="83" eb="85">
      <t>セイカ</t>
    </rPh>
    <rPh sb="86" eb="87">
      <t>ア</t>
    </rPh>
    <phoneticPr fontId="5"/>
  </si>
  <si>
    <t>新型コロナウイルス感染症拡大の影響で、一部の指標では減少があったものの、その他の指標では着実に成果を上げており、センター長のマネジメントの下、効果的な事業運営がなされている。
指標については、当初目標の達成度、及び内部の体制の見直し、社会的な情勢等を踏まえ、また事業期間終了時を見据えて目標を再設定しながら事業運営を進めている。</t>
    <rPh sb="0" eb="2">
      <t>シンガタ</t>
    </rPh>
    <rPh sb="9" eb="12">
      <t>カンセンショウ</t>
    </rPh>
    <rPh sb="12" eb="14">
      <t>カクダイ</t>
    </rPh>
    <rPh sb="15" eb="17">
      <t>エイキョウ</t>
    </rPh>
    <rPh sb="19" eb="21">
      <t>イチブ</t>
    </rPh>
    <rPh sb="22" eb="24">
      <t>シヒョウ</t>
    </rPh>
    <rPh sb="26" eb="28">
      <t>ゲンショウ</t>
    </rPh>
    <rPh sb="38" eb="39">
      <t>タ</t>
    </rPh>
    <rPh sb="44" eb="46">
      <t>チャクジツ</t>
    </rPh>
    <rPh sb="96" eb="98">
      <t>トウショ</t>
    </rPh>
    <rPh sb="98" eb="100">
      <t>モクヒョウ</t>
    </rPh>
    <rPh sb="101" eb="103">
      <t>タッセイ</t>
    </rPh>
    <rPh sb="103" eb="104">
      <t>ド</t>
    </rPh>
    <rPh sb="105" eb="106">
      <t>オヨ</t>
    </rPh>
    <rPh sb="107" eb="109">
      <t>ナイブ</t>
    </rPh>
    <rPh sb="110" eb="112">
      <t>タイセイ</t>
    </rPh>
    <rPh sb="113" eb="115">
      <t>ミナオ</t>
    </rPh>
    <rPh sb="117" eb="120">
      <t>シャカイテキ</t>
    </rPh>
    <rPh sb="121" eb="123">
      <t>ジョウセイ</t>
    </rPh>
    <rPh sb="123" eb="124">
      <t>トウ</t>
    </rPh>
    <rPh sb="131" eb="133">
      <t>ジギョウ</t>
    </rPh>
    <rPh sb="133" eb="135">
      <t>キカン</t>
    </rPh>
    <rPh sb="135" eb="137">
      <t>シュウリョウ</t>
    </rPh>
    <rPh sb="137" eb="138">
      <t>ジ</t>
    </rPh>
    <rPh sb="139" eb="141">
      <t>ミス</t>
    </rPh>
    <rPh sb="143" eb="145">
      <t>モクヒョウ</t>
    </rPh>
    <rPh sb="146" eb="149">
      <t>サイセッテイ</t>
    </rPh>
    <phoneticPr fontId="5"/>
  </si>
  <si>
    <t>次世代の新たな人工知能基盤技術を、令和7年度までに3件開発</t>
    <rPh sb="17" eb="19">
      <t>レイワ</t>
    </rPh>
    <phoneticPr fontId="5"/>
  </si>
  <si>
    <t>参事官（情報担当）
川口　悦生</t>
    <rPh sb="10" eb="12">
      <t>カワグチ</t>
    </rPh>
    <rPh sb="13" eb="15">
      <t>ヨシオ</t>
    </rPh>
    <phoneticPr fontId="5"/>
  </si>
  <si>
    <t>　世界をリードする革新的な人工知能基盤技術を構築する。現在の人工知能技術では高度に複雑・不完全なデータに対応できておらず、幅広い分野に適用可能な統合基盤技術を実現する。また、第6期科学技術・イノベーション基本計画や政府全体の戦略である「ＡＩ戦略」（令和元年6月統合イノベーション戦略推進会議決定）に基づき、関係府省と連携して人工知能技術の研究開発・社会実装に向けた取組を推進する。</t>
    <rPh sb="130" eb="132">
      <t>トウゴウ</t>
    </rPh>
    <rPh sb="139" eb="141">
      <t>センリャク</t>
    </rPh>
    <rPh sb="141" eb="143">
      <t>スイシン</t>
    </rPh>
    <rPh sb="143" eb="145">
      <t>カイギ</t>
    </rPh>
    <rPh sb="145" eb="147">
      <t>ケッテイ</t>
    </rPh>
    <phoneticPr fontId="5"/>
  </si>
  <si>
    <t>補助金の交付額／研究主催者数</t>
    <rPh sb="8" eb="10">
      <t>ケンキュウ</t>
    </rPh>
    <rPh sb="10" eb="13">
      <t>シュサイシャ</t>
    </rPh>
    <rPh sb="13" eb="14">
      <t>スウ</t>
    </rPh>
    <phoneticPr fontId="5"/>
  </si>
  <si>
    <t>理研AIPセンターの成果報告については、以下の通り「2020年度AIPシンポジウム成果報告会」のアーカイブを参照。
https://aip.riken.jp/sympo/sympo202103/</t>
    <rPh sb="0" eb="2">
      <t>リケン</t>
    </rPh>
    <rPh sb="10" eb="12">
      <t>セイカ</t>
    </rPh>
    <rPh sb="12" eb="14">
      <t>ホウコク</t>
    </rPh>
    <rPh sb="20" eb="22">
      <t>イカ</t>
    </rPh>
    <rPh sb="23" eb="24">
      <t>トオ</t>
    </rPh>
    <rPh sb="30" eb="32">
      <t>ネンド</t>
    </rPh>
    <rPh sb="41" eb="43">
      <t>セイカ</t>
    </rPh>
    <rPh sb="43" eb="46">
      <t>ホウコクカイ</t>
    </rPh>
    <rPh sb="54" eb="56">
      <t>サンショウ</t>
    </rPh>
    <phoneticPr fontId="5"/>
  </si>
  <si>
    <t>外部有識者による点検対象外</t>
  </si>
  <si>
    <t>事業内容の一部改善</t>
  </si>
  <si>
    <t>この事業は、平成28年度から継続している事業であり、アウトプットについては目標値を達成するなど、事業が効果的に実施されていると認められる。事業所管部局による点検・改善結果欄に記載のとおり、産業界、国内外の大学・研究機関、関係省庁等との連携を強化するとともに、今後も引き続き事業の進捗や実績等を踏まえ目標を再設定しながら事業を推進し、より一層の成果の把握方法等の工夫・改善に努めるべきである。</t>
  </si>
  <si>
    <t>執行等改善</t>
  </si>
  <si>
    <t>引き続き、関係府省と連携し、世界をリードする革新的な人工知能基盤技術を構築し、研究開発から社会実装までを一体的に推進していくとともに、事業の進捗や実績等を踏まえ目標を再設定していく。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</si>
</sst>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50762</xdr:colOff>
      <xdr:row>750</xdr:row>
      <xdr:rowOff>58832</xdr:rowOff>
    </xdr:from>
    <xdr:to>
      <xdr:col>14</xdr:col>
      <xdr:colOff>56923</xdr:colOff>
      <xdr:row>752</xdr:row>
      <xdr:rowOff>254413</xdr:rowOff>
    </xdr:to>
    <xdr:sp macro="" textlink="">
      <xdr:nvSpPr>
        <xdr:cNvPr id="2" name="Text Box 21">
          <a:extLst>
            <a:ext uri="{FF2B5EF4-FFF2-40B4-BE49-F238E27FC236}">
              <a16:creationId xmlns:a16="http://schemas.microsoft.com/office/drawing/2014/main" id="{0BD1E960-0AF1-4DAA-B5A5-9E00D4094C9B}"/>
            </a:ext>
          </a:extLst>
        </xdr:cNvPr>
        <xdr:cNvSpPr txBox="1">
          <a:spLocks noChangeArrowheads="1"/>
        </xdr:cNvSpPr>
      </xdr:nvSpPr>
      <xdr:spPr bwMode="auto">
        <a:xfrm>
          <a:off x="1450937" y="53455982"/>
          <a:ext cx="1406336" cy="9004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rgbClr val="000000"/>
              </a:solidFill>
              <a:latin typeface="+mn-ea"/>
              <a:ea typeface="+mn-ea"/>
            </a:rPr>
            <a:t>2,933</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20</xdr:col>
      <xdr:colOff>20054</xdr:colOff>
      <xdr:row>750</xdr:row>
      <xdr:rowOff>47625</xdr:rowOff>
    </xdr:from>
    <xdr:to>
      <xdr:col>48</xdr:col>
      <xdr:colOff>139344</xdr:colOff>
      <xdr:row>752</xdr:row>
      <xdr:rowOff>289642</xdr:rowOff>
    </xdr:to>
    <xdr:sp macro="" textlink="">
      <xdr:nvSpPr>
        <xdr:cNvPr id="3" name="Text Box 23">
          <a:extLst>
            <a:ext uri="{FF2B5EF4-FFF2-40B4-BE49-F238E27FC236}">
              <a16:creationId xmlns:a16="http://schemas.microsoft.com/office/drawing/2014/main" id="{DF9E7CDF-58A9-4DF1-8ECB-B06051415E63}"/>
            </a:ext>
          </a:extLst>
        </xdr:cNvPr>
        <xdr:cNvSpPr txBox="1">
          <a:spLocks noChangeArrowheads="1"/>
        </xdr:cNvSpPr>
      </xdr:nvSpPr>
      <xdr:spPr bwMode="auto">
        <a:xfrm>
          <a:off x="4020554" y="53444775"/>
          <a:ext cx="5719990" cy="9468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国立研究開発法人理化学研究所革新知能統合研究センター</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2,940</a:t>
          </a:r>
          <a:r>
            <a:rPr lang="ja-JP" altLang="en-US" sz="1400" b="0" i="0" u="none" strike="noStrike" baseline="0">
              <a:solidFill>
                <a:schemeClr val="tx1"/>
              </a:solidFill>
              <a:latin typeface="+mj-ea"/>
              <a:ea typeface="+mj-ea"/>
            </a:rPr>
            <a:t>百万円</a:t>
          </a:r>
        </a:p>
      </xdr:txBody>
    </xdr:sp>
    <xdr:clientData/>
  </xdr:twoCellAnchor>
  <xdr:twoCellAnchor>
    <xdr:from>
      <xdr:col>19</xdr:col>
      <xdr:colOff>50800</xdr:colOff>
      <xdr:row>753</xdr:row>
      <xdr:rowOff>64627</xdr:rowOff>
    </xdr:from>
    <xdr:to>
      <xdr:col>49</xdr:col>
      <xdr:colOff>215900</xdr:colOff>
      <xdr:row>757</xdr:row>
      <xdr:rowOff>304800</xdr:rowOff>
    </xdr:to>
    <xdr:sp macro="" textlink="">
      <xdr:nvSpPr>
        <xdr:cNvPr id="4" name="AutoShape 30">
          <a:extLst>
            <a:ext uri="{FF2B5EF4-FFF2-40B4-BE49-F238E27FC236}">
              <a16:creationId xmlns:a16="http://schemas.microsoft.com/office/drawing/2014/main" id="{4A8ED09B-9AF2-4183-9248-E48FBA993E82}"/>
            </a:ext>
          </a:extLst>
        </xdr:cNvPr>
        <xdr:cNvSpPr>
          <a:spLocks noChangeArrowheads="1"/>
        </xdr:cNvSpPr>
      </xdr:nvSpPr>
      <xdr:spPr bwMode="auto">
        <a:xfrm>
          <a:off x="3911600" y="57100327"/>
          <a:ext cx="6261100" cy="16625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理化学研究所に新設したＡＩＰセンターにおいて、世界的に優れた競争力を持つ研究者を糾合し、革新的な人工知能の基盤技術の研究開発や、多数の応用領域の社会実装への貢献等に取り組む。</a:t>
          </a:r>
        </a:p>
        <a:p>
          <a:pPr algn="l" rtl="0">
            <a:lnSpc>
              <a:spcPct val="100000"/>
            </a:lnSpc>
            <a:defRPr sz="1000"/>
          </a:pPr>
          <a:r>
            <a:rPr lang="ja-JP" altLang="en-US" sz="1400" b="0" i="0" u="none" strike="noStrike" baseline="0">
              <a:solidFill>
                <a:srgbClr val="000000"/>
              </a:solidFill>
              <a:latin typeface="ＭＳ Ｐゴシック"/>
              <a:ea typeface="+mn-ea"/>
            </a:rPr>
            <a:t>　また、当該研究拠点に、クロスアポイントメント制度を適用し、大学や研究機関等と連携する。</a:t>
          </a:r>
        </a:p>
      </xdr:txBody>
    </xdr:sp>
    <xdr:clientData/>
  </xdr:twoCellAnchor>
  <xdr:twoCellAnchor>
    <xdr:from>
      <xdr:col>14</xdr:col>
      <xdr:colOff>194829</xdr:colOff>
      <xdr:row>751</xdr:row>
      <xdr:rowOff>206547</xdr:rowOff>
    </xdr:from>
    <xdr:to>
      <xdr:col>21</xdr:col>
      <xdr:colOff>98676</xdr:colOff>
      <xdr:row>752</xdr:row>
      <xdr:rowOff>214388</xdr:rowOff>
    </xdr:to>
    <xdr:sp macro="" textlink="">
      <xdr:nvSpPr>
        <xdr:cNvPr id="5" name="Text Box 51">
          <a:extLst>
            <a:ext uri="{FF2B5EF4-FFF2-40B4-BE49-F238E27FC236}">
              <a16:creationId xmlns:a16="http://schemas.microsoft.com/office/drawing/2014/main" id="{092CA693-AA58-4E6D-BBFE-C576909A5C31}"/>
            </a:ext>
          </a:extLst>
        </xdr:cNvPr>
        <xdr:cNvSpPr txBox="1">
          <a:spLocks noChangeArrowheads="1"/>
        </xdr:cNvSpPr>
      </xdr:nvSpPr>
      <xdr:spPr bwMode="auto">
        <a:xfrm>
          <a:off x="2995179" y="53956122"/>
          <a:ext cx="1304022" cy="360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14</xdr:col>
      <xdr:colOff>59463</xdr:colOff>
      <xdr:row>751</xdr:row>
      <xdr:rowOff>149465</xdr:rowOff>
    </xdr:from>
    <xdr:to>
      <xdr:col>20</xdr:col>
      <xdr:colOff>13610</xdr:colOff>
      <xdr:row>751</xdr:row>
      <xdr:rowOff>149465</xdr:rowOff>
    </xdr:to>
    <xdr:cxnSp macro="">
      <xdr:nvCxnSpPr>
        <xdr:cNvPr id="6" name="直線矢印コネクタ 5">
          <a:extLst>
            <a:ext uri="{FF2B5EF4-FFF2-40B4-BE49-F238E27FC236}">
              <a16:creationId xmlns:a16="http://schemas.microsoft.com/office/drawing/2014/main" id="{6F14C82F-3F38-4A35-A79F-ED5BF96C572C}"/>
            </a:ext>
          </a:extLst>
        </xdr:cNvPr>
        <xdr:cNvCxnSpPr/>
      </xdr:nvCxnSpPr>
      <xdr:spPr>
        <a:xfrm>
          <a:off x="2859813" y="53899040"/>
          <a:ext cx="115429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754</xdr:row>
      <xdr:rowOff>256728</xdr:rowOff>
    </xdr:from>
    <xdr:to>
      <xdr:col>14</xdr:col>
      <xdr:colOff>53786</xdr:colOff>
      <xdr:row>757</xdr:row>
      <xdr:rowOff>68433</xdr:rowOff>
    </xdr:to>
    <xdr:sp macro="" textlink="">
      <xdr:nvSpPr>
        <xdr:cNvPr id="7" name="Text Box 21">
          <a:extLst>
            <a:ext uri="{FF2B5EF4-FFF2-40B4-BE49-F238E27FC236}">
              <a16:creationId xmlns:a16="http://schemas.microsoft.com/office/drawing/2014/main" id="{FD1B8C4F-0664-415B-9679-A710DA7BB50E}"/>
            </a:ext>
          </a:extLst>
        </xdr:cNvPr>
        <xdr:cNvSpPr txBox="1">
          <a:spLocks noChangeArrowheads="1"/>
        </xdr:cNvSpPr>
      </xdr:nvSpPr>
      <xdr:spPr bwMode="auto">
        <a:xfrm>
          <a:off x="1447800" y="55063578"/>
          <a:ext cx="1406336" cy="8689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内閣府</a:t>
          </a:r>
        </a:p>
        <a:p>
          <a:pPr algn="ctr" rtl="0">
            <a:lnSpc>
              <a:spcPts val="1600"/>
            </a:lnSpc>
            <a:defRPr sz="1000"/>
          </a:pPr>
          <a:r>
            <a:rPr lang="en-US" altLang="ja-JP" sz="1500" b="0" i="0" u="none" strike="noStrike" baseline="0">
              <a:solidFill>
                <a:srgbClr val="000000"/>
              </a:solidFill>
              <a:latin typeface="+mn-ea"/>
              <a:ea typeface="+mn-ea"/>
            </a:rPr>
            <a:t>7</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xdr:txBody>
    </xdr:sp>
    <xdr:clientData/>
  </xdr:twoCellAnchor>
  <xdr:twoCellAnchor>
    <xdr:from>
      <xdr:col>10</xdr:col>
      <xdr:colOff>150718</xdr:colOff>
      <xdr:row>752</xdr:row>
      <xdr:rowOff>254413</xdr:rowOff>
    </xdr:from>
    <xdr:to>
      <xdr:col>10</xdr:col>
      <xdr:colOff>153855</xdr:colOff>
      <xdr:row>754</xdr:row>
      <xdr:rowOff>256728</xdr:rowOff>
    </xdr:to>
    <xdr:cxnSp macro="">
      <xdr:nvCxnSpPr>
        <xdr:cNvPr id="8" name="直線矢印コネクタ 7">
          <a:extLst>
            <a:ext uri="{FF2B5EF4-FFF2-40B4-BE49-F238E27FC236}">
              <a16:creationId xmlns:a16="http://schemas.microsoft.com/office/drawing/2014/main" id="{33DF4A51-56CA-4AAE-80A3-C5253CF8870F}"/>
            </a:ext>
          </a:extLst>
        </xdr:cNvPr>
        <xdr:cNvCxnSpPr>
          <a:stCxn id="7" idx="0"/>
          <a:endCxn id="2" idx="2"/>
        </xdr:cNvCxnSpPr>
      </xdr:nvCxnSpPr>
      <xdr:spPr>
        <a:xfrm flipV="1">
          <a:off x="2150968" y="54356413"/>
          <a:ext cx="3137" cy="7071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v>20</v>
      </c>
      <c r="AP2" s="940"/>
      <c r="AQ2" s="940"/>
      <c r="AR2" s="99" t="s">
        <v>709</v>
      </c>
      <c r="AS2" s="946">
        <v>243</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47.25" customHeight="1" x14ac:dyDescent="0.15">
      <c r="A4" s="702" t="s">
        <v>25</v>
      </c>
      <c r="B4" s="703"/>
      <c r="C4" s="703"/>
      <c r="D4" s="703"/>
      <c r="E4" s="703"/>
      <c r="F4" s="703"/>
      <c r="G4" s="680" t="s">
        <v>721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723</v>
      </c>
      <c r="H5" s="835"/>
      <c r="I5" s="835"/>
      <c r="J5" s="835"/>
      <c r="K5" s="835"/>
      <c r="L5" s="835"/>
      <c r="M5" s="836" t="s">
        <v>66</v>
      </c>
      <c r="N5" s="837"/>
      <c r="O5" s="837"/>
      <c r="P5" s="837"/>
      <c r="Q5" s="837"/>
      <c r="R5" s="838"/>
      <c r="S5" s="839" t="s">
        <v>724</v>
      </c>
      <c r="T5" s="835"/>
      <c r="U5" s="835"/>
      <c r="V5" s="835"/>
      <c r="W5" s="835"/>
      <c r="X5" s="840"/>
      <c r="Y5" s="696" t="s">
        <v>3</v>
      </c>
      <c r="Z5" s="542"/>
      <c r="AA5" s="542"/>
      <c r="AB5" s="542"/>
      <c r="AC5" s="542"/>
      <c r="AD5" s="543"/>
      <c r="AE5" s="697" t="s">
        <v>725</v>
      </c>
      <c r="AF5" s="697"/>
      <c r="AG5" s="697"/>
      <c r="AH5" s="697"/>
      <c r="AI5" s="697"/>
      <c r="AJ5" s="697"/>
      <c r="AK5" s="697"/>
      <c r="AL5" s="697"/>
      <c r="AM5" s="697"/>
      <c r="AN5" s="697"/>
      <c r="AO5" s="697"/>
      <c r="AP5" s="698"/>
      <c r="AQ5" s="699" t="s">
        <v>785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753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786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3051</v>
      </c>
      <c r="Q13" s="656"/>
      <c r="R13" s="656"/>
      <c r="S13" s="656"/>
      <c r="T13" s="656"/>
      <c r="U13" s="656"/>
      <c r="V13" s="657"/>
      <c r="W13" s="655">
        <v>3051</v>
      </c>
      <c r="X13" s="656"/>
      <c r="Y13" s="656"/>
      <c r="Z13" s="656"/>
      <c r="AA13" s="656"/>
      <c r="AB13" s="656"/>
      <c r="AC13" s="657"/>
      <c r="AD13" s="655">
        <v>3249</v>
      </c>
      <c r="AE13" s="656"/>
      <c r="AF13" s="656"/>
      <c r="AG13" s="656"/>
      <c r="AH13" s="656"/>
      <c r="AI13" s="656"/>
      <c r="AJ13" s="657"/>
      <c r="AK13" s="655">
        <v>3249</v>
      </c>
      <c r="AL13" s="656"/>
      <c r="AM13" s="656"/>
      <c r="AN13" s="656"/>
      <c r="AO13" s="656"/>
      <c r="AP13" s="656"/>
      <c r="AQ13" s="657"/>
      <c r="AR13" s="915">
        <v>4000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406</v>
      </c>
      <c r="Q14" s="656"/>
      <c r="R14" s="656"/>
      <c r="S14" s="656"/>
      <c r="T14" s="656"/>
      <c r="U14" s="656"/>
      <c r="V14" s="657"/>
      <c r="W14" s="655" t="s">
        <v>406</v>
      </c>
      <c r="X14" s="656"/>
      <c r="Y14" s="656"/>
      <c r="Z14" s="656"/>
      <c r="AA14" s="656"/>
      <c r="AB14" s="656"/>
      <c r="AC14" s="657"/>
      <c r="AD14" s="655" t="s">
        <v>406</v>
      </c>
      <c r="AE14" s="656"/>
      <c r="AF14" s="656"/>
      <c r="AG14" s="656"/>
      <c r="AH14" s="656"/>
      <c r="AI14" s="656"/>
      <c r="AJ14" s="657"/>
      <c r="AK14" s="655" t="s">
        <v>406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75</v>
      </c>
      <c r="Q15" s="656"/>
      <c r="R15" s="656"/>
      <c r="S15" s="656"/>
      <c r="T15" s="656"/>
      <c r="U15" s="656"/>
      <c r="V15" s="657"/>
      <c r="W15" s="655" t="s">
        <v>406</v>
      </c>
      <c r="X15" s="656"/>
      <c r="Y15" s="656"/>
      <c r="Z15" s="656"/>
      <c r="AA15" s="656"/>
      <c r="AB15" s="656"/>
      <c r="AC15" s="657"/>
      <c r="AD15" s="655" t="s">
        <v>406</v>
      </c>
      <c r="AE15" s="656"/>
      <c r="AF15" s="656"/>
      <c r="AG15" s="656"/>
      <c r="AH15" s="656"/>
      <c r="AI15" s="656"/>
      <c r="AJ15" s="657"/>
      <c r="AK15" s="655">
        <v>316.03399999999999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406</v>
      </c>
      <c r="Q16" s="656"/>
      <c r="R16" s="656"/>
      <c r="S16" s="656"/>
      <c r="T16" s="656"/>
      <c r="U16" s="656"/>
      <c r="V16" s="657"/>
      <c r="W16" s="655" t="s">
        <v>406</v>
      </c>
      <c r="X16" s="656"/>
      <c r="Y16" s="656"/>
      <c r="Z16" s="656"/>
      <c r="AA16" s="656"/>
      <c r="AB16" s="656"/>
      <c r="AC16" s="657"/>
      <c r="AD16" s="655">
        <v>-316.03399999999999</v>
      </c>
      <c r="AE16" s="656"/>
      <c r="AF16" s="656"/>
      <c r="AG16" s="656"/>
      <c r="AH16" s="656"/>
      <c r="AI16" s="656"/>
      <c r="AJ16" s="657"/>
      <c r="AK16" s="655" t="s">
        <v>406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470</v>
      </c>
      <c r="Q17" s="656"/>
      <c r="R17" s="656"/>
      <c r="S17" s="656"/>
      <c r="T17" s="656"/>
      <c r="U17" s="656"/>
      <c r="V17" s="657"/>
      <c r="W17" s="655">
        <v>4.0999999999999996</v>
      </c>
      <c r="X17" s="656"/>
      <c r="Y17" s="656"/>
      <c r="Z17" s="656"/>
      <c r="AA17" s="656"/>
      <c r="AB17" s="656"/>
      <c r="AC17" s="657"/>
      <c r="AD17" s="655">
        <v>7</v>
      </c>
      <c r="AE17" s="656"/>
      <c r="AF17" s="656"/>
      <c r="AG17" s="656"/>
      <c r="AH17" s="656"/>
      <c r="AI17" s="656"/>
      <c r="AJ17" s="657"/>
      <c r="AK17" s="655">
        <v>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3596</v>
      </c>
      <c r="Q18" s="874"/>
      <c r="R18" s="874"/>
      <c r="S18" s="874"/>
      <c r="T18" s="874"/>
      <c r="U18" s="874"/>
      <c r="V18" s="875"/>
      <c r="W18" s="873">
        <f>SUM(W13:AC17)</f>
        <v>3055.1</v>
      </c>
      <c r="X18" s="874"/>
      <c r="Y18" s="874"/>
      <c r="Z18" s="874"/>
      <c r="AA18" s="874"/>
      <c r="AB18" s="874"/>
      <c r="AC18" s="875"/>
      <c r="AD18" s="873">
        <f>SUM(AD13:AJ17)</f>
        <v>2939.9659999999999</v>
      </c>
      <c r="AE18" s="874"/>
      <c r="AF18" s="874"/>
      <c r="AG18" s="874"/>
      <c r="AH18" s="874"/>
      <c r="AI18" s="874"/>
      <c r="AJ18" s="875"/>
      <c r="AK18" s="873">
        <f>SUM(AK13:AQ17)</f>
        <v>3572.0340000000001</v>
      </c>
      <c r="AL18" s="874"/>
      <c r="AM18" s="874"/>
      <c r="AN18" s="874"/>
      <c r="AO18" s="874"/>
      <c r="AP18" s="874"/>
      <c r="AQ18" s="875"/>
      <c r="AR18" s="873">
        <f>SUM(AR13:AX17)</f>
        <v>4000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3596</v>
      </c>
      <c r="Q19" s="656"/>
      <c r="R19" s="656"/>
      <c r="S19" s="656"/>
      <c r="T19" s="656"/>
      <c r="U19" s="656"/>
      <c r="V19" s="657"/>
      <c r="W19" s="655">
        <v>3055.1</v>
      </c>
      <c r="X19" s="656"/>
      <c r="Y19" s="656"/>
      <c r="Z19" s="656"/>
      <c r="AA19" s="656"/>
      <c r="AB19" s="656"/>
      <c r="AC19" s="657"/>
      <c r="AD19" s="655">
        <v>2939.9659999999999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1.1786299573910193</v>
      </c>
      <c r="Q21" s="316"/>
      <c r="R21" s="316"/>
      <c r="S21" s="316"/>
      <c r="T21" s="316"/>
      <c r="U21" s="316"/>
      <c r="V21" s="316"/>
      <c r="W21" s="316">
        <f t="shared" ref="W21" si="2">IF(W19=0, "-", SUM(W19)/SUM(W13,W14))</f>
        <v>1.0013438216978039</v>
      </c>
      <c r="X21" s="316"/>
      <c r="Y21" s="316"/>
      <c r="Z21" s="316"/>
      <c r="AA21" s="316"/>
      <c r="AB21" s="316"/>
      <c r="AC21" s="316"/>
      <c r="AD21" s="316">
        <f t="shared" ref="AD21" si="3">IF(AD19=0, "-", SUM(AD19)/SUM(AD13,AD14))</f>
        <v>0.90488334872268383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68.25" customHeight="1" x14ac:dyDescent="0.15">
      <c r="A23" s="971"/>
      <c r="B23" s="972"/>
      <c r="C23" s="972"/>
      <c r="D23" s="972"/>
      <c r="E23" s="972"/>
      <c r="F23" s="973"/>
      <c r="G23" s="965" t="s">
        <v>728</v>
      </c>
      <c r="H23" s="966"/>
      <c r="I23" s="966"/>
      <c r="J23" s="966"/>
      <c r="K23" s="966"/>
      <c r="L23" s="966"/>
      <c r="M23" s="966"/>
      <c r="N23" s="966"/>
      <c r="O23" s="967"/>
      <c r="P23" s="915">
        <v>3249</v>
      </c>
      <c r="Q23" s="916"/>
      <c r="R23" s="916"/>
      <c r="S23" s="916"/>
      <c r="T23" s="916"/>
      <c r="U23" s="916"/>
      <c r="V23" s="930"/>
      <c r="W23" s="915">
        <v>4000</v>
      </c>
      <c r="X23" s="916"/>
      <c r="Y23" s="916"/>
      <c r="Z23" s="916"/>
      <c r="AA23" s="916"/>
      <c r="AB23" s="916"/>
      <c r="AC23" s="930"/>
      <c r="AD23" s="978" t="s">
        <v>754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3249</v>
      </c>
      <c r="Q29" s="656"/>
      <c r="R29" s="656"/>
      <c r="S29" s="656"/>
      <c r="T29" s="656"/>
      <c r="U29" s="656"/>
      <c r="V29" s="657"/>
      <c r="W29" s="947">
        <f>AR13</f>
        <v>4000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v>7</v>
      </c>
      <c r="AV31" s="200"/>
      <c r="AW31" s="392" t="s">
        <v>179</v>
      </c>
      <c r="AX31" s="393"/>
    </row>
    <row r="32" spans="1:50" ht="23.25" customHeight="1" x14ac:dyDescent="0.15">
      <c r="A32" s="397"/>
      <c r="B32" s="395"/>
      <c r="C32" s="395"/>
      <c r="D32" s="395"/>
      <c r="E32" s="395"/>
      <c r="F32" s="396"/>
      <c r="G32" s="563" t="s">
        <v>729</v>
      </c>
      <c r="H32" s="564"/>
      <c r="I32" s="564"/>
      <c r="J32" s="564"/>
      <c r="K32" s="564"/>
      <c r="L32" s="564"/>
      <c r="M32" s="564"/>
      <c r="N32" s="564"/>
      <c r="O32" s="565"/>
      <c r="P32" s="108" t="s">
        <v>730</v>
      </c>
      <c r="Q32" s="108"/>
      <c r="R32" s="108"/>
      <c r="S32" s="108"/>
      <c r="T32" s="108"/>
      <c r="U32" s="108"/>
      <c r="V32" s="108"/>
      <c r="W32" s="108"/>
      <c r="X32" s="109"/>
      <c r="Y32" s="470" t="s">
        <v>12</v>
      </c>
      <c r="Z32" s="530"/>
      <c r="AA32" s="531"/>
      <c r="AB32" s="460" t="s">
        <v>716</v>
      </c>
      <c r="AC32" s="460"/>
      <c r="AD32" s="460"/>
      <c r="AE32" s="218">
        <v>1</v>
      </c>
      <c r="AF32" s="219"/>
      <c r="AG32" s="219"/>
      <c r="AH32" s="219"/>
      <c r="AI32" s="218">
        <v>1</v>
      </c>
      <c r="AJ32" s="219"/>
      <c r="AK32" s="219"/>
      <c r="AL32" s="219"/>
      <c r="AM32" s="218">
        <v>1</v>
      </c>
      <c r="AN32" s="219"/>
      <c r="AO32" s="219"/>
      <c r="AP32" s="219"/>
      <c r="AQ32" s="336" t="s">
        <v>406</v>
      </c>
      <c r="AR32" s="208"/>
      <c r="AS32" s="208"/>
      <c r="AT32" s="337"/>
      <c r="AU32" s="219" t="s">
        <v>406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716</v>
      </c>
      <c r="AC33" s="522"/>
      <c r="AD33" s="522"/>
      <c r="AE33" s="218">
        <v>0</v>
      </c>
      <c r="AF33" s="219"/>
      <c r="AG33" s="219"/>
      <c r="AH33" s="219"/>
      <c r="AI33" s="218">
        <v>2</v>
      </c>
      <c r="AJ33" s="219"/>
      <c r="AK33" s="219"/>
      <c r="AL33" s="219"/>
      <c r="AM33" s="218">
        <v>2</v>
      </c>
      <c r="AN33" s="219"/>
      <c r="AO33" s="219"/>
      <c r="AP33" s="219"/>
      <c r="AQ33" s="336" t="s">
        <v>714</v>
      </c>
      <c r="AR33" s="208"/>
      <c r="AS33" s="208"/>
      <c r="AT33" s="337"/>
      <c r="AU33" s="219">
        <v>10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50</v>
      </c>
      <c r="AJ34" s="219"/>
      <c r="AK34" s="219"/>
      <c r="AL34" s="219"/>
      <c r="AM34" s="218">
        <v>50</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732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714</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784</v>
      </c>
      <c r="H39" s="564"/>
      <c r="I39" s="564"/>
      <c r="J39" s="564"/>
      <c r="K39" s="564"/>
      <c r="L39" s="564"/>
      <c r="M39" s="564"/>
      <c r="N39" s="564"/>
      <c r="O39" s="565"/>
      <c r="P39" s="108" t="s">
        <v>733</v>
      </c>
      <c r="Q39" s="108"/>
      <c r="R39" s="108"/>
      <c r="S39" s="108"/>
      <c r="T39" s="108"/>
      <c r="U39" s="108"/>
      <c r="V39" s="108"/>
      <c r="W39" s="108"/>
      <c r="X39" s="109"/>
      <c r="Y39" s="470" t="s">
        <v>12</v>
      </c>
      <c r="Z39" s="530"/>
      <c r="AA39" s="531"/>
      <c r="AB39" s="460" t="s">
        <v>716</v>
      </c>
      <c r="AC39" s="460"/>
      <c r="AD39" s="460"/>
      <c r="AE39" s="218">
        <v>0</v>
      </c>
      <c r="AF39" s="219"/>
      <c r="AG39" s="219"/>
      <c r="AH39" s="219"/>
      <c r="AI39" s="218">
        <v>0</v>
      </c>
      <c r="AJ39" s="219"/>
      <c r="AK39" s="219"/>
      <c r="AL39" s="219"/>
      <c r="AM39" s="218">
        <v>0</v>
      </c>
      <c r="AN39" s="219"/>
      <c r="AO39" s="219"/>
      <c r="AP39" s="219"/>
      <c r="AQ39" s="336" t="s">
        <v>406</v>
      </c>
      <c r="AR39" s="208"/>
      <c r="AS39" s="208"/>
      <c r="AT39" s="337"/>
      <c r="AU39" s="219" t="s">
        <v>406</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716</v>
      </c>
      <c r="AC40" s="522"/>
      <c r="AD40" s="522"/>
      <c r="AE40" s="218">
        <v>0</v>
      </c>
      <c r="AF40" s="219"/>
      <c r="AG40" s="219"/>
      <c r="AH40" s="219"/>
      <c r="AI40" s="218">
        <v>0</v>
      </c>
      <c r="AJ40" s="219"/>
      <c r="AK40" s="219"/>
      <c r="AL40" s="219"/>
      <c r="AM40" s="218">
        <v>0</v>
      </c>
      <c r="AN40" s="219"/>
      <c r="AO40" s="219"/>
      <c r="AP40" s="219"/>
      <c r="AQ40" s="336" t="s">
        <v>714</v>
      </c>
      <c r="AR40" s="208"/>
      <c r="AS40" s="208"/>
      <c r="AT40" s="337"/>
      <c r="AU40" s="219">
        <v>3</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0</v>
      </c>
      <c r="AF41" s="219"/>
      <c r="AG41" s="219"/>
      <c r="AH41" s="219"/>
      <c r="AI41" s="218">
        <v>0</v>
      </c>
      <c r="AJ41" s="219"/>
      <c r="AK41" s="219"/>
      <c r="AL41" s="219"/>
      <c r="AM41" s="218">
        <v>0</v>
      </c>
      <c r="AN41" s="219"/>
      <c r="AO41" s="219"/>
      <c r="AP41" s="219"/>
      <c r="AQ41" s="336" t="s">
        <v>406</v>
      </c>
      <c r="AR41" s="208"/>
      <c r="AS41" s="208"/>
      <c r="AT41" s="337"/>
      <c r="AU41" s="219" t="s">
        <v>406</v>
      </c>
      <c r="AV41" s="219"/>
      <c r="AW41" s="219"/>
      <c r="AX41" s="221"/>
      <c r="AY41">
        <f t="shared" si="4"/>
        <v>1</v>
      </c>
    </row>
    <row r="42" spans="1:51" ht="23.25" customHeight="1" x14ac:dyDescent="0.15">
      <c r="A42" s="228" t="s">
        <v>380</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735</v>
      </c>
      <c r="AC101" s="460"/>
      <c r="AD101" s="460"/>
      <c r="AE101" s="282">
        <v>55</v>
      </c>
      <c r="AF101" s="282"/>
      <c r="AG101" s="282"/>
      <c r="AH101" s="282"/>
      <c r="AI101" s="282">
        <v>70</v>
      </c>
      <c r="AJ101" s="282"/>
      <c r="AK101" s="282"/>
      <c r="AL101" s="282"/>
      <c r="AM101" s="282">
        <v>70</v>
      </c>
      <c r="AN101" s="282"/>
      <c r="AO101" s="282"/>
      <c r="AP101" s="282"/>
      <c r="AQ101" s="282" t="s">
        <v>714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735</v>
      </c>
      <c r="AC102" s="460"/>
      <c r="AD102" s="460"/>
      <c r="AE102" s="282">
        <v>61</v>
      </c>
      <c r="AF102" s="282"/>
      <c r="AG102" s="282"/>
      <c r="AH102" s="282"/>
      <c r="AI102" s="282">
        <v>55</v>
      </c>
      <c r="AJ102" s="282"/>
      <c r="AK102" s="282"/>
      <c r="AL102" s="282"/>
      <c r="AM102" s="282">
        <v>70</v>
      </c>
      <c r="AN102" s="282"/>
      <c r="AO102" s="282"/>
      <c r="AP102" s="282"/>
      <c r="AQ102" s="282">
        <v>100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736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737</v>
      </c>
      <c r="AC104" s="545"/>
      <c r="AD104" s="546"/>
      <c r="AE104" s="282">
        <v>0</v>
      </c>
      <c r="AF104" s="282"/>
      <c r="AG104" s="282"/>
      <c r="AH104" s="282"/>
      <c r="AI104" s="282">
        <v>0</v>
      </c>
      <c r="AJ104" s="282"/>
      <c r="AK104" s="282"/>
      <c r="AL104" s="282"/>
      <c r="AM104" s="218">
        <v>0</v>
      </c>
      <c r="AN104" s="219"/>
      <c r="AO104" s="219"/>
      <c r="AP104" s="219"/>
      <c r="AQ104" s="282" t="s">
        <v>714</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737</v>
      </c>
      <c r="AC105" s="468"/>
      <c r="AD105" s="469"/>
      <c r="AE105" s="282">
        <v>0</v>
      </c>
      <c r="AF105" s="282"/>
      <c r="AG105" s="282"/>
      <c r="AH105" s="282"/>
      <c r="AI105" s="282">
        <v>0</v>
      </c>
      <c r="AJ105" s="282"/>
      <c r="AK105" s="282"/>
      <c r="AL105" s="282"/>
      <c r="AM105" s="282">
        <v>0</v>
      </c>
      <c r="AN105" s="282"/>
      <c r="AO105" s="282"/>
      <c r="AP105" s="282"/>
      <c r="AQ105" s="282">
        <v>1</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hidden="1" customHeight="1" x14ac:dyDescent="0.15">
      <c r="A107" s="418"/>
      <c r="B107" s="419"/>
      <c r="C107" s="419"/>
      <c r="D107" s="419"/>
      <c r="E107" s="419"/>
      <c r="F107" s="420"/>
      <c r="G107" s="108" t="s">
        <v>738</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731</v>
      </c>
      <c r="AC107" s="545"/>
      <c r="AD107" s="546"/>
      <c r="AE107" s="282">
        <v>11</v>
      </c>
      <c r="AF107" s="282"/>
      <c r="AG107" s="282"/>
      <c r="AH107" s="282"/>
      <c r="AI107" s="282" t="s">
        <v>714</v>
      </c>
      <c r="AJ107" s="282"/>
      <c r="AK107" s="282"/>
      <c r="AL107" s="282"/>
      <c r="AM107" s="282"/>
      <c r="AN107" s="282"/>
      <c r="AO107" s="282"/>
      <c r="AP107" s="282"/>
      <c r="AQ107" s="282"/>
      <c r="AR107" s="282"/>
      <c r="AS107" s="282"/>
      <c r="AT107" s="282"/>
      <c r="AU107" s="282"/>
      <c r="AV107" s="282"/>
      <c r="AW107" s="282"/>
      <c r="AX107" s="283"/>
      <c r="AY107">
        <f>$AY$106</f>
        <v>1</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731</v>
      </c>
      <c r="AC108" s="468"/>
      <c r="AD108" s="469"/>
      <c r="AE108" s="282">
        <v>12</v>
      </c>
      <c r="AF108" s="282"/>
      <c r="AG108" s="282"/>
      <c r="AH108" s="282"/>
      <c r="AI108" s="282">
        <v>16</v>
      </c>
      <c r="AJ108" s="282"/>
      <c r="AK108" s="282"/>
      <c r="AL108" s="282"/>
      <c r="AM108" s="282"/>
      <c r="AN108" s="282"/>
      <c r="AO108" s="282"/>
      <c r="AP108" s="282"/>
      <c r="AQ108" s="282"/>
      <c r="AR108" s="282"/>
      <c r="AS108" s="282"/>
      <c r="AT108" s="282"/>
      <c r="AU108" s="282"/>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787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v>52.6</v>
      </c>
      <c r="AF116" s="282"/>
      <c r="AG116" s="282"/>
      <c r="AH116" s="282"/>
      <c r="AI116" s="282">
        <v>52.6</v>
      </c>
      <c r="AJ116" s="282"/>
      <c r="AK116" s="282"/>
      <c r="AL116" s="282"/>
      <c r="AM116" s="282">
        <v>60</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739</v>
      </c>
      <c r="AC117" s="472"/>
      <c r="AD117" s="473"/>
      <c r="AE117" s="550" t="s">
        <v>740</v>
      </c>
      <c r="AF117" s="550"/>
      <c r="AG117" s="550"/>
      <c r="AH117" s="550"/>
      <c r="AI117" s="550" t="s">
        <v>740</v>
      </c>
      <c r="AJ117" s="550"/>
      <c r="AK117" s="550"/>
      <c r="AL117" s="550"/>
      <c r="AM117" s="550" t="s">
        <v>781</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9.950000000000003" customHeight="1" x14ac:dyDescent="0.15">
      <c r="A130" s="189" t="s">
        <v>405</v>
      </c>
      <c r="B130" s="186"/>
      <c r="C130" s="185" t="s">
        <v>236</v>
      </c>
      <c r="D130" s="186"/>
      <c r="E130" s="170" t="s">
        <v>265</v>
      </c>
      <c r="F130" s="171"/>
      <c r="G130" s="172" t="s">
        <v>719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9.950000000000003"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7</v>
      </c>
      <c r="AV133" s="201"/>
      <c r="AW133" s="136" t="s">
        <v>179</v>
      </c>
      <c r="AX133" s="196"/>
      <c r="AY133">
        <f>$AY$132</f>
        <v>1</v>
      </c>
    </row>
    <row r="134" spans="1:51" ht="30" customHeight="1" x14ac:dyDescent="0.15">
      <c r="A134" s="190"/>
      <c r="B134" s="187"/>
      <c r="C134" s="181"/>
      <c r="D134" s="187"/>
      <c r="E134" s="181"/>
      <c r="F134" s="182"/>
      <c r="G134" s="107" t="s">
        <v>742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v>1266</v>
      </c>
      <c r="AF134" s="208"/>
      <c r="AG134" s="208"/>
      <c r="AH134" s="208"/>
      <c r="AI134" s="207">
        <v>1457</v>
      </c>
      <c r="AJ134" s="208"/>
      <c r="AK134" s="208"/>
      <c r="AL134" s="208"/>
      <c r="AM134" s="207">
        <v>459</v>
      </c>
      <c r="AN134" s="208"/>
      <c r="AO134" s="208"/>
      <c r="AP134" s="208"/>
      <c r="AQ134" s="207" t="s">
        <v>406</v>
      </c>
      <c r="AR134" s="208"/>
      <c r="AS134" s="208"/>
      <c r="AT134" s="208"/>
      <c r="AU134" s="207" t="s">
        <v>406</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v>600</v>
      </c>
      <c r="AF135" s="208"/>
      <c r="AG135" s="208"/>
      <c r="AH135" s="208"/>
      <c r="AI135" s="207">
        <v>1300</v>
      </c>
      <c r="AJ135" s="208"/>
      <c r="AK135" s="208"/>
      <c r="AL135" s="208"/>
      <c r="AM135" s="207">
        <v>1100</v>
      </c>
      <c r="AN135" s="208"/>
      <c r="AO135" s="208"/>
      <c r="AP135" s="208"/>
      <c r="AQ135" s="207" t="s">
        <v>406</v>
      </c>
      <c r="AR135" s="208"/>
      <c r="AS135" s="208"/>
      <c r="AT135" s="208"/>
      <c r="AU135" s="207">
        <v>1500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714</v>
      </c>
      <c r="AR137" s="200"/>
      <c r="AS137" s="136" t="s">
        <v>233</v>
      </c>
      <c r="AT137" s="137"/>
      <c r="AU137" s="201">
        <v>7</v>
      </c>
      <c r="AV137" s="201"/>
      <c r="AW137" s="136" t="s">
        <v>179</v>
      </c>
      <c r="AX137" s="196"/>
      <c r="AY137">
        <f>$AY$136</f>
        <v>1</v>
      </c>
    </row>
    <row r="138" spans="1:51" ht="30" customHeight="1" x14ac:dyDescent="0.15">
      <c r="A138" s="190"/>
      <c r="B138" s="187"/>
      <c r="C138" s="181"/>
      <c r="D138" s="187"/>
      <c r="E138" s="181"/>
      <c r="F138" s="182"/>
      <c r="G138" s="107" t="s">
        <v>743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731</v>
      </c>
      <c r="AC138" s="206"/>
      <c r="AD138" s="206"/>
      <c r="AE138" s="207">
        <v>7</v>
      </c>
      <c r="AF138" s="208"/>
      <c r="AG138" s="208"/>
      <c r="AH138" s="208"/>
      <c r="AI138" s="207">
        <v>14</v>
      </c>
      <c r="AJ138" s="208"/>
      <c r="AK138" s="208"/>
      <c r="AL138" s="208"/>
      <c r="AM138" s="207">
        <v>24</v>
      </c>
      <c r="AN138" s="208"/>
      <c r="AO138" s="208"/>
      <c r="AP138" s="208"/>
      <c r="AQ138" s="207" t="s">
        <v>714</v>
      </c>
      <c r="AR138" s="208"/>
      <c r="AS138" s="208"/>
      <c r="AT138" s="208"/>
      <c r="AU138" s="207" t="s">
        <v>714</v>
      </c>
      <c r="AV138" s="208"/>
      <c r="AW138" s="208"/>
      <c r="AX138" s="209"/>
      <c r="AY138">
        <f t="shared" ref="AY138:AY139" si="14">$AY$136</f>
        <v>1</v>
      </c>
    </row>
    <row r="139" spans="1:51" ht="30"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731</v>
      </c>
      <c r="AC139" s="214"/>
      <c r="AD139" s="214"/>
      <c r="AE139" s="207">
        <v>6</v>
      </c>
      <c r="AF139" s="208"/>
      <c r="AG139" s="208"/>
      <c r="AH139" s="208"/>
      <c r="AI139" s="207">
        <v>10</v>
      </c>
      <c r="AJ139" s="208"/>
      <c r="AK139" s="208"/>
      <c r="AL139" s="208"/>
      <c r="AM139" s="207">
        <v>14</v>
      </c>
      <c r="AN139" s="208"/>
      <c r="AO139" s="208"/>
      <c r="AP139" s="208"/>
      <c r="AQ139" s="207" t="s">
        <v>714</v>
      </c>
      <c r="AR139" s="208"/>
      <c r="AS139" s="208"/>
      <c r="AT139" s="208"/>
      <c r="AU139" s="207">
        <v>18</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714</v>
      </c>
      <c r="AR141" s="200"/>
      <c r="AS141" s="136" t="s">
        <v>233</v>
      </c>
      <c r="AT141" s="137"/>
      <c r="AU141" s="201">
        <v>7</v>
      </c>
      <c r="AV141" s="201"/>
      <c r="AW141" s="136" t="s">
        <v>179</v>
      </c>
      <c r="AX141" s="196"/>
      <c r="AY141">
        <f>$AY$140</f>
        <v>1</v>
      </c>
    </row>
    <row r="142" spans="1:51" ht="39.75" hidden="1" customHeight="1" x14ac:dyDescent="0.15">
      <c r="A142" s="190"/>
      <c r="B142" s="187"/>
      <c r="C142" s="181"/>
      <c r="D142" s="187"/>
      <c r="E142" s="181"/>
      <c r="F142" s="182"/>
      <c r="G142" s="107" t="s">
        <v>744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731</v>
      </c>
      <c r="AC142" s="206"/>
      <c r="AD142" s="206"/>
      <c r="AE142" s="207">
        <v>0</v>
      </c>
      <c r="AF142" s="208"/>
      <c r="AG142" s="208"/>
      <c r="AH142" s="208"/>
      <c r="AI142" s="207">
        <v>0</v>
      </c>
      <c r="AJ142" s="208"/>
      <c r="AK142" s="208"/>
      <c r="AL142" s="208"/>
      <c r="AM142" s="207"/>
      <c r="AN142" s="208"/>
      <c r="AO142" s="208"/>
      <c r="AP142" s="208"/>
      <c r="AQ142" s="207" t="s">
        <v>714</v>
      </c>
      <c r="AR142" s="208"/>
      <c r="AS142" s="208"/>
      <c r="AT142" s="208"/>
      <c r="AU142" s="207" t="s">
        <v>714</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731</v>
      </c>
      <c r="AC143" s="214"/>
      <c r="AD143" s="214"/>
      <c r="AE143" s="207">
        <v>0</v>
      </c>
      <c r="AF143" s="208"/>
      <c r="AG143" s="208"/>
      <c r="AH143" s="208"/>
      <c r="AI143" s="207">
        <v>0</v>
      </c>
      <c r="AJ143" s="208"/>
      <c r="AK143" s="208"/>
      <c r="AL143" s="208"/>
      <c r="AM143" s="207"/>
      <c r="AN143" s="208"/>
      <c r="AO143" s="208"/>
      <c r="AP143" s="208"/>
      <c r="AQ143" s="207" t="s">
        <v>714</v>
      </c>
      <c r="AR143" s="208"/>
      <c r="AS143" s="208"/>
      <c r="AT143" s="208"/>
      <c r="AU143" s="207">
        <v>10</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95" customHeight="1" x14ac:dyDescent="0.15">
      <c r="A154" s="190"/>
      <c r="B154" s="187"/>
      <c r="C154" s="181"/>
      <c r="D154" s="187"/>
      <c r="E154" s="181"/>
      <c r="F154" s="182"/>
      <c r="G154" s="107" t="s">
        <v>745</v>
      </c>
      <c r="H154" s="108"/>
      <c r="I154" s="108"/>
      <c r="J154" s="108"/>
      <c r="K154" s="108"/>
      <c r="L154" s="108"/>
      <c r="M154" s="108"/>
      <c r="N154" s="108"/>
      <c r="O154" s="108"/>
      <c r="P154" s="109"/>
      <c r="Q154" s="128" t="s">
        <v>746</v>
      </c>
      <c r="R154" s="108"/>
      <c r="S154" s="108"/>
      <c r="T154" s="108"/>
      <c r="U154" s="108"/>
      <c r="V154" s="108"/>
      <c r="W154" s="108"/>
      <c r="X154" s="108"/>
      <c r="Y154" s="108"/>
      <c r="Z154" s="108"/>
      <c r="AA154" s="290"/>
      <c r="AB154" s="144">
        <v>7</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9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16.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48"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100000000000001"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1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712</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712</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712</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712</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712</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712</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0.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715</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7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715</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146.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715</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759</v>
      </c>
      <c r="AE705" s="713"/>
      <c r="AF705" s="713"/>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715</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44.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715</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759</v>
      </c>
      <c r="AE710" s="323"/>
      <c r="AF710" s="323"/>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759</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759</v>
      </c>
      <c r="AE712" s="781"/>
      <c r="AF712" s="781"/>
      <c r="AG712" s="805" t="s">
        <v>762</v>
      </c>
      <c r="AH712" s="806"/>
      <c r="AI712" s="806"/>
      <c r="AJ712" s="806"/>
      <c r="AK712" s="806"/>
      <c r="AL712" s="806"/>
      <c r="AM712" s="806"/>
      <c r="AN712" s="806"/>
      <c r="AO712" s="806"/>
      <c r="AP712" s="806"/>
      <c r="AQ712" s="806"/>
      <c r="AR712" s="806"/>
      <c r="AS712" s="806"/>
      <c r="AT712" s="806"/>
      <c r="AU712" s="806"/>
      <c r="AV712" s="806"/>
      <c r="AW712" s="806"/>
      <c r="AX712" s="807"/>
    </row>
    <row r="713" spans="1:50" ht="43.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715</v>
      </c>
      <c r="AE713" s="323"/>
      <c r="AF713" s="661"/>
      <c r="AG713" s="104" t="s">
        <v>778</v>
      </c>
      <c r="AH713" s="105"/>
      <c r="AI713" s="105"/>
      <c r="AJ713" s="105"/>
      <c r="AK713" s="105"/>
      <c r="AL713" s="105"/>
      <c r="AM713" s="105"/>
      <c r="AN713" s="105"/>
      <c r="AO713" s="105"/>
      <c r="AP713" s="105"/>
      <c r="AQ713" s="105"/>
      <c r="AR713" s="105"/>
      <c r="AS713" s="105"/>
      <c r="AT713" s="105"/>
      <c r="AU713" s="105"/>
      <c r="AV713" s="105"/>
      <c r="AW713" s="105"/>
      <c r="AX713" s="106"/>
    </row>
    <row r="714" spans="1:50" ht="6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715</v>
      </c>
      <c r="AE714" s="803"/>
      <c r="AF714" s="804"/>
      <c r="AG714" s="734" t="s">
        <v>764</v>
      </c>
      <c r="AH714" s="735"/>
      <c r="AI714" s="735"/>
      <c r="AJ714" s="735"/>
      <c r="AK714" s="735"/>
      <c r="AL714" s="735"/>
      <c r="AM714" s="735"/>
      <c r="AN714" s="735"/>
      <c r="AO714" s="735"/>
      <c r="AP714" s="735"/>
      <c r="AQ714" s="735"/>
      <c r="AR714" s="735"/>
      <c r="AS714" s="735"/>
      <c r="AT714" s="735"/>
      <c r="AU714" s="735"/>
      <c r="AV714" s="735"/>
      <c r="AW714" s="735"/>
      <c r="AX714" s="736"/>
    </row>
    <row r="715" spans="1:50" ht="50.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715</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759</v>
      </c>
      <c r="AE716" s="625"/>
      <c r="AF716" s="625"/>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58.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715</v>
      </c>
      <c r="AE717" s="323"/>
      <c r="AF717" s="323"/>
      <c r="AG717" s="104" t="s">
        <v>782</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715</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715</v>
      </c>
      <c r="AE719" s="603"/>
      <c r="AF719" s="603"/>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747</v>
      </c>
      <c r="D721" s="294"/>
      <c r="E721" s="294"/>
      <c r="F721" s="295"/>
      <c r="G721" s="284"/>
      <c r="H721" s="285"/>
      <c r="I721" s="77" t="str">
        <f>IF(OR(G721="　", G721=""), "", "-")</f>
        <v/>
      </c>
      <c r="J721" s="288">
        <v>40</v>
      </c>
      <c r="K721" s="288"/>
      <c r="L721" s="77" t="str">
        <f>IF(M721="","","-")</f>
        <v/>
      </c>
      <c r="M721" s="78"/>
      <c r="N721" s="301" t="s">
        <v>748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790</v>
      </c>
      <c r="B731" s="672"/>
      <c r="C731" s="672"/>
      <c r="D731" s="672"/>
      <c r="E731" s="673"/>
      <c r="F731" s="727" t="s">
        <v>791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792</v>
      </c>
      <c r="B733" s="672"/>
      <c r="C733" s="672"/>
      <c r="D733" s="672"/>
      <c r="E733" s="673"/>
      <c r="F733" s="635" t="s">
        <v>793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788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406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406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406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406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406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750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751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752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161</v>
      </c>
      <c r="F746" s="954"/>
      <c r="G746" s="954"/>
      <c r="H746" s="100" t="str">
        <f>IF(E746="","","-")</f>
        <v>-</v>
      </c>
      <c r="I746" s="954"/>
      <c r="J746" s="954"/>
      <c r="K746" s="100" t="str">
        <f>IF(I746="","","-")</f>
        <v/>
      </c>
      <c r="L746" s="955">
        <v>225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271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8"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1.7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773</v>
      </c>
      <c r="H789" s="669"/>
      <c r="I789" s="669"/>
      <c r="J789" s="669"/>
      <c r="K789" s="670"/>
      <c r="L789" s="662" t="s">
        <v>776</v>
      </c>
      <c r="M789" s="663"/>
      <c r="N789" s="663"/>
      <c r="O789" s="663"/>
      <c r="P789" s="663"/>
      <c r="Q789" s="663"/>
      <c r="R789" s="663"/>
      <c r="S789" s="663"/>
      <c r="T789" s="663"/>
      <c r="U789" s="663"/>
      <c r="V789" s="663"/>
      <c r="W789" s="663"/>
      <c r="X789" s="664"/>
      <c r="Y789" s="382">
        <v>1604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775</v>
      </c>
      <c r="H790" s="605"/>
      <c r="I790" s="605"/>
      <c r="J790" s="605"/>
      <c r="K790" s="606"/>
      <c r="L790" s="596" t="s">
        <v>779</v>
      </c>
      <c r="M790" s="597"/>
      <c r="N790" s="597"/>
      <c r="O790" s="597"/>
      <c r="P790" s="597"/>
      <c r="Q790" s="597"/>
      <c r="R790" s="597"/>
      <c r="S790" s="597"/>
      <c r="T790" s="597"/>
      <c r="U790" s="597"/>
      <c r="V790" s="597"/>
      <c r="W790" s="597"/>
      <c r="X790" s="598"/>
      <c r="Y790" s="599">
        <v>1208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774</v>
      </c>
      <c r="H791" s="605"/>
      <c r="I791" s="605"/>
      <c r="J791" s="605"/>
      <c r="K791" s="606"/>
      <c r="L791" s="596" t="s">
        <v>780</v>
      </c>
      <c r="M791" s="597"/>
      <c r="N791" s="597"/>
      <c r="O791" s="597"/>
      <c r="P791" s="597"/>
      <c r="Q791" s="597"/>
      <c r="R791" s="597"/>
      <c r="S791" s="597"/>
      <c r="T791" s="597"/>
      <c r="U791" s="597"/>
      <c r="V791" s="597"/>
      <c r="W791" s="597"/>
      <c r="X791" s="598"/>
      <c r="Y791" s="599">
        <v>128</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2940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217.5" customHeight="1" x14ac:dyDescent="0.15">
      <c r="A845" s="370">
        <v>1</v>
      </c>
      <c r="B845" s="370">
        <v>1</v>
      </c>
      <c r="C845" s="358" t="s">
        <v>768</v>
      </c>
      <c r="D845" s="343"/>
      <c r="E845" s="343"/>
      <c r="F845" s="343"/>
      <c r="G845" s="343"/>
      <c r="H845" s="343"/>
      <c r="I845" s="343"/>
      <c r="J845" s="344">
        <v>1030005007111</v>
      </c>
      <c r="K845" s="345"/>
      <c r="L845" s="345"/>
      <c r="M845" s="345"/>
      <c r="N845" s="345"/>
      <c r="O845" s="345"/>
      <c r="P845" s="359" t="s">
        <v>769</v>
      </c>
      <c r="Q845" s="346"/>
      <c r="R845" s="346"/>
      <c r="S845" s="346"/>
      <c r="T845" s="346"/>
      <c r="U845" s="346"/>
      <c r="V845" s="346"/>
      <c r="W845" s="346"/>
      <c r="X845" s="346"/>
      <c r="Y845" s="347">
        <v>2939.9659999999999</v>
      </c>
      <c r="Z845" s="348"/>
      <c r="AA845" s="348"/>
      <c r="AB845" s="349"/>
      <c r="AC845" s="350" t="s">
        <v>770</v>
      </c>
      <c r="AD845" s="351"/>
      <c r="AE845" s="351"/>
      <c r="AF845" s="351"/>
      <c r="AG845" s="351"/>
      <c r="AH845" s="366" t="s">
        <v>762</v>
      </c>
      <c r="AI845" s="367"/>
      <c r="AJ845" s="367"/>
      <c r="AK845" s="367"/>
      <c r="AL845" s="354" t="s">
        <v>762</v>
      </c>
      <c r="AM845" s="355"/>
      <c r="AN845" s="355"/>
      <c r="AO845" s="356"/>
      <c r="AP845" s="357" t="s">
        <v>762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17:Y824 Y815 Y804:Y811 Y802">
    <cfRule type="expression" dxfId="2795" priority="13665">
      <formula>IF(RIGHT(TEXT(Y802,"0.#"),1)=".",FALSE,TRUE)</formula>
    </cfRule>
    <cfRule type="expression" dxfId="2794" priority="13666">
      <formula>IF(RIGHT(TEXT(Y802,"0.#"),1)=".",TRUE,FALSE)</formula>
    </cfRule>
  </conditionalFormatting>
  <conditionalFormatting sqref="P13:AX13 P15:AX15 P17:AQ17 P16:AJ16">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2:Y798">
    <cfRule type="expression" dxfId="2787" priority="13689">
      <formula>IF(RIGHT(TEXT(Y792,"0.#"),1)=".",FALSE,TRUE)</formula>
    </cfRule>
    <cfRule type="expression" dxfId="2786" priority="13690">
      <formula>IF(RIGHT(TEXT(Y792,"0.#"),1)=".",TRUE,FALSE)</formula>
    </cfRule>
  </conditionalFormatting>
  <conditionalFormatting sqref="AU790">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1:AU798 AU789">
    <cfRule type="expression" dxfId="2781" priority="13683">
      <formula>IF(RIGHT(TEXT(AU789,"0.#"),1)=".",FALSE,TRUE)</formula>
    </cfRule>
    <cfRule type="expression" dxfId="2780" priority="13684">
      <formula>IF(RIGHT(TEXT(AU789,"0.#"),1)=".",TRUE,FALSE)</formula>
    </cfRule>
  </conditionalFormatting>
  <conditionalFormatting sqref="Y829 Y816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47:AO874">
    <cfRule type="expression" dxfId="2507" priority="6637">
      <formula>IF(AND(AL847&gt;=0, RIGHT(TEXT(AL847,"0.#"),1)&lt;&gt;"."),TRUE,FALSE)</formula>
    </cfRule>
    <cfRule type="expression" dxfId="2506" priority="6638">
      <formula>IF(AND(AL847&gt;=0, RIGHT(TEXT(AL847,"0.#"),1)="."),TRUE,FALSE)</formula>
    </cfRule>
    <cfRule type="expression" dxfId="2505" priority="6639">
      <formula>IF(AND(AL847&lt;0, RIGHT(TEXT(AL847,"0.#"),1)&lt;&gt;"."),TRUE,FALSE)</formula>
    </cfRule>
    <cfRule type="expression" dxfId="2504" priority="6640">
      <formula>IF(AND(AL847&lt;0, RIGHT(TEXT(AL847,"0.#"),1)="."),TRUE,FALSE)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74">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10:AO1139">
    <cfRule type="expression" dxfId="2403" priority="2871">
      <formula>IF(AND(AL1110&gt;=0, RIGHT(TEXT(AL1110,"0.#"),1)&lt;&gt;"."),TRUE,FALSE)</formula>
    </cfRule>
    <cfRule type="expression" dxfId="2402" priority="2872">
      <formula>IF(AND(AL1110&gt;=0, RIGHT(TEXT(AL1110,"0.#"),1)="."),TRUE,FALSE)</formula>
    </cfRule>
    <cfRule type="expression" dxfId="2401" priority="2873">
      <formula>IF(AND(AL1110&lt;0, RIGHT(TEXT(AL1110,"0.#"),1)&lt;&gt;"."),TRUE,FALSE)</formula>
    </cfRule>
    <cfRule type="expression" dxfId="2400" priority="2874">
      <formula>IF(AND(AL1110&lt;0, RIGHT(TEXT(AL1110,"0.#"),1)="."),TRUE,FALSE)</formula>
    </cfRule>
  </conditionalFormatting>
  <conditionalFormatting sqref="Y1110:Y1139">
    <cfRule type="expression" dxfId="2399" priority="2869">
      <formula>IF(RIGHT(TEXT(Y1110,"0.#"),1)=".",FALSE,TRUE)</formula>
    </cfRule>
    <cfRule type="expression" dxfId="2398" priority="2870">
      <formula>IF(RIGHT(TEXT(Y1110,"0.#"),1)=".",TRUE,FALSE)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45:AO846">
    <cfRule type="expression" dxfId="2389" priority="2823">
      <formula>IF(AND(AL845&gt;=0, RIGHT(TEXT(AL845,"0.#"),1)&lt;&gt;"."),TRUE,FALSE)</formula>
    </cfRule>
    <cfRule type="expression" dxfId="2388" priority="2824">
      <formula>IF(AND(AL845&gt;=0, RIGHT(TEXT(AL845,"0.#"),1)="."),TRUE,FALSE)</formula>
    </cfRule>
    <cfRule type="expression" dxfId="2387" priority="2825">
      <formula>IF(AND(AL845&lt;0, RIGHT(TEXT(AL845,"0.#"),1)&lt;&gt;"."),TRUE,FALSE)</formula>
    </cfRule>
    <cfRule type="expression" dxfId="2386" priority="2826">
      <formula>IF(AND(AL845&lt;0, RIGHT(TEXT(AL845,"0.#"),1)="."),TRUE,FALSE)</formula>
    </cfRule>
  </conditionalFormatting>
  <conditionalFormatting sqref="Y845:Y846">
    <cfRule type="expression" dxfId="2385" priority="2821">
      <formula>IF(RIGHT(TEXT(Y845,"0.#"),1)=".",FALSE,TRUE)</formula>
    </cfRule>
    <cfRule type="expression" dxfId="2384" priority="2822">
      <formula>IF(RIGHT(TEXT(Y845,"0.#"),1)=".",TRUE,FALSE)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80:Y907">
    <cfRule type="expression" dxfId="2067" priority="2081">
      <formula>IF(RIGHT(TEXT(Y880,"0.#"),1)=".",FALSE,TRUE)</formula>
    </cfRule>
    <cfRule type="expression" dxfId="2066" priority="2082">
      <formula>IF(RIGHT(TEXT(Y880,"0.#"),1)=".",TRUE,FALSE)</formula>
    </cfRule>
  </conditionalFormatting>
  <conditionalFormatting sqref="Y878:Y879">
    <cfRule type="expression" dxfId="2065" priority="2075">
      <formula>IF(RIGHT(TEXT(Y878,"0.#"),1)=".",FALSE,TRUE)</formula>
    </cfRule>
    <cfRule type="expression" dxfId="2064" priority="2076">
      <formula>IF(RIGHT(TEXT(Y878,"0.#"),1)=".",TRUE,FALSE)</formula>
    </cfRule>
  </conditionalFormatting>
  <conditionalFormatting sqref="Y913:Y940">
    <cfRule type="expression" dxfId="2063" priority="2069">
      <formula>IF(RIGHT(TEXT(Y913,"0.#"),1)=".",FALSE,TRUE)</formula>
    </cfRule>
    <cfRule type="expression" dxfId="2062" priority="2070">
      <formula>IF(RIGHT(TEXT(Y913,"0.#"),1)=".",TRUE,FALSE)</formula>
    </cfRule>
  </conditionalFormatting>
  <conditionalFormatting sqref="Y911:Y912">
    <cfRule type="expression" dxfId="2061" priority="2063">
      <formula>IF(RIGHT(TEXT(Y911,"0.#"),1)=".",FALSE,TRUE)</formula>
    </cfRule>
    <cfRule type="expression" dxfId="2060" priority="2064">
      <formula>IF(RIGHT(TEXT(Y911,"0.#"),1)=".",TRUE,FALSE)</formula>
    </cfRule>
  </conditionalFormatting>
  <conditionalFormatting sqref="Y946:Y973">
    <cfRule type="expression" dxfId="2059" priority="2057">
      <formula>IF(RIGHT(TEXT(Y946,"0.#"),1)=".",FALSE,TRUE)</formula>
    </cfRule>
    <cfRule type="expression" dxfId="2058" priority="2058">
      <formula>IF(RIGHT(TEXT(Y946,"0.#"),1)=".",TRUE,FALSE)</formula>
    </cfRule>
  </conditionalFormatting>
  <conditionalFormatting sqref="Y944:Y945">
    <cfRule type="expression" dxfId="2057" priority="2051">
      <formula>IF(RIGHT(TEXT(Y944,"0.#"),1)=".",FALSE,TRUE)</formula>
    </cfRule>
    <cfRule type="expression" dxfId="2056" priority="2052">
      <formula>IF(RIGHT(TEXT(Y944,"0.#"),1)=".",TRUE,FALSE)</formula>
    </cfRule>
  </conditionalFormatting>
  <conditionalFormatting sqref="Y979:Y1006">
    <cfRule type="expression" dxfId="2055" priority="2045">
      <formula>IF(RIGHT(TEXT(Y979,"0.#"),1)=".",FALSE,TRUE)</formula>
    </cfRule>
    <cfRule type="expression" dxfId="2054" priority="2046">
      <formula>IF(RIGHT(TEXT(Y979,"0.#"),1)=".",TRUE,FALSE)</formula>
    </cfRule>
  </conditionalFormatting>
  <conditionalFormatting sqref="Y977:Y978">
    <cfRule type="expression" dxfId="2053" priority="2039">
      <formula>IF(RIGHT(TEXT(Y977,"0.#"),1)=".",FALSE,TRUE)</formula>
    </cfRule>
    <cfRule type="expression" dxfId="2052" priority="2040">
      <formula>IF(RIGHT(TEXT(Y977,"0.#"),1)=".",TRUE,FALSE)</formula>
    </cfRule>
  </conditionalFormatting>
  <conditionalFormatting sqref="Y1012:Y1039">
    <cfRule type="expression" dxfId="2051" priority="2033">
      <formula>IF(RIGHT(TEXT(Y1012,"0.#"),1)=".",FALSE,TRUE)</formula>
    </cfRule>
    <cfRule type="expression" dxfId="2050" priority="2034">
      <formula>IF(RIGHT(TEXT(Y1012,"0.#"),1)=".",TRUE,FALSE)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80:AO907">
    <cfRule type="expression" dxfId="1969" priority="2083">
      <formula>IF(AND(AL880&gt;=0, RIGHT(TEXT(AL880,"0.#"),1)&lt;&gt;"."),TRUE,FALSE)</formula>
    </cfRule>
    <cfRule type="expression" dxfId="1968" priority="2084">
      <formula>IF(AND(AL880&gt;=0, RIGHT(TEXT(AL880,"0.#"),1)="."),TRUE,FALSE)</formula>
    </cfRule>
    <cfRule type="expression" dxfId="1967" priority="2085">
      <formula>IF(AND(AL880&lt;0, RIGHT(TEXT(AL880,"0.#"),1)&lt;&gt;"."),TRUE,FALSE)</formula>
    </cfRule>
    <cfRule type="expression" dxfId="1966" priority="2086">
      <formula>IF(AND(AL880&lt;0, RIGHT(TEXT(AL880,"0.#"),1)="."),TRUE,FALSE)</formula>
    </cfRule>
  </conditionalFormatting>
  <conditionalFormatting sqref="AL878:AO879">
    <cfRule type="expression" dxfId="1965" priority="2077">
      <formula>IF(AND(AL878&gt;=0, RIGHT(TEXT(AL878,"0.#"),1)&lt;&gt;"."),TRUE,FALSE)</formula>
    </cfRule>
    <cfRule type="expression" dxfId="1964" priority="2078">
      <formula>IF(AND(AL878&gt;=0, RIGHT(TEXT(AL878,"0.#"),1)="."),TRUE,FALSE)</formula>
    </cfRule>
    <cfRule type="expression" dxfId="1963" priority="2079">
      <formula>IF(AND(AL878&lt;0, RIGHT(TEXT(AL878,"0.#"),1)&lt;&gt;"."),TRUE,FALSE)</formula>
    </cfRule>
    <cfRule type="expression" dxfId="1962" priority="2080">
      <formula>IF(AND(AL878&lt;0, RIGHT(TEXT(AL878,"0.#"),1)="."),TRUE,FALSE)</formula>
    </cfRule>
  </conditionalFormatting>
  <conditionalFormatting sqref="AL913:AO940">
    <cfRule type="expression" dxfId="1961" priority="2071">
      <formula>IF(AND(AL913&gt;=0, RIGHT(TEXT(AL913,"0.#"),1)&lt;&gt;"."),TRUE,FALSE)</formula>
    </cfRule>
    <cfRule type="expression" dxfId="1960" priority="2072">
      <formula>IF(AND(AL913&gt;=0, RIGHT(TEXT(AL913,"0.#"),1)="."),TRUE,FALSE)</formula>
    </cfRule>
    <cfRule type="expression" dxfId="1959" priority="2073">
      <formula>IF(AND(AL913&lt;0, RIGHT(TEXT(AL913,"0.#"),1)&lt;&gt;"."),TRUE,FALSE)</formula>
    </cfRule>
    <cfRule type="expression" dxfId="1958" priority="2074">
      <formula>IF(AND(AL913&lt;0, RIGHT(TEXT(AL913,"0.#"),1)="."),TRUE,FALSE)</formula>
    </cfRule>
  </conditionalFormatting>
  <conditionalFormatting sqref="AL911:AO912">
    <cfRule type="expression" dxfId="1957" priority="2065">
      <formula>IF(AND(AL911&gt;=0, RIGHT(TEXT(AL911,"0.#"),1)&lt;&gt;"."),TRUE,FALSE)</formula>
    </cfRule>
    <cfRule type="expression" dxfId="1956" priority="2066">
      <formula>IF(AND(AL911&gt;=0, RIGHT(TEXT(AL911,"0.#"),1)="."),TRUE,FALSE)</formula>
    </cfRule>
    <cfRule type="expression" dxfId="1955" priority="2067">
      <formula>IF(AND(AL911&lt;0, RIGHT(TEXT(AL911,"0.#"),1)&lt;&gt;"."),TRUE,FALSE)</formula>
    </cfRule>
    <cfRule type="expression" dxfId="1954" priority="2068">
      <formula>IF(AND(AL911&lt;0, RIGHT(TEXT(AL911,"0.#"),1)="."),TRUE,FALSE)</formula>
    </cfRule>
  </conditionalFormatting>
  <conditionalFormatting sqref="AL946:AO973">
    <cfRule type="expression" dxfId="1953" priority="2059">
      <formula>IF(AND(AL946&gt;=0, RIGHT(TEXT(AL946,"0.#"),1)&lt;&gt;"."),TRUE,FALSE)</formula>
    </cfRule>
    <cfRule type="expression" dxfId="1952" priority="2060">
      <formula>IF(AND(AL946&gt;=0, RIGHT(TEXT(AL946,"0.#"),1)="."),TRUE,FALSE)</formula>
    </cfRule>
    <cfRule type="expression" dxfId="1951" priority="2061">
      <formula>IF(AND(AL946&lt;0, RIGHT(TEXT(AL946,"0.#"),1)&lt;&gt;"."),TRUE,FALSE)</formula>
    </cfRule>
    <cfRule type="expression" dxfId="1950" priority="2062">
      <formula>IF(AND(AL946&lt;0, RIGHT(TEXT(AL946,"0.#"),1)="."),TRUE,FALSE)</formula>
    </cfRule>
  </conditionalFormatting>
  <conditionalFormatting sqref="AL944:AO945">
    <cfRule type="expression" dxfId="1949" priority="2053">
      <formula>IF(AND(AL944&gt;=0, RIGHT(TEXT(AL944,"0.#"),1)&lt;&gt;"."),TRUE,FALSE)</formula>
    </cfRule>
    <cfRule type="expression" dxfId="1948" priority="2054">
      <formula>IF(AND(AL944&gt;=0, RIGHT(TEXT(AL944,"0.#"),1)="."),TRUE,FALSE)</formula>
    </cfRule>
    <cfRule type="expression" dxfId="1947" priority="2055">
      <formula>IF(AND(AL944&lt;0, RIGHT(TEXT(AL944,"0.#"),1)&lt;&gt;"."),TRUE,FALSE)</formula>
    </cfRule>
    <cfRule type="expression" dxfId="1946" priority="2056">
      <formula>IF(AND(AL944&lt;0, RIGHT(TEXT(AL944,"0.#"),1)="."),TRUE,FALSE)</formula>
    </cfRule>
  </conditionalFormatting>
  <conditionalFormatting sqref="AL979:AO1006">
    <cfRule type="expression" dxfId="1945" priority="2047">
      <formula>IF(AND(AL979&gt;=0, RIGHT(TEXT(AL979,"0.#"),1)&lt;&gt;"."),TRUE,FALSE)</formula>
    </cfRule>
    <cfRule type="expression" dxfId="1944" priority="2048">
      <formula>IF(AND(AL979&gt;=0, RIGHT(TEXT(AL979,"0.#"),1)="."),TRUE,FALSE)</formula>
    </cfRule>
    <cfRule type="expression" dxfId="1943" priority="2049">
      <formula>IF(AND(AL979&lt;0, RIGHT(TEXT(AL979,"0.#"),1)&lt;&gt;"."),TRUE,FALSE)</formula>
    </cfRule>
    <cfRule type="expression" dxfId="1942" priority="2050">
      <formula>IF(AND(AL979&lt;0, RIGHT(TEXT(AL979,"0.#"),1)="."),TRUE,FALSE)</formula>
    </cfRule>
  </conditionalFormatting>
  <conditionalFormatting sqref="AL977:AO978">
    <cfRule type="expression" dxfId="1941" priority="2041">
      <formula>IF(AND(AL977&gt;=0, RIGHT(TEXT(AL977,"0.#"),1)&lt;&gt;"."),TRUE,FALSE)</formula>
    </cfRule>
    <cfRule type="expression" dxfId="1940" priority="2042">
      <formula>IF(AND(AL977&gt;=0, RIGHT(TEXT(AL977,"0.#"),1)="."),TRUE,FALSE)</formula>
    </cfRule>
    <cfRule type="expression" dxfId="1939" priority="2043">
      <formula>IF(AND(AL977&lt;0, RIGHT(TEXT(AL977,"0.#"),1)&lt;&gt;"."),TRUE,FALSE)</formula>
    </cfRule>
    <cfRule type="expression" dxfId="1938" priority="2044">
      <formula>IF(AND(AL977&lt;0, RIGHT(TEXT(AL977,"0.#"),1)="."),TRUE,FALSE)</formula>
    </cfRule>
  </conditionalFormatting>
  <conditionalFormatting sqref="AL1012:AO1039">
    <cfRule type="expression" dxfId="1937" priority="2035">
      <formula>IF(AND(AL1012&gt;=0, RIGHT(TEXT(AL1012,"0.#"),1)&lt;&gt;"."),TRUE,FALSE)</formula>
    </cfRule>
    <cfRule type="expression" dxfId="1936" priority="2036">
      <formula>IF(AND(AL1012&gt;=0, RIGHT(TEXT(AL1012,"0.#"),1)="."),TRUE,FALSE)</formula>
    </cfRule>
    <cfRule type="expression" dxfId="1935" priority="2037">
      <formula>IF(AND(AL1012&lt;0, RIGHT(TEXT(AL1012,"0.#"),1)&lt;&gt;"."),TRUE,FALSE)</formula>
    </cfRule>
    <cfRule type="expression" dxfId="1934" priority="2038">
      <formula>IF(AND(AL1012&lt;0, RIGHT(TEXT(AL1012,"0.#"),1)="."),TRUE,FALSE)</formula>
    </cfRule>
  </conditionalFormatting>
  <conditionalFormatting sqref="AL1010:AO1011">
    <cfRule type="expression" dxfId="1933" priority="2029">
      <formula>IF(AND(AL1010&gt;=0, RIGHT(TEXT(AL1010,"0.#"),1)&lt;&gt;"."),TRUE,FALSE)</formula>
    </cfRule>
    <cfRule type="expression" dxfId="1932" priority="2030">
      <formula>IF(AND(AL1010&gt;=0, RIGHT(TEXT(AL1010,"0.#"),1)="."),TRUE,FALSE)</formula>
    </cfRule>
    <cfRule type="expression" dxfId="1931" priority="2031">
      <formula>IF(AND(AL1010&lt;0, RIGHT(TEXT(AL1010,"0.#"),1)&lt;&gt;"."),TRUE,FALSE)</formula>
    </cfRule>
    <cfRule type="expression" dxfId="1930" priority="2032">
      <formula>IF(AND(AL1010&lt;0, RIGHT(TEXT(AL1010,"0.#"),1)="."),TRUE,FALSE)</formula>
    </cfRule>
  </conditionalFormatting>
  <conditionalFormatting sqref="Y1010:Y1011">
    <cfRule type="expression" dxfId="1929" priority="2027">
      <formula>IF(RIGHT(TEXT(Y1010,"0.#"),1)=".",FALSE,TRUE)</formula>
    </cfRule>
    <cfRule type="expression" dxfId="1928" priority="2028">
      <formula>IF(RIGHT(TEXT(Y1010,"0.#"),1)=".",TRUE,FALSE)</formula>
    </cfRule>
  </conditionalFormatting>
  <conditionalFormatting sqref="AL1045:AO1072">
    <cfRule type="expression" dxfId="1927" priority="2023">
      <formula>IF(AND(AL1045&gt;=0, RIGHT(TEXT(AL1045,"0.#"),1)&lt;&gt;"."),TRUE,FALSE)</formula>
    </cfRule>
    <cfRule type="expression" dxfId="1926" priority="2024">
      <formula>IF(AND(AL1045&gt;=0, RIGHT(TEXT(AL1045,"0.#"),1)="."),TRUE,FALSE)</formula>
    </cfRule>
    <cfRule type="expression" dxfId="1925" priority="2025">
      <formula>IF(AND(AL1045&lt;0, RIGHT(TEXT(AL1045,"0.#"),1)&lt;&gt;"."),TRUE,FALSE)</formula>
    </cfRule>
    <cfRule type="expression" dxfId="1924" priority="2026">
      <formula>IF(AND(AL1045&lt;0, RIGHT(TEXT(AL1045,"0.#"),1)="."),TRUE,FALSE)</formula>
    </cfRule>
  </conditionalFormatting>
  <conditionalFormatting sqref="Y1045:Y1072">
    <cfRule type="expression" dxfId="1923" priority="2021">
      <formula>IF(RIGHT(TEXT(Y1045,"0.#"),1)=".",FALSE,TRUE)</formula>
    </cfRule>
    <cfRule type="expression" dxfId="1922" priority="2022">
      <formula>IF(RIGHT(TEXT(Y1045,"0.#"),1)=".",TRUE,FALSE)</formula>
    </cfRule>
  </conditionalFormatting>
  <conditionalFormatting sqref="AL1043:AO1044">
    <cfRule type="expression" dxfId="1921" priority="2017">
      <formula>IF(AND(AL1043&gt;=0, RIGHT(TEXT(AL1043,"0.#"),1)&lt;&gt;"."),TRUE,FALSE)</formula>
    </cfRule>
    <cfRule type="expression" dxfId="1920" priority="2018">
      <formula>IF(AND(AL1043&gt;=0, RIGHT(TEXT(AL1043,"0.#"),1)="."),TRUE,FALSE)</formula>
    </cfRule>
    <cfRule type="expression" dxfId="1919" priority="2019">
      <formula>IF(AND(AL1043&lt;0, RIGHT(TEXT(AL1043,"0.#"),1)&lt;&gt;"."),TRUE,FALSE)</formula>
    </cfRule>
    <cfRule type="expression" dxfId="1918" priority="2020">
      <formula>IF(AND(AL1043&lt;0, RIGHT(TEXT(AL1043,"0.#"),1)="."),TRUE,FALSE)</formula>
    </cfRule>
  </conditionalFormatting>
  <conditionalFormatting sqref="Y1043:Y1044">
    <cfRule type="expression" dxfId="1917" priority="2015">
      <formula>IF(RIGHT(TEXT(Y1043,"0.#"),1)=".",FALSE,TRUE)</formula>
    </cfRule>
    <cfRule type="expression" dxfId="1916" priority="2016">
      <formula>IF(RIGHT(TEXT(Y1043,"0.#"),1)=".",TRUE,FALSE)</formula>
    </cfRule>
  </conditionalFormatting>
  <conditionalFormatting sqref="AL1078:AO1105">
    <cfRule type="expression" dxfId="1915" priority="2011">
      <formula>IF(AND(AL1078&gt;=0, RIGHT(TEXT(AL1078,"0.#"),1)&lt;&gt;"."),TRUE,FALSE)</formula>
    </cfRule>
    <cfRule type="expression" dxfId="1914" priority="2012">
      <formula>IF(AND(AL1078&gt;=0, RIGHT(TEXT(AL1078,"0.#"),1)="."),TRUE,FALSE)</formula>
    </cfRule>
    <cfRule type="expression" dxfId="1913" priority="2013">
      <formula>IF(AND(AL1078&lt;0, RIGHT(TEXT(AL1078,"0.#"),1)&lt;&gt;"."),TRUE,FALSE)</formula>
    </cfRule>
    <cfRule type="expression" dxfId="1912" priority="2014">
      <formula>IF(AND(AL1078&lt;0, RIGHT(TEXT(AL1078,"0.#"),1)="."),TRUE,FALSE)</formula>
    </cfRule>
  </conditionalFormatting>
  <conditionalFormatting sqref="Y1078:Y1105">
    <cfRule type="expression" dxfId="1911" priority="2009">
      <formula>IF(RIGHT(TEXT(Y1078,"0.#"),1)=".",FALSE,TRUE)</formula>
    </cfRule>
    <cfRule type="expression" dxfId="1910" priority="2010">
      <formula>IF(RIGHT(TEXT(Y1078,"0.#"),1)=".",TRUE,FALSE)</formula>
    </cfRule>
  </conditionalFormatting>
  <conditionalFormatting sqref="AL1076:AO1077">
    <cfRule type="expression" dxfId="1909" priority="2005">
      <formula>IF(AND(AL1076&gt;=0, RIGHT(TEXT(AL1076,"0.#"),1)&lt;&gt;"."),TRUE,FALSE)</formula>
    </cfRule>
    <cfRule type="expression" dxfId="1908" priority="2006">
      <formula>IF(AND(AL1076&gt;=0, RIGHT(TEXT(AL1076,"0.#"),1)="."),TRUE,FALSE)</formula>
    </cfRule>
    <cfRule type="expression" dxfId="1907" priority="2007">
      <formula>IF(AND(AL1076&lt;0, RIGHT(TEXT(AL1076,"0.#"),1)&lt;&gt;"."),TRUE,FALSE)</formula>
    </cfRule>
    <cfRule type="expression" dxfId="1906" priority="2008">
      <formula>IF(AND(AL1076&lt;0, RIGHT(TEXT(AL1076,"0.#"),1)="."),TRUE,FALSE)</formula>
    </cfRule>
  </conditionalFormatting>
  <conditionalFormatting sqref="Y1076:Y1077">
    <cfRule type="expression" dxfId="1905" priority="2003">
      <formula>IF(RIGHT(TEXT(Y1076,"0.#"),1)=".",FALSE,TRUE)</formula>
    </cfRule>
    <cfRule type="expression" dxfId="1904" priority="2004">
      <formula>IF(RIGHT(TEXT(Y1076,"0.#"),1)=".",TRUE,FALSE)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Y789:Y790">
    <cfRule type="expression" dxfId="703" priority="1">
      <formula>IF(RIGHT(TEXT(Y789,"0.#"),1)=".",FALSE,TRUE)</formula>
    </cfRule>
    <cfRule type="expression" dxfId="702" priority="2">
      <formula>IF(RIGHT(TEXT(Y789,"0.#"),1)=".",TRUE,FALSE)</formula>
    </cfRule>
  </conditionalFormatting>
  <conditionalFormatting sqref="Y791">
    <cfRule type="expression" dxfId="701" priority="3">
      <formula>IF(RIGHT(TEXT(Y791,"0.#"),1)=".",FALSE,TRUE)</formula>
    </cfRule>
    <cfRule type="expression" dxfId="700" priority="4">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2021-08-30T05:47:46Z</cp:lastPrinted>
  <dcterms:created xsi:type="dcterms:W3CDTF">2012-03-13T00:50:25Z</dcterms:created>
  <dcterms:modified xsi:type="dcterms:W3CDTF">2021-09-17T03:34:53Z</dcterms:modified>
</cp:coreProperties>
</file>