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<sst xmlns="http://schemas.openxmlformats.org/spreadsheetml/2006/main" count="3452" uniqueCount="860">
  <si>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</si>
  <si>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</si>
  <si>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</si>
  <si>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</si>
  <si>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</si>
  <si>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</si>
  <si>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</si>
  <si>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</si>
  <si>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</si>
  <si>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</si>
  <si>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</si>
  <si>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</si>
  <si>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</si>
  <si>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</si>
  <si>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</si>
  <si>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</si>
  <si>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</si>
  <si>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</si>
  <si>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</si>
  <si>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</si>
  <si>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</si>
  <si>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</si>
  <si>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</si>
  <si>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</si>
  <si>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</si>
  <si>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</si>
  <si>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</si>
  <si>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</si>
  <si>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</si>
  <si>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</si>
  <si>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</si>
  <si>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</si>
  <si>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</si>
  <si>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</si>
  <si>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</si>
  <si>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</si>
  <si>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</si>
  <si>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</si>
  <si>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</si>
  <si>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</si>
  <si>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</si>
  <si>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</si>
  <si>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</si>
  <si>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</si>
  <si>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</si>
  <si>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</si>
  <si>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</si>
  <si>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</si>
  <si>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</si>
  <si>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</si>
  <si>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</si>
  <si>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</si>
  <si>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</si>
  <si>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</si>
  <si>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</si>
  <si>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</si>
  <si>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</si>
  <si>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</si>
  <si>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</si>
  <si>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</si>
  <si>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</si>
  <si>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</si>
  <si>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</si>
  <si>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</si>
  <si>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</si>
  <si>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</si>
  <si>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</si>
  <si>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</si>
  <si>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</si>
  <si>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</si>
  <si>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</si>
  <si>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</si>
  <si>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</si>
  <si>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</si>
  <si>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</si>
  <si>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</si>
  <si>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</si>
  <si>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</si>
  <si>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</si>
  <si>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</si>
  <si>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</si>
  <si>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</si>
  <si>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</si>
  <si>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</si>
  <si>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</si>
  <si>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</si>
  <si>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</si>
  <si>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</si>
  <si>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</si>
  <si>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</si>
  <si>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</si>
  <si>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</si>
  <si>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</si>
  <si>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</si>
  <si>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</si>
  <si>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</si>
  <si>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</si>
  <si>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</si>
  <si>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</si>
  <si>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</si>
  <si>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</si>
  <si>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</si>
  <si>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</si>
  <si>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</si>
  <si>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</si>
  <si>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</si>
  <si>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</si>
  <si>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</si>
  <si>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</si>
  <si>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</si>
  <si>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</si>
  <si>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</si>
  <si>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</si>
  <si>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</si>
  <si>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</si>
  <si>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</si>
  <si>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</si>
  <si>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</si>
  <si>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</si>
  <si>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</si>
  <si>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</si>
  <si>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</si>
  <si>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</si>
  <si>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</si>
  <si>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</si>
  <si>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</si>
  <si>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</si>
  <si>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</si>
  <si>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</si>
  <si>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</si>
  <si>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</si>
  <si>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</si>
  <si>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</si>
  <si>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</si>
  <si>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</si>
  <si>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</si>
  <si>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</si>
  <si>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</si>
  <si>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</si>
  <si>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</si>
  <si>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</si>
  <si>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</si>
  <si>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</si>
  <si>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</si>
  <si>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</si>
  <si>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</si>
  <si>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</si>
  <si>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</si>
  <si>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</si>
  <si>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</si>
  <si>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</si>
  <si>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</si>
  <si>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</si>
  <si>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</si>
  <si>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</si>
  <si>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</si>
  <si>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</si>
  <si>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</si>
  <si>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</si>
  <si>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</si>
  <si>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</si>
  <si>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</si>
  <si>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</si>
  <si>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</si>
  <si>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</si>
  <si>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</si>
  <si>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</si>
  <si>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</si>
  <si>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</si>
  <si>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</si>
  <si>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</si>
  <si>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</si>
  <si>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</si>
  <si>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</si>
  <si>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</si>
  <si>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</si>
  <si>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</si>
  <si>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</si>
  <si>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</si>
  <si>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</si>
  <si>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</si>
  <si>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</si>
  <si>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</si>
  <si>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</si>
  <si>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</si>
  <si>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</si>
  <si>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</si>
  <si>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</si>
  <si>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</si>
  <si>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</si>
  <si>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</si>
  <si>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</si>
  <si>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</si>
  <si>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</si>
  <si>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</si>
  <si>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</si>
  <si>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</si>
  <si>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</si>
  <si>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</si>
  <si>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</si>
  <si>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</si>
  <si>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</si>
  <si>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</si>
  <si>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</si>
  <si>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</si>
  <si>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</si>
  <si>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</si>
  <si>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</si>
  <si>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</si>
  <si>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</si>
  <si>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</si>
  <si>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</si>
  <si>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</si>
  <si>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</si>
  <si>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</si>
  <si>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</si>
  <si>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</si>
  <si>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</si>
  <si>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</si>
  <si>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</si>
  <si>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</si>
  <si>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</si>
  <si>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</si>
  <si>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</si>
  <si>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</si>
  <si>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</si>
  <si>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</si>
  <si>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</si>
  <si>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</si>
  <si>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</si>
  <si>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</si>
  <si>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</si>
  <si>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</si>
  <si>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</si>
  <si>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</si>
  <si>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</si>
  <si>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</si>
  <si>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</si>
  <si>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</si>
  <si>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</si>
  <si>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</si>
  <si>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</si>
  <si>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</si>
  <si>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</si>
  <si>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</si>
  <si>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</si>
  <si>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</si>
  <si>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</si>
  <si>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</si>
  <si>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</si>
  <si>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</si>
  <si>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</si>
  <si>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</si>
  <si>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</si>
  <si>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</si>
  <si>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</si>
  <si>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</si>
  <si>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</si>
  <si>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</si>
  <si>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</si>
  <si>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</si>
  <si>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</si>
  <si>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</si>
  <si>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</si>
  <si>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</si>
  <si>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</si>
  <si>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</si>
  <si>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</si>
  <si>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</si>
  <si>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</si>
  <si>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</si>
  <si>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</si>
  <si>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</si>
  <si>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</si>
  <si>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</si>
  <si>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</si>
  <si>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</si>
  <si>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</si>
  <si>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</si>
  <si>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</si>
  <si>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</si>
  <si>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</si>
  <si>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</si>
  <si>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</si>
  <si>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</si>
  <si>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</si>
  <si>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</si>
  <si>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</si>
  <si>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</si>
  <si>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</si>
  <si>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</si>
  <si>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</si>
  <si>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</si>
  <si>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</si>
  <si>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</si>
  <si>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</si>
  <si>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</si>
  <si>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</si>
  <si>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</si>
  <si>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</si>
  <si>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</si>
  <si>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</si>
  <si>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</si>
  <si>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</si>
  <si>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</si>
  <si>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</si>
  <si>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</si>
  <si>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</si>
  <si>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</si>
  <si>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</si>
  <si>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</si>
  <si>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</si>
  <si>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</si>
  <si>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</si>
  <si>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</si>
  <si>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</si>
  <si>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</si>
  <si>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</si>
  <si>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</si>
  <si>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</si>
  <si>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</si>
  <si>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</si>
  <si>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</si>
  <si>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</si>
  <si>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</si>
  <si>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</si>
  <si>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</si>
  <si>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</si>
  <si>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</si>
  <si>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</si>
  <si>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</si>
  <si>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</si>
  <si>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</si>
  <si>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</si>
  <si>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</si>
  <si>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</si>
  <si>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</si>
  <si>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</si>
  <si>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</si>
  <si>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</si>
  <si>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</si>
  <si>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</si>
  <si>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</si>
  <si>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</si>
  <si>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</si>
  <si>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</si>
  <si>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</si>
  <si>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</si>
  <si>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</si>
  <si>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</si>
  <si>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</si>
  <si>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</si>
  <si>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</si>
  <si>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</si>
  <si>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</si>
  <si>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</si>
  <si>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</si>
  <si>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</si>
  <si>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</si>
  <si>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</si>
  <si>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</si>
  <si>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</si>
  <si>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</si>
  <si>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</si>
  <si>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</si>
  <si>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</si>
  <si>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</si>
  <si>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</si>
  <si>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</si>
  <si>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</si>
  <si>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</si>
  <si>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</si>
  <si>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</si>
  <si>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</si>
  <si>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</si>
  <si>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</si>
  <si>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</si>
  <si>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</si>
  <si>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</si>
  <si>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</si>
  <si>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</si>
  <si>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</si>
  <si>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</si>
  <si>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</si>
  <si>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</si>
  <si>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</si>
  <si>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</si>
  <si>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</si>
  <si>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</si>
  <si>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</si>
  <si>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</si>
  <si>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</si>
  <si>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</si>
  <si>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</si>
  <si>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</si>
  <si>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</si>
  <si>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</si>
  <si>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</si>
  <si>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</si>
  <si>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</si>
  <si>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</si>
  <si>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</si>
  <si>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</si>
  <si>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</si>
  <si>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</si>
  <si>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</si>
  <si>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</si>
  <si>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</si>
  <si>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</si>
  <si>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</si>
  <si>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</si>
  <si>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</si>
  <si>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</si>
  <si>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</si>
  <si>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</si>
  <si>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</si>
  <si>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</si>
  <si>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</si>
  <si>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</si>
  <si>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</si>
  <si>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</si>
  <si>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</si>
  <si>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</si>
  <si>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</si>
  <si>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</si>
  <si>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</si>
  <si>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</si>
  <si>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</si>
  <si>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</si>
  <si>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</si>
  <si>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</si>
  <si>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</si>
  <si>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</si>
  <si>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</si>
  <si>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</si>
  <si>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</si>
  <si>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</si>
  <si>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</si>
  <si>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</si>
  <si>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</si>
  <si>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</si>
  <si>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</si>
  <si>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</si>
  <si>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</si>
  <si>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</si>
  <si>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</si>
  <si>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</si>
  <si>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</si>
  <si>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</si>
  <si>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</si>
  <si>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</si>
  <si>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</si>
  <si>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</si>
  <si>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</si>
  <si>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</si>
  <si>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</si>
  <si>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</si>
  <si>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</si>
  <si>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</si>
  <si>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</si>
  <si>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</si>
  <si>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</si>
  <si>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</si>
  <si>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</si>
  <si>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</si>
  <si>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</si>
  <si>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</si>
  <si>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</si>
  <si>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</si>
  <si>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</si>
  <si>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</si>
  <si>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</si>
  <si>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</si>
  <si>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</si>
  <si>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</si>
  <si>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</si>
  <si>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</si>
  <si>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</si>
  <si>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</si>
  <si>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</si>
  <si>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</si>
  <si>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</si>
  <si>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</si>
  <si>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</si>
  <si>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</si>
  <si>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</si>
  <si>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</si>
  <si>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</si>
  <si>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</si>
  <si>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</si>
  <si>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</si>
  <si>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</si>
  <si>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</si>
  <si>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</si>
  <si>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</si>
  <si>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</si>
  <si>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</si>
  <si>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</si>
  <si>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</si>
  <si>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</si>
  <si>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</si>
  <si>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</si>
  <si>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</si>
  <si>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</si>
  <si>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</si>
  <si>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</si>
  <si>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</si>
  <si>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</si>
  <si>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</si>
  <si>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</si>
  <si>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</si>
  <si>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</si>
  <si>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</si>
  <si>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</si>
  <si>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</si>
  <si>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</si>
  <si>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</si>
  <si>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</si>
  <si>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</si>
  <si>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</si>
  <si>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</si>
  <si>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</si>
  <si>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</si>
  <si>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</si>
  <si>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</si>
  <si>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</si>
  <si>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</si>
  <si>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</si>
  <si>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</si>
  <si>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</si>
  <si>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</si>
  <si>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</si>
  <si>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</si>
  <si>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</si>
  <si>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</si>
  <si>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</si>
  <si>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</si>
  <si>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</si>
  <si>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</si>
  <si>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</si>
  <si>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</si>
  <si>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</si>
  <si>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</si>
  <si>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</si>
  <si>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</si>
  <si>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</si>
  <si>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</si>
  <si>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</si>
  <si>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</si>
  <si>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</si>
  <si>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</si>
  <si>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</si>
  <si>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</si>
  <si>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</si>
  <si>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</si>
  <si>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</si>
  <si>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</si>
  <si>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</si>
  <si>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</si>
  <si>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</si>
  <si>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</si>
  <si>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</si>
  <si>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</si>
  <si>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</si>
  <si>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</si>
  <si>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</si>
  <si>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</si>
  <si>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</si>
  <si>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</si>
  <si>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</si>
  <si>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</si>
  <si>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</si>
  <si>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</si>
  <si>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</si>
  <si>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</si>
  <si>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</si>
  <si>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</si>
  <si>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</si>
  <si>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</si>
  <si>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</si>
  <si>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</si>
  <si>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</si>
  <si>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</si>
  <si>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</si>
  <si>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</si>
  <si>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</si>
  <si>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</si>
  <si>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</si>
  <si>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</si>
  <si>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</si>
  <si>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</si>
  <si>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</si>
  <si>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</si>
  <si>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</si>
  <si>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</si>
  <si>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</si>
  <si>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</si>
  <si>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</si>
  <si>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</si>
  <si>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</si>
  <si>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</si>
  <si>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</si>
  <si>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</si>
  <si>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</si>
  <si>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</si>
  <si>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</si>
  <si>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</si>
  <si>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</si>
  <si>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</si>
  <si>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</si>
  <si>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</si>
  <si>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</si>
  <si>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</si>
  <si>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</si>
  <si>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</si>
  <si>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</si>
  <si>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</si>
  <si>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</si>
  <si>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</si>
  <si>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</si>
  <si>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</si>
  <si>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</si>
  <si>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</si>
  <si>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</si>
  <si>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</si>
  <si>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</si>
  <si>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</si>
  <si>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</si>
  <si>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</si>
  <si>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</si>
  <si>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</si>
  <si>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</si>
  <si>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</si>
  <si>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</si>
  <si>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</si>
  <si>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</si>
  <si>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</si>
  <si>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</si>
  <si>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</si>
  <si>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</si>
  <si>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</si>
  <si>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</si>
  <si>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</si>
  <si>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</si>
  <si>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</si>
  <si>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</si>
  <si>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</si>
  <si>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</si>
  <si>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</si>
  <si>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</si>
  <si>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</si>
  <si>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</si>
  <si>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</si>
  <si>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</si>
  <si>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</si>
  <si>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</si>
  <si>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</si>
  <si>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</si>
  <si>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</si>
  <si>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</si>
  <si>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</si>
  <si>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</si>
  <si>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</si>
  <si>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</si>
  <si>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</si>
  <si>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</si>
  <si>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</si>
  <si>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</si>
  <si>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</si>
  <si>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</si>
  <si>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</si>
  <si>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</si>
  <si>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</si>
  <si>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</si>
  <si>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</si>
  <si>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</si>
  <si>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</si>
  <si>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</si>
  <si>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</si>
  <si>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</si>
  <si>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</si>
  <si>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</si>
  <si>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</si>
  <si>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</si>
  <si>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</si>
  <si>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</si>
  <si>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</si>
  <si>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</si>
  <si>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</si>
  <si>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</si>
  <si>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</si>
  <si>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</si>
  <si>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</si>
  <si>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</si>
  <si>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</si>
  <si>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</si>
  <si>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</si>
  <si>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</si>
  <si>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</si>
  <si>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</si>
  <si>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</si>
  <si>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</si>
  <si>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</si>
  <si>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</si>
  <si>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</si>
  <si>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</si>
  <si>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</si>
  <si>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</si>
  <si>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</si>
  <si>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</si>
  <si>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</si>
  <si>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</si>
  <si>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</si>
  <si>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</si>
  <si>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</si>
  <si>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国立研究開発法人量子科学技術研究開発機構法第16条</t>
  </si>
  <si>
    <t>我が国の研究力強化と生産性向上に貢献する次世代放射光施設について、官民地域パートナーシップによる役割分担に基づき、整備を着実に進める。</t>
  </si>
  <si>
    <t>科学技術・学術審議会研究計画・評価分科会量子科学技術委員会量子ビーム利用推進小委員会（以下、「量子ビーム利用推進小委員会」という。）により取りまとめた「新たな軟X線向け高輝度3GeV級放射光源の整備等について（報告）」（平成30年1月）（以下、「量子ビーム利用推進小委員会による報告」という。）において、「学術、産業ともに高い利用が見込まれる次世代放射光施設を、官民地域パートナーシップにより早期に整備することが必要」等の審議結果が示されたことを踏まえ、文部科学省として、同施設の整備・運用の検討を進める国の主体を国立研究開発法人量子科学技術研究開発機構とし、一般財団法人光科学イノベーションセンターを代表機関とする、同財団、宮城県、仙台市、国立大学法人東北大学、及び一般社団法人東北経済連合会をパートナーとして選定した。本事業では、量子科学技術研究開発機構が国の整備・運用主体として次世代放射光施設の整備を着実に進める。（補助率定額）</t>
  </si>
  <si>
    <t>-</t>
  </si>
  <si>
    <t>次世代放射光施設整備費
補助金</t>
  </si>
  <si>
    <t>高輝度放射光源共通基盤技術研究開発費補助金</t>
  </si>
  <si>
    <t>当該事業は、官民地域パートナーシップによる次世代放射光施設の整備を推進する事業であるため、定量的な指標の設定は困難。</t>
  </si>
  <si>
    <t>官民地域パートナーシップによる次世代放射光施設の整備・開発を着実に推進し、令和5年度中を目標に施設の運用を開始する。令和元年度は、次世代放射光施設の線型加速器や蓄積リングを構成する電子入射器や加速管、磁石セル等の機器の詳細設計を行うとともに、機器の仕様の策定を行なった。また、ビームラインについては、技術的検討を行った。</t>
  </si>
  <si>
    <t>官民地域パートナーシップによる次世代放射光施設を着実に整備し、令和5年度中を目標に施設の運用を開始する。</t>
  </si>
  <si>
    <t>プロジェクトの進捗率（次世代放射光施設の整備）
※進捗に応じ、R&amp;D10％、詳細設計20％、詳細工程表作成30％、機器製作60％、据付・調整80％、ビームコミッショニング100%</t>
  </si>
  <si>
    <t>加速器の開発・整備
・加速器ハーフセル試作：25
・加速器の設計：25
・加速器の機器製作：25
・加速器の据付調整：25
（令和５年度活動見込を100とした場合）</t>
  </si>
  <si>
    <t>ビームラインの開発・整備
・ビームラインの技術検討：25
・ビームラインの設計：25
・ビームラインの機器製作：25
・ビームラインの据付調整：25
（令和５年度活動見込を100とした場合）</t>
  </si>
  <si>
    <t>当該事業は、官民地域パートナーシップによる次世代放射光施設の整備を推進する事業であるため、単位当たりのコストの算出は困難。</t>
    <phoneticPr fontId="5"/>
  </si>
  <si>
    <t>8　科学技術イノベーションの基盤的な力の強化</t>
    <phoneticPr fontId="5"/>
  </si>
  <si>
    <t>8-3 研究開発活動を支える研究基盤の戦略的強化</t>
    <phoneticPr fontId="5"/>
  </si>
  <si>
    <t>プロジェクトの進捗率（次世代放射光施設の整備）
※進捗に応じ、R&amp;D10％、詳細設計20％、詳細工程表作成30％、機器製作60％、据付・調整80％、ビームコミッショニング100%</t>
    <phoneticPr fontId="5"/>
  </si>
  <si>
    <t>本事業では官民地域パートナーシップによる役割分担に基づき、次世代放射光施設の整備を推進する。学術・産業ともに高い利用ニーズが見込まれる次世代放射光施設を実現することにより、我が国の研究開発活動を支える研究基盤の強化及び科学技術イノベーションによる優れた成果の創出に貢献する。</t>
    <phoneticPr fontId="5"/>
  </si>
  <si>
    <t>民間投資の誘発効果が高い大型研究施設について官民共同等の新たな仕組みで推進</t>
    <phoneticPr fontId="5"/>
  </si>
  <si>
    <t>大学等と民間企業との共同研究件数・受入金額</t>
    <phoneticPr fontId="5"/>
  </si>
  <si>
    <t>科学技術政策におけるＥＢＰＭ化が図られたことによる成果の創出</t>
    <phoneticPr fontId="5"/>
  </si>
  <si>
    <t>官民地域パートナーシップによる次世代放射光施設の推進により、大学等と民間企業との共同研究の促進及び成果の創出に貢献</t>
    <phoneticPr fontId="5"/>
  </si>
  <si>
    <t>【支出先上位10者リスト】
※同種の他の契約の予定価格を類推させるおそれがあるため落札率は非公表。</t>
  </si>
  <si>
    <t>新30-0016</t>
  </si>
  <si>
    <t>新30-0009</t>
  </si>
  <si>
    <t>○</t>
  </si>
  <si>
    <t>官民地域パートナーシップによる次世代放射光施設の推進</t>
    <phoneticPr fontId="5"/>
  </si>
  <si>
    <t>平成30年度</t>
    <phoneticPr fontId="5"/>
  </si>
  <si>
    <t>終了予定なし</t>
    <phoneticPr fontId="5"/>
  </si>
  <si>
    <t>科学技術・学術政策局</t>
    <phoneticPr fontId="5"/>
  </si>
  <si>
    <t>研究開発基盤課</t>
    <phoneticPr fontId="5"/>
  </si>
  <si>
    <t>官民地域パートナーシップによる次世代放射光施設の具体化等</t>
  </si>
  <si>
    <t>官民地域パートナーシップによる次世代放射光施設の加速器やビームライン等の整備</t>
  </si>
  <si>
    <t>製作</t>
  </si>
  <si>
    <t>次世代放射光施設の蓄積リング用機能複合型偏向電磁石の製作</t>
  </si>
  <si>
    <t>B. 株式会社トーキン</t>
  </si>
  <si>
    <t>国立研究開発法人量子科学技術研究開発機構</t>
    <phoneticPr fontId="5"/>
  </si>
  <si>
    <t>量子科学技術及び放射線に係る医学に関する科学技術の水準向上のための研究開発等</t>
    <phoneticPr fontId="5"/>
  </si>
  <si>
    <t>補助金等交付</t>
  </si>
  <si>
    <t>-</t>
    <phoneticPr fontId="5"/>
  </si>
  <si>
    <t>B</t>
  </si>
  <si>
    <t>株式会社トーキン</t>
    <phoneticPr fontId="5"/>
  </si>
  <si>
    <t>キヤノン電子管デバイス株式会社</t>
    <phoneticPr fontId="5"/>
  </si>
  <si>
    <t>日鉄ソリューションズ株式会社</t>
    <phoneticPr fontId="5"/>
  </si>
  <si>
    <t>株式会社トヤマ</t>
    <phoneticPr fontId="5"/>
  </si>
  <si>
    <t>日立造船株式会社</t>
    <phoneticPr fontId="5"/>
  </si>
  <si>
    <t>日本高周波株式会社</t>
    <phoneticPr fontId="5"/>
  </si>
  <si>
    <t>ニチコン株式会社</t>
    <phoneticPr fontId="5"/>
  </si>
  <si>
    <t>日立金属商事株式会社</t>
    <phoneticPr fontId="5"/>
  </si>
  <si>
    <t>工藤電機株式会社</t>
    <phoneticPr fontId="5"/>
  </si>
  <si>
    <t>三菱重工機械システム株式会社</t>
    <phoneticPr fontId="5"/>
  </si>
  <si>
    <t>次世代放射光施設の蓄積リング用機能複合型偏向電磁石の製作</t>
    <phoneticPr fontId="5"/>
  </si>
  <si>
    <t>次世代放射光施設の蓄積リング用ステアリング電磁石の製作</t>
    <phoneticPr fontId="5"/>
  </si>
  <si>
    <t>次世代放射光施設の蓄積リング用スキュー四極電磁石の製作</t>
    <phoneticPr fontId="5"/>
  </si>
  <si>
    <t>次世代放射光施設の蓄積リング用機能複合型偏向電磁石の電磁軟鉄の製作</t>
    <rPh sb="31" eb="33">
      <t>セイサク</t>
    </rPh>
    <phoneticPr fontId="5"/>
  </si>
  <si>
    <t>次世代放射光施設の線型加速器用Cバンド50MW高周波源の製作</t>
    <phoneticPr fontId="5"/>
  </si>
  <si>
    <t>次世代放射光施設の施設内基幹LANの整備</t>
    <phoneticPr fontId="5"/>
  </si>
  <si>
    <t>次世代放射光施設のビームライン用フロントエンド機器の製作</t>
    <phoneticPr fontId="5"/>
  </si>
  <si>
    <t>次世代放射光施設のビームライン用楕円偏光アンジュレータ真空槽の製作</t>
    <phoneticPr fontId="5"/>
  </si>
  <si>
    <t>次世代放射光施設の線型加速器用PLC制御システムの製作</t>
    <phoneticPr fontId="5"/>
  </si>
  <si>
    <t>次世代放射光施設の蓄積リング用真空制御システムの製作</t>
    <phoneticPr fontId="5"/>
  </si>
  <si>
    <t>次世代放射光施設の蓄積リング用IDダミーチェンバーの製作</t>
    <phoneticPr fontId="5"/>
  </si>
  <si>
    <t>次世代放射光施設の線型加速器用電子銃高電圧ステーションの製作</t>
    <phoneticPr fontId="5"/>
  </si>
  <si>
    <t>次世代放射光施設の線型加速器用Cバンド高周波パルス圧縮器の製作</t>
    <phoneticPr fontId="5"/>
  </si>
  <si>
    <t>次世代放射光施設の線型加速器用大電力高周波ダミーロードの製作</t>
    <phoneticPr fontId="5"/>
  </si>
  <si>
    <t>次世代放射光施設の蓄積リング用509MHｚ導波管の製作</t>
    <phoneticPr fontId="5"/>
  </si>
  <si>
    <t>次世代放射光施設の蓄積リング用509MHｚ帯特殊導波管ベローズの製作</t>
    <phoneticPr fontId="5"/>
  </si>
  <si>
    <t>次世代放射光施設のビームライン用楕円偏光アンジュレータの製作</t>
    <phoneticPr fontId="5"/>
  </si>
  <si>
    <t>次世代放射光施設の電磁石補助電源の製作</t>
    <phoneticPr fontId="5"/>
  </si>
  <si>
    <t>次世代放射光施設の蓄積リング用偏向電磁石大電力電源の製作</t>
    <phoneticPr fontId="5"/>
  </si>
  <si>
    <t>次世代放射光施設の線型加速器クライストロン用収束コイル電源の製作</t>
    <phoneticPr fontId="5"/>
  </si>
  <si>
    <t>量子ビーム利用推進小委員会による報告において、「学術、産業ともに高い利用が見込まれる次世代放射光施設を、官民地域パートナーシップにより早期に整備することが必要」等の審議検討結果が取りまとめられている。本事業は当該施設の整備を推進するものであり、国民や社会のニーズを的確に反映している。</t>
    <phoneticPr fontId="5"/>
  </si>
  <si>
    <t>量子ビーム利用推進小委員会による報告において、次世代放射光施設は「特定先端大型研究施設の共用の促進に関する法律」（平成6年法律第78号）第2条に規定する「先端大型研究施設」として、同法のもとで施設の共用を促進することが想定されており、国の整備・運用主体を定めている。また、施設の整備・運用にあたっては、財源負担も含め、整備・運用に積極的に関わる地域及び産業界とともに、官民地域パートナーシップにより計画を推進している。</t>
    <phoneticPr fontId="5"/>
  </si>
  <si>
    <t>有</t>
  </si>
  <si>
    <t>量子ビーム利用推進小委員会による報告を踏まえ、文部科学省として、量子科学技術研究開発機構を次世代放射光施設の整備・運用の検討を進める国の主体として定めている。
量子科学技術研究開発機構では、可能な限り一般競争入札を実施しており、不落随契等、真にやむを得ないものに限り随意契約を締結することとしている。一者応札・一者応募についても改善のため、仕様書の内容に疑義が生じないよう仕様書の内容に関する質疑があった場合には一定期日内に回答を作成してHP公開を通じて回答するといった取組を行っている。これらの取組は「独立行政法人改革等に関する基本的な方針」（平成25年12月閣議決定）及び「独立行政法人における調達等合理化の取組の推進について」（平成27年5月総務大臣決定）等に基づいて実施されており、引き続きこのような取組が継続されるよう文部科学省としても確認していく。</t>
    <phoneticPr fontId="5"/>
  </si>
  <si>
    <t>‐</t>
  </si>
  <si>
    <t>財源負担も含め、官民地域パートナーシップによる役割分担に基づき計画を推進している。そのうち国の分担を推進する事業であり、妥当である。</t>
    <rPh sb="23" eb="25">
      <t>ヤクワリ</t>
    </rPh>
    <rPh sb="25" eb="27">
      <t>ブンタン</t>
    </rPh>
    <rPh sb="28" eb="29">
      <t>モト</t>
    </rPh>
    <phoneticPr fontId="5"/>
  </si>
  <si>
    <t>事業目的に即し、必要かつ合理的である。</t>
  </si>
  <si>
    <t>理化学研究所等に蓄積された加速器技術を有効活用し、新規開発要素を限定してコスト低減に努めており、妥当である。</t>
  </si>
  <si>
    <t>量子ビーム利用推進小委員会による報告においても加速器の整備は、「我が国が強みとする放射光科学の粋を結集した設備であり、技術的に安定した整備運用が肝要となることから、他の共用施設と同様、国が整備及び運用を担うことが適切」とされており、他の手段・方法は考えられない。</t>
  </si>
  <si>
    <t>成果物である加速器の設計やビームラインの技術検討による成果は、今後の加速器の機器製作、据付調整やビームラインの設計、機器製作、据付調整の計画立案を行う上で、十分活用されている。</t>
    <rPh sb="6" eb="9">
      <t>カソク</t>
    </rPh>
    <rPh sb="20" eb="24">
      <t>ギジュテゥ</t>
    </rPh>
    <rPh sb="31" eb="33">
      <t>コンゴ</t>
    </rPh>
    <rPh sb="34" eb="37">
      <t>カソク</t>
    </rPh>
    <rPh sb="55" eb="57">
      <t>セッケイ</t>
    </rPh>
    <rPh sb="58" eb="60">
      <t>キキ</t>
    </rPh>
    <rPh sb="60" eb="62">
      <t>セイサク</t>
    </rPh>
    <rPh sb="63" eb="67">
      <t>スエツケ</t>
    </rPh>
    <rPh sb="68" eb="72">
      <t>ケイカク</t>
    </rPh>
    <rPh sb="78" eb="80">
      <t>ジュウブn</t>
    </rPh>
    <phoneticPr fontId="5"/>
  </si>
  <si>
    <t>次世代放射光施設については、量子ビーム利用推進小委員会による審議検討結果等を踏まえ、官民地域パートナーシップによる役割分担に基づき整備を推進しており、国の分担について国費投入の必要性がある。また、事業開始後の進捗把握等により、事業の効率性、有効性は担保されている。今後も、加速器やビームラインの整備等について、進捗状況の把握や必要に応じた支援を適切に実施していくことが必要である。</t>
    <rPh sb="0" eb="3">
      <t>ジセダイ</t>
    </rPh>
    <rPh sb="3" eb="6">
      <t>ホウシャコウ</t>
    </rPh>
    <rPh sb="6" eb="8">
      <t>シセツ</t>
    </rPh>
    <rPh sb="30" eb="32">
      <t>シンギ</t>
    </rPh>
    <rPh sb="32" eb="34">
      <t>ケントウ</t>
    </rPh>
    <rPh sb="34" eb="36">
      <t>ケッカ</t>
    </rPh>
    <rPh sb="36" eb="37">
      <t>トウ</t>
    </rPh>
    <rPh sb="38" eb="39">
      <t>フ</t>
    </rPh>
    <rPh sb="42" eb="44">
      <t>カンミン</t>
    </rPh>
    <rPh sb="44" eb="46">
      <t>チイキ</t>
    </rPh>
    <rPh sb="57" eb="59">
      <t>ヤクワリ</t>
    </rPh>
    <rPh sb="59" eb="61">
      <t>ブンタン</t>
    </rPh>
    <rPh sb="62" eb="63">
      <t>モト</t>
    </rPh>
    <rPh sb="65" eb="67">
      <t>セイビ</t>
    </rPh>
    <rPh sb="68" eb="70">
      <t>スイシン</t>
    </rPh>
    <rPh sb="147" eb="149">
      <t>セイビ</t>
    </rPh>
    <rPh sb="149" eb="150">
      <t>トウ</t>
    </rPh>
    <phoneticPr fontId="5"/>
  </si>
  <si>
    <t>量子ビーム利用推進小委員会における議論等を踏まえ、効果的な事業実施に努めることとしている。</t>
    <rPh sb="21" eb="22">
      <t>フ</t>
    </rPh>
    <phoneticPr fontId="5"/>
  </si>
  <si>
    <t>次世代放射光施設の線型加速器用Cバンド・パルス・クライストロンの製作
【契約時の契約方式：一般競争契約（最低価格）】</t>
    <phoneticPr fontId="5"/>
  </si>
  <si>
    <t>次世代放射光施設の蓄積リング用509MHｚ大電力連続波クライストロンの製作
【契約時の契約方式：随意契約（その他）】</t>
    <phoneticPr fontId="5"/>
  </si>
  <si>
    <t>次世代放射光施設の線型加速器用Sバンド・パルス・クライストロンの製作
【契約時の契約方式：一般競争契約（最低価格）】</t>
    <phoneticPr fontId="5"/>
  </si>
  <si>
    <t>次世代放射光施設の線型加速器用238MHｚ・476ＭＨｚ半導体高周波パルス増幅器の製作
【契約当時の契約方式：一般競争契約（最低価格）】</t>
    <phoneticPr fontId="5"/>
  </si>
  <si>
    <t>次世代放射光施設の線型加速器クライストロン用絶縁油密閉型モジュレータ電源の製作
【契約時の契約方式：一般競争契約（最低価格）】</t>
    <phoneticPr fontId="5"/>
  </si>
  <si>
    <t>次世代放射光施設の蓄積リング用クライストロン電源の製作
【契約時の契約方式：随意契約（その他）】</t>
    <phoneticPr fontId="5"/>
  </si>
  <si>
    <t>次世代放射光施設の線型加速器用高電圧コンデンサ充電器の製作
【契約時の契約方式：一般競争契約（最低価格）】</t>
    <phoneticPr fontId="5"/>
  </si>
  <si>
    <t>次世代放射光施設の蓄積リング用多極電磁石用大電力電源の製作
【契約時の契約方式：一般競争契約（最低価格）】</t>
    <phoneticPr fontId="5"/>
  </si>
  <si>
    <t>次世代放射光施設の蓄積リング用HOM減衰型高周波加速空胴の製作
【契約時の契約方式：一般競争契約（最低価格）】</t>
    <phoneticPr fontId="5"/>
  </si>
  <si>
    <t>次世代放射光施設の線型加速器用Cバンド導波管の製作
【契約時の契約方式：一般競争契約（最低価格）】</t>
    <phoneticPr fontId="5"/>
  </si>
  <si>
    <t>無</t>
  </si>
  <si>
    <t>第6期科学技術・イノベーション基本計画（令和3年3月閣議決定）
経済財政運営と改革の基本方針2020（令和2年7月閣議決定）
統合イノベーション戦略2020（令和2年7月閣議決定）
成長戦略フォローアップ（令和2年7月閣議決定）
新たな軟Ｘ線向け高輝度3ＧｅＶ級放射光源の整備等について（報告）（平成30年1月）
次世代放射光施設（軟X線向け高輝度3GeV級放射光源）官民地域パートナーシップ具体化のためのパートナー選定に係る調査検討結果（報告）（平成30年6月）</t>
    <phoneticPr fontId="5"/>
  </si>
  <si>
    <t>本事業は、第6期科学技術・イノベーション基本計画「研究ＤＸを支えるインフラ整備と高付加価値な研究の加速」、経済財政運営と改革の基本方針2020「科学技術・イノベーションの加速」、統合イノベーション戦略2020「「研究力強化・若手研究者支援総合パッケージ」の実施」、成長戦略フォローアップ「戦略的な研究開発の推進」においてその必要性が明記されるなど、政策の優先度が高い事業である。</t>
    <phoneticPr fontId="5"/>
  </si>
  <si>
    <t>次世代放射光施設の令和5年度中の稼働に向け、線型加速器や蓄積リングの機器の詳細設計や仕様の策定を行うとともに、ビームラインの技術検討を行うなど、成果目標通りに成果が得られている。</t>
    <rPh sb="0" eb="1">
      <t>ジセダイ</t>
    </rPh>
    <rPh sb="9" eb="11">
      <t>レイワ5ン</t>
    </rPh>
    <rPh sb="16" eb="18">
      <t>カドウ</t>
    </rPh>
    <rPh sb="22" eb="27">
      <t>センケイ</t>
    </rPh>
    <rPh sb="28" eb="30">
      <t>チクセキ</t>
    </rPh>
    <rPh sb="34" eb="36">
      <t>キキノ</t>
    </rPh>
    <rPh sb="37" eb="41">
      <t>ショウサイ</t>
    </rPh>
    <rPh sb="42" eb="44">
      <t>シヨウ</t>
    </rPh>
    <rPh sb="45" eb="47">
      <t>サクテイ</t>
    </rPh>
    <rPh sb="62" eb="66">
      <t>ギジュテゥ</t>
    </rPh>
    <rPh sb="72" eb="76">
      <t>セイカ</t>
    </rPh>
    <rPh sb="76" eb="77">
      <t>ドオリ</t>
    </rPh>
    <rPh sb="79" eb="81">
      <t>セイカ</t>
    </rPh>
    <rPh sb="82" eb="83">
      <t>エラレ</t>
    </rPh>
    <phoneticPr fontId="5"/>
  </si>
  <si>
    <t>次世代放射光施設の令和5年度中の稼働に向け、加速器の設計やビームラインの技術検討を行うなど、見込み通りに進捗している。</t>
    <rPh sb="16" eb="18">
      <t>カドウ</t>
    </rPh>
    <rPh sb="22" eb="25">
      <t>カソク</t>
    </rPh>
    <rPh sb="26" eb="28">
      <t>セッケイ</t>
    </rPh>
    <rPh sb="36" eb="40">
      <t>ギジュテゥ</t>
    </rPh>
    <rPh sb="41" eb="42">
      <t>オコナウ</t>
    </rPh>
    <phoneticPr fontId="5"/>
  </si>
  <si>
    <t>量子研究推進室長
迫田　健吉</t>
    <rPh sb="9" eb="11">
      <t>サコタ</t>
    </rPh>
    <rPh sb="12" eb="14">
      <t>ケンキチ</t>
    </rPh>
    <phoneticPr fontId="5"/>
  </si>
  <si>
    <t>※金額は単位未満四捨五入して記載していることから、合計が一致しない場合がある。
要望額：3,796百万円</t>
    <phoneticPr fontId="5"/>
  </si>
  <si>
    <t>A. 国立研究開発法人量子科学技術研究開発機構</t>
    <phoneticPr fontId="5"/>
  </si>
  <si>
    <t>次世代放射光施設の蓄積リング用ステアリング電磁石の製作</t>
  </si>
  <si>
    <t>次世代放射光施設の蓄積リング用スキュー四極電磁石の製作</t>
  </si>
  <si>
    <t>次世代放射光施設の線型加速器用Cバンド・パルス・クライストロンの製作
【契約時の契約方式：一般競争契約（最低価格）】</t>
  </si>
  <si>
    <t>次世代放射光施設の線型加速器用Cバンド50MW高周波源の製作</t>
  </si>
  <si>
    <t>次世代放射光施設の蓄積リング用509MHｚ大電力連続波クライストロンの製作
【契約時の契約方式：随意契約（その他）】</t>
  </si>
  <si>
    <t>次世代放射光施設の線型加速器用Sバンド・パルス・クライストロンの製作
【契約時の契約方式：一般競争契約（最低価格）】</t>
  </si>
  <si>
    <t>次世代放射光施設の施設内基幹LANの整備</t>
  </si>
  <si>
    <t>次世代放射光施設のビームライン用フロントエンド機器の製作</t>
  </si>
  <si>
    <t>次世代放射光施設のビームライン用楕円偏光アンジュレータ真空槽の製作</t>
  </si>
  <si>
    <t>次世代放射光施設の線型加速器用PLC制御システムの製作</t>
  </si>
  <si>
    <t>次世代放射光施設の蓄積リング用真空制御システムの製作</t>
  </si>
  <si>
    <t>次世代放射光施設の蓄積リング用IDダミーチェンバーの製作</t>
  </si>
  <si>
    <t>次世代放射光施設の線型加速器用電子銃高電圧ステーションの製作</t>
  </si>
  <si>
    <t>次世代放射光施設の線型加速器用Cバンド高周波パルス圧縮器の製作</t>
  </si>
  <si>
    <t>次世代放射光施設の線型加速器用大電力高周波ダミーロードの製作</t>
  </si>
  <si>
    <t>次世代放射光施設の蓄積リング用509MHｚ導波管の製作</t>
  </si>
  <si>
    <t>次世代放射光施設の線型加速器用238MHｚ・476ＭＨｚ半導体高周波パルス増幅器の製作
【契約当時の契約方式：一般競争契約（最低価格）】</t>
  </si>
  <si>
    <t>次世代放射光施設の蓄積リング用509MHｚ帯特殊導波管ベローズの製作</t>
  </si>
  <si>
    <t>次世代放射光施設の線型加速器クライストロン用絶縁油密閉型モジュレータ電源の製作
【契約時の契約方式：一般競争契約（最低価格）】</t>
  </si>
  <si>
    <t>次世代放射光施設の蓄積リング用クライストロン電源の製作
【契約時の契約方式：随意契約（その他）】</t>
  </si>
  <si>
    <t>次世代放射光施設の線型加速器用高電圧コンデンサ充電器の製作
【契約時の契約方式：一般競争契約（最低価格）】</t>
  </si>
  <si>
    <t>次世代放射光施設のビームライン用楕円偏光アンジュレータの製作</t>
  </si>
  <si>
    <t>次世代放射光施設の電磁石補助電源の製作</t>
  </si>
  <si>
    <t>次世代放射光施設の蓄積リング用偏向電磁石大電力電源の製作</t>
  </si>
  <si>
    <t>次世代放射光施設の蓄積リング用多極電磁石用大電力電源の製作
【契約時の契約方式：一般競争契約（最低価格）】</t>
  </si>
  <si>
    <t>次世代放射光施設の線型加速器クライストロン用収束コイル電源の製作</t>
  </si>
  <si>
    <t>次世代放射光施設の蓄積リング用HOM減衰型高周波加速空胴の製作
【契約時の契約方式：一般競争契約（最低価格）】</t>
  </si>
  <si>
    <t>次世代放射光施設の線型加速器用Cバンド導波管の製作
【契約時の契約方式：一般競争契約（最低価格）】</t>
  </si>
  <si>
    <t>株式会社トーキン</t>
  </si>
  <si>
    <t>キヤノン電子管デバイス株式会社</t>
  </si>
  <si>
    <t>日鉄ソリューションズ株式会社</t>
  </si>
  <si>
    <t>株式会社トヤマ</t>
  </si>
  <si>
    <t>日立造船株式会社</t>
  </si>
  <si>
    <t>日本高周波株式会社</t>
  </si>
  <si>
    <t>ニチコン株式会社</t>
  </si>
  <si>
    <t>日立金属商事株式会社</t>
  </si>
  <si>
    <t>工藤電機株式会社</t>
  </si>
  <si>
    <t>三菱重工機械システム株式会社</t>
  </si>
  <si>
    <t>次世代放射光施設整備費</t>
    <phoneticPr fontId="5"/>
  </si>
  <si>
    <t>高輝度放射光源共通基盤技術研究開発費</t>
    <phoneticPr fontId="5"/>
  </si>
  <si>
    <t>外部有識者による点検対象外</t>
  </si>
  <si>
    <t>事業内容の一部改善</t>
  </si>
  <si>
    <t>競争参加条件等のより一層の見直しを図るなど、契約の競争性、公平性、透明性を確保すべきである。</t>
  </si>
  <si>
    <t>執行等改善</t>
  </si>
  <si>
    <t>次世代放射光施設は最先端の研究基盤施設であり、同施設の加速器やビームライン等の製作には高度な技術と専門知識が要求されるものの、所見を踏まえ、引き続き仕様書の精査等の競争的環境の強化を図る取組を進めることで、更なる契約の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</si>
</sst>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59531</xdr:colOff>
      <xdr:row>750</xdr:row>
      <xdr:rowOff>11907</xdr:rowOff>
    </xdr:from>
    <xdr:to>
      <xdr:col>39</xdr:col>
      <xdr:colOff>107157</xdr:colOff>
      <xdr:row>751</xdr:row>
      <xdr:rowOff>180276</xdr:rowOff>
    </xdr:to>
    <xdr:sp macro="" textlink="">
      <xdr:nvSpPr>
        <xdr:cNvPr id="14" name="Text Box 32">
          <a:extLst>
            <a:ext uri="{FF2B5EF4-FFF2-40B4-BE49-F238E27FC236}">
              <a16:creationId xmlns:a16="http://schemas.microsoft.com/office/drawing/2014/main" id="{00000000-0008-0000-0000-00000E000000}"/>
            </a:ext>
          </a:extLst>
        </xdr:cNvPr>
        <xdr:cNvSpPr txBox="1">
          <a:spLocks noChangeArrowheads="1"/>
        </xdr:cNvSpPr>
      </xdr:nvSpPr>
      <xdr:spPr bwMode="auto">
        <a:xfrm>
          <a:off x="2859881" y="56266557"/>
          <a:ext cx="5048251" cy="52079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8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800" b="0" i="0" u="none" strike="noStrike" baseline="0">
              <a:solidFill>
                <a:schemeClr val="tx1"/>
              </a:solidFill>
              <a:latin typeface="ＭＳ Ｐゴシック"/>
              <a:ea typeface="ＭＳ Ｐゴシック"/>
            </a:rPr>
            <a:t>2,681.8</a:t>
          </a:r>
          <a:r>
            <a:rPr lang="ja-JP" altLang="en-US" sz="1800" b="0" i="0" u="none" strike="noStrike" baseline="0">
              <a:solidFill>
                <a:schemeClr val="tx1"/>
              </a:solidFill>
              <a:latin typeface="ＭＳ Ｐゴシック"/>
              <a:ea typeface="ＭＳ Ｐゴシック"/>
            </a:rPr>
            <a:t>百万円</a:t>
          </a:r>
          <a:endParaRPr lang="ja-JP" altLang="en-US" sz="1800">
            <a:solidFill>
              <a:schemeClr val="tx1"/>
            </a:solidFill>
          </a:endParaRPr>
        </a:p>
      </xdr:txBody>
    </xdr:sp>
    <xdr:clientData/>
  </xdr:twoCellAnchor>
  <xdr:twoCellAnchor>
    <xdr:from>
      <xdr:col>14</xdr:col>
      <xdr:colOff>95251</xdr:colOff>
      <xdr:row>751</xdr:row>
      <xdr:rowOff>321470</xdr:rowOff>
    </xdr:from>
    <xdr:to>
      <xdr:col>39</xdr:col>
      <xdr:colOff>95252</xdr:colOff>
      <xdr:row>754</xdr:row>
      <xdr:rowOff>0</xdr:rowOff>
    </xdr:to>
    <xdr:sp macro="" textlink="">
      <xdr:nvSpPr>
        <xdr:cNvPr id="15" name="AutoShape 2">
          <a:extLst>
            <a:ext uri="{FF2B5EF4-FFF2-40B4-BE49-F238E27FC236}">
              <a16:creationId xmlns:a16="http://schemas.microsoft.com/office/drawing/2014/main" id="{00000000-0008-0000-0000-00000F000000}"/>
            </a:ext>
          </a:extLst>
        </xdr:cNvPr>
        <xdr:cNvSpPr>
          <a:spLocks noChangeArrowheads="1"/>
        </xdr:cNvSpPr>
      </xdr:nvSpPr>
      <xdr:spPr bwMode="auto">
        <a:xfrm>
          <a:off x="2895601" y="56928545"/>
          <a:ext cx="5000626" cy="735805"/>
        </a:xfrm>
        <a:prstGeom prst="bracketPair">
          <a:avLst>
            <a:gd name="adj" fmla="val 16667"/>
          </a:avLst>
        </a:prstGeom>
        <a:solidFill>
          <a:srgbClr val="FFFFFF"/>
        </a:solidFill>
        <a:ln w="9525">
          <a:solidFill>
            <a:srgbClr val="000000"/>
          </a:solidFill>
          <a:round/>
          <a:headEnd/>
          <a:tailEnd/>
        </a:ln>
      </xdr:spPr>
      <xdr:txBody>
        <a:bodyPr vertOverflow="overflow" horzOverflow="overflow"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我が国の研究力強化と生産性向上に貢献する次世代放射光施設について、官民地域パートナーシップによる役割分担に基づき、整備を着実に進める。</a:t>
          </a:r>
        </a:p>
      </xdr:txBody>
    </xdr:sp>
    <xdr:clientData/>
  </xdr:twoCellAnchor>
  <xdr:twoCellAnchor>
    <xdr:from>
      <xdr:col>14</xdr:col>
      <xdr:colOff>35719</xdr:colOff>
      <xdr:row>755</xdr:row>
      <xdr:rowOff>202406</xdr:rowOff>
    </xdr:from>
    <xdr:to>
      <xdr:col>39</xdr:col>
      <xdr:colOff>83345</xdr:colOff>
      <xdr:row>757</xdr:row>
      <xdr:rowOff>13587</xdr:rowOff>
    </xdr:to>
    <xdr:sp macro="" textlink="">
      <xdr:nvSpPr>
        <xdr:cNvPr id="16" name="Text Box 32">
          <a:extLst>
            <a:ext uri="{FF2B5EF4-FFF2-40B4-BE49-F238E27FC236}">
              <a16:creationId xmlns:a16="http://schemas.microsoft.com/office/drawing/2014/main" id="{00000000-0008-0000-0000-000010000000}"/>
            </a:ext>
          </a:extLst>
        </xdr:cNvPr>
        <xdr:cNvSpPr txBox="1">
          <a:spLocks noChangeArrowheads="1"/>
        </xdr:cNvSpPr>
      </xdr:nvSpPr>
      <xdr:spPr bwMode="auto">
        <a:xfrm>
          <a:off x="2836069" y="58219181"/>
          <a:ext cx="5048251" cy="5160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en-US" altLang="ja-JP" sz="1600" baseline="0">
              <a:solidFill>
                <a:schemeClr val="tx1"/>
              </a:solidFill>
              <a:latin typeface="+mj-ea"/>
              <a:ea typeface="+mj-ea"/>
            </a:rPr>
            <a:t>A. </a:t>
          </a:r>
          <a:r>
            <a:rPr lang="ja-JP" altLang="en-US" sz="1600" baseline="0">
              <a:solidFill>
                <a:schemeClr val="tx1"/>
              </a:solidFill>
              <a:latin typeface="+mj-ea"/>
              <a:ea typeface="+mj-ea"/>
            </a:rPr>
            <a:t>国立研究開発法人量子科学技術研究開発機構</a:t>
          </a:r>
          <a:endParaRPr lang="en-US" altLang="ja-JP" sz="1600" baseline="0">
            <a:solidFill>
              <a:schemeClr val="tx1"/>
            </a:solidFill>
            <a:latin typeface="+mj-ea"/>
            <a:ea typeface="+mj-ea"/>
          </a:endParaRPr>
        </a:p>
        <a:p>
          <a:pPr algn="ctr" rtl="0">
            <a:lnSpc>
              <a:spcPts val="1700"/>
            </a:lnSpc>
            <a:defRPr sz="1000"/>
          </a:pPr>
          <a:r>
            <a:rPr lang="en-US" altLang="ja-JP" sz="1600" baseline="0">
              <a:solidFill>
                <a:schemeClr val="tx1"/>
              </a:solidFill>
              <a:latin typeface="+mj-ea"/>
              <a:ea typeface="+mj-ea"/>
            </a:rPr>
            <a:t>2,681.8</a:t>
          </a:r>
          <a:r>
            <a:rPr lang="ja-JP" altLang="en-US" sz="1600" baseline="0">
              <a:solidFill>
                <a:schemeClr val="tx1"/>
              </a:solidFill>
              <a:latin typeface="+mj-ea"/>
              <a:ea typeface="+mj-ea"/>
            </a:rPr>
            <a:t>百万円</a:t>
          </a:r>
          <a:endParaRPr lang="ja-JP" altLang="en-US" sz="1600">
            <a:solidFill>
              <a:schemeClr val="tx1"/>
            </a:solidFill>
            <a:latin typeface="+mj-ea"/>
            <a:ea typeface="+mj-ea"/>
          </a:endParaRPr>
        </a:p>
      </xdr:txBody>
    </xdr:sp>
    <xdr:clientData/>
  </xdr:twoCellAnchor>
  <xdr:twoCellAnchor>
    <xdr:from>
      <xdr:col>14</xdr:col>
      <xdr:colOff>80963</xdr:colOff>
      <xdr:row>757</xdr:row>
      <xdr:rowOff>164307</xdr:rowOff>
    </xdr:from>
    <xdr:to>
      <xdr:col>39</xdr:col>
      <xdr:colOff>80964</xdr:colOff>
      <xdr:row>763</xdr:row>
      <xdr:rowOff>15874</xdr:rowOff>
    </xdr:to>
    <xdr:sp macro="" textlink="">
      <xdr:nvSpPr>
        <xdr:cNvPr id="17" name="AutoShape 2">
          <a:extLst>
            <a:ext uri="{FF2B5EF4-FFF2-40B4-BE49-F238E27FC236}">
              <a16:creationId xmlns:a16="http://schemas.microsoft.com/office/drawing/2014/main" id="{00000000-0008-0000-0000-000011000000}"/>
            </a:ext>
          </a:extLst>
        </xdr:cNvPr>
        <xdr:cNvSpPr>
          <a:spLocks noChangeArrowheads="1"/>
        </xdr:cNvSpPr>
      </xdr:nvSpPr>
      <xdr:spPr bwMode="auto">
        <a:xfrm>
          <a:off x="2881313" y="58885932"/>
          <a:ext cx="5000626" cy="1966117"/>
        </a:xfrm>
        <a:prstGeom prst="bracketPair">
          <a:avLst>
            <a:gd name="adj" fmla="val 16667"/>
          </a:avLst>
        </a:prstGeom>
        <a:solidFill>
          <a:srgbClr val="FFFFFF"/>
        </a:solidFill>
        <a:ln w="9525">
          <a:solidFill>
            <a:srgbClr val="000000"/>
          </a:solidFill>
          <a:round/>
          <a:headEnd/>
          <a:tailEnd/>
        </a:ln>
      </xdr:spPr>
      <xdr:txBody>
        <a:bodyPr vertOverflow="overflow" horzOverflow="overflow"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rtl="0"/>
          <a:r>
            <a:rPr lang="ja-JP" altLang="en-US" sz="1100" b="0" i="0" baseline="0">
              <a:effectLst/>
              <a:latin typeface="+mn-lt"/>
              <a:ea typeface="+mn-ea"/>
              <a:cs typeface="+mn-cs"/>
            </a:rPr>
            <a:t>（高輝度放射光源共通基盤技術研究開発費補助金）</a:t>
          </a:r>
          <a:endParaRPr lang="en-US">
            <a:effectLst/>
          </a:endParaRPr>
        </a:p>
        <a:p>
          <a:pPr rtl="0"/>
          <a:r>
            <a:rPr lang="ja-JP" altLang="en-US" sz="1100" b="0" i="0" baseline="0">
              <a:effectLst/>
              <a:latin typeface="+mn-lt"/>
              <a:ea typeface="+mn-ea"/>
              <a:cs typeface="+mn-cs"/>
            </a:rPr>
            <a:t>官民地域パートナーシップによる次世代放射光施設の具体化等のため、パートナーとの調整並びに加速器等の高度化及び次世代放射光施設整備に係る共通基盤技術開発を行う。</a:t>
          </a:r>
          <a:endParaRPr lang="en-US">
            <a:effectLst/>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（次世代放射光施設整備費補助金）</a:t>
          </a: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官民地域パートナーシップによる次世代放射光施設の推進のため、官・民・地域の役割分担に基づき、加速器やビームライン等の整備を行う。</a:t>
          </a:r>
          <a:endParaRPr lang="en-US" altLang="ja-JP" sz="1100" b="0" i="0" u="none" strike="noStrike" baseline="0">
            <a:solidFill>
              <a:schemeClr val="tx1"/>
            </a:solidFill>
            <a:latin typeface="+mn-ea"/>
            <a:ea typeface="+mn-ea"/>
          </a:endParaRPr>
        </a:p>
      </xdr:txBody>
    </xdr:sp>
    <xdr:clientData/>
  </xdr:twoCellAnchor>
  <xdr:twoCellAnchor>
    <xdr:from>
      <xdr:col>14</xdr:col>
      <xdr:colOff>76995</xdr:colOff>
      <xdr:row>764</xdr:row>
      <xdr:rowOff>184151</xdr:rowOff>
    </xdr:from>
    <xdr:to>
      <xdr:col>39</xdr:col>
      <xdr:colOff>124621</xdr:colOff>
      <xdr:row>765</xdr:row>
      <xdr:rowOff>27082</xdr:rowOff>
    </xdr:to>
    <xdr:sp macro="" textlink="">
      <xdr:nvSpPr>
        <xdr:cNvPr id="18" name="Text Box 32">
          <a:extLst>
            <a:ext uri="{FF2B5EF4-FFF2-40B4-BE49-F238E27FC236}">
              <a16:creationId xmlns:a16="http://schemas.microsoft.com/office/drawing/2014/main" id="{00000000-0008-0000-0000-000012000000}"/>
            </a:ext>
          </a:extLst>
        </xdr:cNvPr>
        <xdr:cNvSpPr txBox="1">
          <a:spLocks noChangeArrowheads="1"/>
        </xdr:cNvSpPr>
      </xdr:nvSpPr>
      <xdr:spPr bwMode="auto">
        <a:xfrm>
          <a:off x="2877345" y="61372751"/>
          <a:ext cx="5048251" cy="5096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en-US" altLang="ja-JP" sz="1600" baseline="0">
              <a:solidFill>
                <a:schemeClr val="tx1"/>
              </a:solidFill>
              <a:latin typeface="+mj-ea"/>
              <a:ea typeface="+mj-ea"/>
            </a:rPr>
            <a:t>B. </a:t>
          </a:r>
          <a:r>
            <a:rPr lang="ja-JP" altLang="en-US" sz="1600" baseline="0">
              <a:solidFill>
                <a:schemeClr val="tx1"/>
              </a:solidFill>
              <a:latin typeface="+mj-ea"/>
              <a:ea typeface="+mj-ea"/>
            </a:rPr>
            <a:t>民間企業等（</a:t>
          </a:r>
          <a:r>
            <a:rPr lang="en-US" altLang="ja-JP" sz="1600" baseline="0">
              <a:solidFill>
                <a:schemeClr val="tx1"/>
              </a:solidFill>
              <a:latin typeface="+mj-ea"/>
              <a:ea typeface="+mj-ea"/>
            </a:rPr>
            <a:t>32</a:t>
          </a:r>
          <a:r>
            <a:rPr lang="ja-JP" altLang="en-US" sz="1600" baseline="0">
              <a:solidFill>
                <a:schemeClr val="tx1"/>
              </a:solidFill>
              <a:latin typeface="+mj-ea"/>
              <a:ea typeface="+mj-ea"/>
            </a:rPr>
            <a:t>機関）</a:t>
          </a:r>
          <a:endParaRPr lang="en-US" altLang="ja-JP" sz="1600" baseline="0">
            <a:solidFill>
              <a:schemeClr val="tx1"/>
            </a:solidFill>
            <a:latin typeface="+mj-ea"/>
            <a:ea typeface="+mj-ea"/>
          </a:endParaRPr>
        </a:p>
        <a:p>
          <a:pPr algn="ctr" rtl="0">
            <a:lnSpc>
              <a:spcPts val="1700"/>
            </a:lnSpc>
            <a:defRPr sz="1000"/>
          </a:pPr>
          <a:r>
            <a:rPr lang="en-US" altLang="ja-JP" sz="1600" baseline="0">
              <a:solidFill>
                <a:schemeClr val="tx1"/>
              </a:solidFill>
              <a:latin typeface="+mj-ea"/>
              <a:ea typeface="+mj-ea"/>
            </a:rPr>
            <a:t>2,681.8</a:t>
          </a:r>
          <a:r>
            <a:rPr lang="ja-JP" altLang="en-US" sz="1600" baseline="0">
              <a:solidFill>
                <a:schemeClr val="tx1"/>
              </a:solidFill>
              <a:latin typeface="+mj-ea"/>
              <a:ea typeface="+mj-ea"/>
            </a:rPr>
            <a:t>百万円</a:t>
          </a:r>
          <a:endParaRPr lang="ja-JP" altLang="en-US" sz="1600">
            <a:solidFill>
              <a:schemeClr val="tx1"/>
            </a:solidFill>
            <a:latin typeface="+mj-ea"/>
            <a:ea typeface="+mj-ea"/>
          </a:endParaRPr>
        </a:p>
      </xdr:txBody>
    </xdr:sp>
    <xdr:clientData/>
  </xdr:twoCellAnchor>
  <xdr:twoCellAnchor>
    <xdr:from>
      <xdr:col>14</xdr:col>
      <xdr:colOff>35720</xdr:colOff>
      <xdr:row>754</xdr:row>
      <xdr:rowOff>261937</xdr:rowOff>
    </xdr:from>
    <xdr:to>
      <xdr:col>21</xdr:col>
      <xdr:colOff>83345</xdr:colOff>
      <xdr:row>755</xdr:row>
      <xdr:rowOff>193398</xdr:rowOff>
    </xdr:to>
    <xdr:sp macro="" textlink="">
      <xdr:nvSpPr>
        <xdr:cNvPr id="19" name="Text Box 269">
          <a:extLst>
            <a:ext uri="{FF2B5EF4-FFF2-40B4-BE49-F238E27FC236}">
              <a16:creationId xmlns:a16="http://schemas.microsoft.com/office/drawing/2014/main" id="{00000000-0008-0000-0000-000013000000}"/>
            </a:ext>
          </a:extLst>
        </xdr:cNvPr>
        <xdr:cNvSpPr txBox="1">
          <a:spLocks noChangeArrowheads="1"/>
        </xdr:cNvSpPr>
      </xdr:nvSpPr>
      <xdr:spPr bwMode="auto">
        <a:xfrm>
          <a:off x="2836070" y="57926287"/>
          <a:ext cx="1447800" cy="28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補助金等交付</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61121</xdr:colOff>
      <xdr:row>763</xdr:row>
      <xdr:rowOff>259557</xdr:rowOff>
    </xdr:from>
    <xdr:to>
      <xdr:col>21</xdr:col>
      <xdr:colOff>108746</xdr:colOff>
      <xdr:row>764</xdr:row>
      <xdr:rowOff>191018</xdr:rowOff>
    </xdr:to>
    <xdr:sp macro="" textlink="">
      <xdr:nvSpPr>
        <xdr:cNvPr id="20" name="Text Box 269">
          <a:extLst>
            <a:ext uri="{FF2B5EF4-FFF2-40B4-BE49-F238E27FC236}">
              <a16:creationId xmlns:a16="http://schemas.microsoft.com/office/drawing/2014/main" id="{00000000-0008-0000-0000-000014000000}"/>
            </a:ext>
          </a:extLst>
        </xdr:cNvPr>
        <xdr:cNvSpPr txBox="1">
          <a:spLocks noChangeArrowheads="1"/>
        </xdr:cNvSpPr>
      </xdr:nvSpPr>
      <xdr:spPr bwMode="auto">
        <a:xfrm>
          <a:off x="2861471" y="61095732"/>
          <a:ext cx="1447800" cy="28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その他等</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76201</xdr:colOff>
      <xdr:row>765</xdr:row>
      <xdr:rowOff>139700</xdr:rowOff>
    </xdr:from>
    <xdr:to>
      <xdr:col>40</xdr:col>
      <xdr:colOff>38101</xdr:colOff>
      <xdr:row>785</xdr:row>
      <xdr:rowOff>215899</xdr:rowOff>
    </xdr:to>
    <xdr:sp macro="" textlink="">
      <xdr:nvSpPr>
        <xdr:cNvPr id="21" name="AutoShape 2">
          <a:extLst>
            <a:ext uri="{FF2B5EF4-FFF2-40B4-BE49-F238E27FC236}">
              <a16:creationId xmlns:a16="http://schemas.microsoft.com/office/drawing/2014/main" id="{00000000-0008-0000-0000-000015000000}"/>
            </a:ext>
          </a:extLst>
        </xdr:cNvPr>
        <xdr:cNvSpPr>
          <a:spLocks noChangeArrowheads="1"/>
        </xdr:cNvSpPr>
      </xdr:nvSpPr>
      <xdr:spPr bwMode="auto">
        <a:xfrm>
          <a:off x="2876551" y="61995050"/>
          <a:ext cx="5162550" cy="1419224"/>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000" b="0" i="0" baseline="0">
              <a:effectLst/>
              <a:latin typeface="+mn-lt"/>
              <a:ea typeface="+mn-ea"/>
              <a:cs typeface="+mn-cs"/>
            </a:rPr>
            <a:t>官民地域パートナーシップによる次世代放射光施設の具体化等のためのパートナーとの調整並びに加速器等の高度化及び次世代放射光施設整備に係る共通基盤技術開発、官民地域パートナーシップによる次世代放射光施設の加速器やビームライン等の整備を行う。</a:t>
          </a:r>
          <a:endParaRPr lang="en-US" altLang="ja-JP" sz="1100" b="0" i="0" u="none" strike="noStrike" baseline="0">
            <a:solidFill>
              <a:schemeClr val="tx1"/>
            </a:solidFill>
            <a:latin typeface="+mn-ea"/>
            <a:ea typeface="+mn-ea"/>
          </a:endParaRPr>
        </a:p>
      </xdr:txBody>
    </xdr:sp>
    <xdr:clientData/>
  </xdr:twoCellAnchor>
  <xdr:twoCellAnchor>
    <xdr:from>
      <xdr:col>27</xdr:col>
      <xdr:colOff>0</xdr:colOff>
      <xdr:row>754</xdr:row>
      <xdr:rowOff>71436</xdr:rowOff>
    </xdr:from>
    <xdr:to>
      <xdr:col>27</xdr:col>
      <xdr:colOff>0</xdr:colOff>
      <xdr:row>755</xdr:row>
      <xdr:rowOff>71437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400675" y="57735786"/>
          <a:ext cx="0" cy="3524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1587</xdr:colOff>
      <xdr:row>763</xdr:row>
      <xdr:rowOff>21430</xdr:rowOff>
    </xdr:from>
    <xdr:to>
      <xdr:col>27</xdr:col>
      <xdr:colOff>1587</xdr:colOff>
      <xdr:row>764</xdr:row>
      <xdr:rowOff>21431</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402262" y="60857605"/>
          <a:ext cx="0" cy="3524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234</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741</v>
      </c>
      <c r="H5" s="555"/>
      <c r="I5" s="555"/>
      <c r="J5" s="555"/>
      <c r="K5" s="555"/>
      <c r="L5" s="555"/>
      <c r="M5" s="556" t="s">
        <v>66</v>
      </c>
      <c r="N5" s="557"/>
      <c r="O5" s="557"/>
      <c r="P5" s="557"/>
      <c r="Q5" s="557"/>
      <c r="R5" s="558"/>
      <c r="S5" s="559" t="s">
        <v>742</v>
      </c>
      <c r="T5" s="555"/>
      <c r="U5" s="555"/>
      <c r="V5" s="555"/>
      <c r="W5" s="555"/>
      <c r="X5" s="560"/>
      <c r="Y5" s="713" t="s">
        <v>3</v>
      </c>
      <c r="Z5" s="714"/>
      <c r="AA5" s="714"/>
      <c r="AB5" s="714"/>
      <c r="AC5" s="714"/>
      <c r="AD5" s="715"/>
      <c r="AE5" s="716" t="s">
        <v>744</v>
      </c>
      <c r="AF5" s="716"/>
      <c r="AG5" s="716"/>
      <c r="AH5" s="716"/>
      <c r="AI5" s="716"/>
      <c r="AJ5" s="716"/>
      <c r="AK5" s="716"/>
      <c r="AL5" s="716"/>
      <c r="AM5" s="716"/>
      <c r="AN5" s="716"/>
      <c r="AO5" s="716"/>
      <c r="AP5" s="717"/>
      <c r="AQ5" s="718" t="s">
        <v>812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61.2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808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4.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234</v>
      </c>
      <c r="Q13" s="164"/>
      <c r="R13" s="164"/>
      <c r="S13" s="164"/>
      <c r="T13" s="164"/>
      <c r="U13" s="164"/>
      <c r="V13" s="165"/>
      <c r="W13" s="163">
        <v>1326</v>
      </c>
      <c r="X13" s="164"/>
      <c r="Y13" s="164"/>
      <c r="Z13" s="164"/>
      <c r="AA13" s="164"/>
      <c r="AB13" s="164"/>
      <c r="AC13" s="165"/>
      <c r="AD13" s="163">
        <v>1731.6</v>
      </c>
      <c r="AE13" s="164"/>
      <c r="AF13" s="164"/>
      <c r="AG13" s="164"/>
      <c r="AH13" s="164"/>
      <c r="AI13" s="164"/>
      <c r="AJ13" s="165"/>
      <c r="AK13" s="163">
        <v>1244.7</v>
      </c>
      <c r="AL13" s="164"/>
      <c r="AM13" s="164"/>
      <c r="AN13" s="164"/>
      <c r="AO13" s="164"/>
      <c r="AP13" s="164"/>
      <c r="AQ13" s="165"/>
      <c r="AR13" s="160">
        <v>6189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v>3798</v>
      </c>
      <c r="X14" s="164"/>
      <c r="Y14" s="164"/>
      <c r="Z14" s="164"/>
      <c r="AA14" s="164"/>
      <c r="AB14" s="164"/>
      <c r="AC14" s="165"/>
      <c r="AD14" s="163">
        <v>3693.3</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v>773</v>
      </c>
      <c r="AE15" s="164"/>
      <c r="AF15" s="164"/>
      <c r="AG15" s="164"/>
      <c r="AH15" s="164"/>
      <c r="AI15" s="164"/>
      <c r="AJ15" s="165"/>
      <c r="AK15" s="163">
        <v>3516.1</v>
      </c>
      <c r="AL15" s="164"/>
      <c r="AM15" s="164"/>
      <c r="AN15" s="164"/>
      <c r="AO15" s="164"/>
      <c r="AP15" s="164"/>
      <c r="AQ15" s="165"/>
      <c r="AR15" s="163" t="s">
        <v>718</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v>-773</v>
      </c>
      <c r="X16" s="164"/>
      <c r="Y16" s="164"/>
      <c r="Z16" s="164"/>
      <c r="AA16" s="164"/>
      <c r="AB16" s="164"/>
      <c r="AC16" s="165"/>
      <c r="AD16" s="163">
        <v>-3516.1</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234</v>
      </c>
      <c r="Q18" s="170"/>
      <c r="R18" s="170"/>
      <c r="S18" s="170"/>
      <c r="T18" s="170"/>
      <c r="U18" s="170"/>
      <c r="V18" s="171"/>
      <c r="W18" s="169">
        <f>SUM(W13:AC17)</f>
        <v>4351</v>
      </c>
      <c r="X18" s="170"/>
      <c r="Y18" s="170"/>
      <c r="Z18" s="170"/>
      <c r="AA18" s="170"/>
      <c r="AB18" s="170"/>
      <c r="AC18" s="171"/>
      <c r="AD18" s="169">
        <f>SUM(AD13:AJ17)</f>
        <v>2681.7999999999997</v>
      </c>
      <c r="AE18" s="170"/>
      <c r="AF18" s="170"/>
      <c r="AG18" s="170"/>
      <c r="AH18" s="170"/>
      <c r="AI18" s="170"/>
      <c r="AJ18" s="171"/>
      <c r="AK18" s="169">
        <f>SUM(AK13:AQ17)</f>
        <v>4760.8</v>
      </c>
      <c r="AL18" s="170"/>
      <c r="AM18" s="170"/>
      <c r="AN18" s="170"/>
      <c r="AO18" s="170"/>
      <c r="AP18" s="170"/>
      <c r="AQ18" s="171"/>
      <c r="AR18" s="169">
        <f>SUM(AR13:AX17)</f>
        <v>6189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229</v>
      </c>
      <c r="Q19" s="164"/>
      <c r="R19" s="164"/>
      <c r="S19" s="164"/>
      <c r="T19" s="164"/>
      <c r="U19" s="164"/>
      <c r="V19" s="165"/>
      <c r="W19" s="163">
        <v>4283</v>
      </c>
      <c r="X19" s="164"/>
      <c r="Y19" s="164"/>
      <c r="Z19" s="164"/>
      <c r="AA19" s="164"/>
      <c r="AB19" s="164"/>
      <c r="AC19" s="165"/>
      <c r="AD19" s="163">
        <v>2681.8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0.9786324786324786</v>
      </c>
      <c r="Q20" s="535"/>
      <c r="R20" s="535"/>
      <c r="S20" s="535"/>
      <c r="T20" s="535"/>
      <c r="U20" s="535"/>
      <c r="V20" s="535"/>
      <c r="W20" s="535">
        <f t="shared" ref="W20" si="0">IF(W18=0, "-", SUM(W19)/W18)</f>
        <v>0.98437140887152375</v>
      </c>
      <c r="X20" s="535"/>
      <c r="Y20" s="535"/>
      <c r="Z20" s="535"/>
      <c r="AA20" s="535"/>
      <c r="AB20" s="535"/>
      <c r="AC20" s="535"/>
      <c r="AD20" s="535">
        <f t="shared" ref="AD20" si="1">IF(AD18=0, "-", SUM(AD19)/AD18)</f>
        <v>1.0000000000000002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0.9786324786324786</v>
      </c>
      <c r="Q21" s="535"/>
      <c r="R21" s="535"/>
      <c r="S21" s="535"/>
      <c r="T21" s="535"/>
      <c r="U21" s="535"/>
      <c r="V21" s="535"/>
      <c r="W21" s="535">
        <f t="shared" ref="W21" si="2">IF(W19=0, "-", SUM(W19)/SUM(W13,W14))</f>
        <v>0.83587041373926618</v>
      </c>
      <c r="X21" s="535"/>
      <c r="Y21" s="535"/>
      <c r="Z21" s="535"/>
      <c r="AA21" s="535"/>
      <c r="AB21" s="535"/>
      <c r="AC21" s="535"/>
      <c r="AD21" s="535">
        <f t="shared" ref="AD21" si="3">IF(AD19=0, "-", SUM(AD19)/SUM(AD13,AD14))</f>
        <v>0.49435012626960873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75" customHeight="1" x14ac:dyDescent="0.15">
      <c r="A23" s="141"/>
      <c r="B23" s="142"/>
      <c r="C23" s="142"/>
      <c r="D23" s="142"/>
      <c r="E23" s="142"/>
      <c r="F23" s="143"/>
      <c r="G23" s="132" t="s">
        <v>719</v>
      </c>
      <c r="H23" s="133"/>
      <c r="I23" s="133"/>
      <c r="J23" s="133"/>
      <c r="K23" s="133"/>
      <c r="L23" s="133"/>
      <c r="M23" s="133"/>
      <c r="N23" s="133"/>
      <c r="O23" s="134"/>
      <c r="P23" s="160">
        <v>724.2</v>
      </c>
      <c r="Q23" s="161"/>
      <c r="R23" s="161"/>
      <c r="S23" s="161"/>
      <c r="T23" s="161"/>
      <c r="U23" s="161"/>
      <c r="V23" s="162"/>
      <c r="W23" s="160">
        <v>5374</v>
      </c>
      <c r="X23" s="161"/>
      <c r="Y23" s="161"/>
      <c r="Z23" s="161"/>
      <c r="AA23" s="161"/>
      <c r="AB23" s="161"/>
      <c r="AC23" s="162"/>
      <c r="AD23" s="149" t="s">
        <v>813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4.5" customHeight="1" x14ac:dyDescent="0.15">
      <c r="A24" s="141"/>
      <c r="B24" s="142"/>
      <c r="C24" s="142"/>
      <c r="D24" s="142"/>
      <c r="E24" s="142"/>
      <c r="F24" s="143"/>
      <c r="G24" s="135" t="s">
        <v>720</v>
      </c>
      <c r="H24" s="136"/>
      <c r="I24" s="136"/>
      <c r="J24" s="136"/>
      <c r="K24" s="136"/>
      <c r="L24" s="136"/>
      <c r="M24" s="136"/>
      <c r="N24" s="136"/>
      <c r="O24" s="137"/>
      <c r="P24" s="163">
        <v>520.5</v>
      </c>
      <c r="Q24" s="164"/>
      <c r="R24" s="164"/>
      <c r="S24" s="164"/>
      <c r="T24" s="164"/>
      <c r="U24" s="164"/>
      <c r="V24" s="165"/>
      <c r="W24" s="163">
        <v>815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1244.7</v>
      </c>
      <c r="Q29" s="164"/>
      <c r="R29" s="164"/>
      <c r="S29" s="164"/>
      <c r="T29" s="164"/>
      <c r="U29" s="164"/>
      <c r="V29" s="165"/>
      <c r="W29" s="211">
        <f>AR13</f>
        <v>6189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t="s">
        <v>718</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718</v>
      </c>
      <c r="AC32" s="547"/>
      <c r="AD32" s="547"/>
      <c r="AE32" s="363" t="s">
        <v>718</v>
      </c>
      <c r="AF32" s="364"/>
      <c r="AG32" s="364"/>
      <c r="AH32" s="364"/>
      <c r="AI32" s="363" t="s">
        <v>718</v>
      </c>
      <c r="AJ32" s="364"/>
      <c r="AK32" s="364"/>
      <c r="AL32" s="364"/>
      <c r="AM32" s="363"/>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718</v>
      </c>
      <c r="AF33" s="364"/>
      <c r="AG33" s="364"/>
      <c r="AH33" s="364"/>
      <c r="AI33" s="363" t="s">
        <v>718</v>
      </c>
      <c r="AJ33" s="364"/>
      <c r="AK33" s="364"/>
      <c r="AL33" s="364"/>
      <c r="AM33" s="363"/>
      <c r="AN33" s="364"/>
      <c r="AO33" s="364"/>
      <c r="AP33" s="364"/>
      <c r="AQ33" s="166" t="s">
        <v>718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c r="AN34" s="364"/>
      <c r="AO34" s="364"/>
      <c r="AP34" s="364"/>
      <c r="AQ34" s="166" t="s">
        <v>718</v>
      </c>
      <c r="AR34" s="167"/>
      <c r="AS34" s="167"/>
      <c r="AT34" s="168"/>
      <c r="AU34" s="364" t="s">
        <v>718</v>
      </c>
      <c r="AV34" s="364"/>
      <c r="AW34" s="364"/>
      <c r="AX34" s="365"/>
    </row>
    <row r="35" spans="1:51" ht="23.25" customHeight="1" x14ac:dyDescent="0.15">
      <c r="A35" s="893" t="s">
        <v>380</v>
      </c>
      <c r="B35" s="894"/>
      <c r="C35" s="894"/>
      <c r="D35" s="894"/>
      <c r="E35" s="894"/>
      <c r="F35" s="895"/>
      <c r="G35" s="899" t="s">
        <v>718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4"/>
      <c r="AY66">
        <f>$AY$65</f>
        <v>0</v>
      </c>
    </row>
    <row r="67" spans="1:51" ht="23.25" hidden="1" customHeight="1" x14ac:dyDescent="0.15">
      <c r="A67" s="845"/>
      <c r="B67" s="846"/>
      <c r="C67" s="846"/>
      <c r="D67" s="846"/>
      <c r="E67" s="846"/>
      <c r="F67" s="847"/>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hidden="1" customHeight="1" x14ac:dyDescent="0.15">
      <c r="A82" s="516"/>
      <c r="B82" s="843"/>
      <c r="C82" s="548"/>
      <c r="D82" s="548"/>
      <c r="E82" s="548"/>
      <c r="F82" s="549"/>
      <c r="G82" s="497" t="s">
        <v>721</v>
      </c>
      <c r="H82" s="497"/>
      <c r="I82" s="497"/>
      <c r="J82" s="497"/>
      <c r="K82" s="497"/>
      <c r="L82" s="497"/>
      <c r="M82" s="497"/>
      <c r="N82" s="497"/>
      <c r="O82" s="497"/>
      <c r="P82" s="497"/>
      <c r="Q82" s="497"/>
      <c r="R82" s="497"/>
      <c r="S82" s="497"/>
      <c r="T82" s="497"/>
      <c r="U82" s="497"/>
      <c r="V82" s="497"/>
      <c r="W82" s="497"/>
      <c r="X82" s="497"/>
      <c r="Y82" s="497"/>
      <c r="Z82" s="497"/>
      <c r="AA82" s="748"/>
      <c r="AB82" s="496" t="s">
        <v>722</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718</v>
      </c>
      <c r="AR86" s="271"/>
      <c r="AS86" s="179" t="s">
        <v>233</v>
      </c>
      <c r="AT86" s="202"/>
      <c r="AU86" s="271">
        <v>5</v>
      </c>
      <c r="AV86" s="271"/>
      <c r="AW86" s="375" t="s">
        <v>179</v>
      </c>
      <c r="AX86" s="376"/>
      <c r="AY86">
        <f t="shared" si="10"/>
        <v>1</v>
      </c>
      <c r="AZ86" s="10"/>
      <c r="BA86" s="10"/>
      <c r="BB86" s="10"/>
      <c r="BC86" s="10"/>
      <c r="BD86" s="10"/>
      <c r="BE86" s="10"/>
      <c r="BF86" s="10"/>
      <c r="BG86" s="10"/>
      <c r="BH86" s="10"/>
    </row>
    <row r="87" spans="1:60" ht="23.25" hidden="1" customHeight="1" x14ac:dyDescent="0.15">
      <c r="A87" s="516"/>
      <c r="B87" s="548"/>
      <c r="C87" s="548"/>
      <c r="D87" s="548"/>
      <c r="E87" s="548"/>
      <c r="F87" s="549"/>
      <c r="G87" s="232" t="s">
        <v>723</v>
      </c>
      <c r="H87" s="191"/>
      <c r="I87" s="191"/>
      <c r="J87" s="191"/>
      <c r="K87" s="191"/>
      <c r="L87" s="191"/>
      <c r="M87" s="191"/>
      <c r="N87" s="191"/>
      <c r="O87" s="233"/>
      <c r="P87" s="191" t="s">
        <v>724</v>
      </c>
      <c r="Q87" s="795"/>
      <c r="R87" s="795"/>
      <c r="S87" s="795"/>
      <c r="T87" s="795"/>
      <c r="U87" s="795"/>
      <c r="V87" s="795"/>
      <c r="W87" s="795"/>
      <c r="X87" s="796"/>
      <c r="Y87" s="751" t="s">
        <v>62</v>
      </c>
      <c r="Z87" s="752"/>
      <c r="AA87" s="753"/>
      <c r="AB87" s="547" t="s">
        <v>371</v>
      </c>
      <c r="AC87" s="547"/>
      <c r="AD87" s="547"/>
      <c r="AE87" s="363">
        <v>10</v>
      </c>
      <c r="AF87" s="364"/>
      <c r="AG87" s="364"/>
      <c r="AH87" s="364"/>
      <c r="AI87" s="363">
        <v>20</v>
      </c>
      <c r="AJ87" s="364"/>
      <c r="AK87" s="364"/>
      <c r="AL87" s="364"/>
      <c r="AM87" s="363"/>
      <c r="AN87" s="364"/>
      <c r="AO87" s="364"/>
      <c r="AP87" s="364"/>
      <c r="AQ87" s="166" t="s">
        <v>718</v>
      </c>
      <c r="AR87" s="167"/>
      <c r="AS87" s="167"/>
      <c r="AT87" s="168"/>
      <c r="AU87" s="364" t="s">
        <v>718</v>
      </c>
      <c r="AV87" s="364"/>
      <c r="AW87" s="364"/>
      <c r="AX87" s="365"/>
      <c r="AY87">
        <f t="shared" si="10"/>
        <v>1</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371</v>
      </c>
      <c r="AC88" s="518"/>
      <c r="AD88" s="518"/>
      <c r="AE88" s="363">
        <v>10</v>
      </c>
      <c r="AF88" s="364"/>
      <c r="AG88" s="364"/>
      <c r="AH88" s="364"/>
      <c r="AI88" s="363">
        <v>20</v>
      </c>
      <c r="AJ88" s="364"/>
      <c r="AK88" s="364"/>
      <c r="AL88" s="364"/>
      <c r="AM88" s="363"/>
      <c r="AN88" s="364"/>
      <c r="AO88" s="364"/>
      <c r="AP88" s="364"/>
      <c r="AQ88" s="166" t="s">
        <v>718</v>
      </c>
      <c r="AR88" s="167"/>
      <c r="AS88" s="167"/>
      <c r="AT88" s="168"/>
      <c r="AU88" s="364">
        <v>100</v>
      </c>
      <c r="AV88" s="364"/>
      <c r="AW88" s="364"/>
      <c r="AX88" s="365"/>
      <c r="AY88">
        <f t="shared" si="10"/>
        <v>1</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100</v>
      </c>
      <c r="AJ89" s="372"/>
      <c r="AK89" s="372"/>
      <c r="AL89" s="372"/>
      <c r="AM89" s="371"/>
      <c r="AN89" s="372"/>
      <c r="AO89" s="372"/>
      <c r="AP89" s="372"/>
      <c r="AQ89" s="166" t="s">
        <v>718</v>
      </c>
      <c r="AR89" s="167"/>
      <c r="AS89" s="167"/>
      <c r="AT89" s="168"/>
      <c r="AU89" s="364" t="s">
        <v>718</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2" t="s">
        <v>417</v>
      </c>
      <c r="AR100" s="923"/>
      <c r="AS100" s="923"/>
      <c r="AT100" s="924"/>
      <c r="AU100" s="922" t="s">
        <v>541</v>
      </c>
      <c r="AV100" s="923"/>
      <c r="AW100" s="923"/>
      <c r="AX100" s="925"/>
    </row>
    <row r="101" spans="1:60" ht="57.7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371</v>
      </c>
      <c r="AC101" s="547"/>
      <c r="AD101" s="547"/>
      <c r="AE101" s="358">
        <v>25</v>
      </c>
      <c r="AF101" s="358"/>
      <c r="AG101" s="358"/>
      <c r="AH101" s="358"/>
      <c r="AI101" s="358">
        <v>50</v>
      </c>
      <c r="AJ101" s="358"/>
      <c r="AK101" s="358"/>
      <c r="AL101" s="358"/>
      <c r="AM101" s="358">
        <v>62</v>
      </c>
      <c r="AN101" s="358"/>
      <c r="AO101" s="358"/>
      <c r="AP101" s="358"/>
      <c r="AQ101" s="358" t="s">
        <v>718</v>
      </c>
      <c r="AR101" s="358"/>
      <c r="AS101" s="358"/>
      <c r="AT101" s="358"/>
      <c r="AU101" s="363"/>
      <c r="AV101" s="364"/>
      <c r="AW101" s="364"/>
      <c r="AX101" s="365"/>
    </row>
    <row r="102" spans="1:60" ht="57.7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371</v>
      </c>
      <c r="AC102" s="547"/>
      <c r="AD102" s="547"/>
      <c r="AE102" s="358">
        <v>25</v>
      </c>
      <c r="AF102" s="358"/>
      <c r="AG102" s="358"/>
      <c r="AH102" s="358"/>
      <c r="AI102" s="358">
        <v>50</v>
      </c>
      <c r="AJ102" s="358"/>
      <c r="AK102" s="358"/>
      <c r="AL102" s="358"/>
      <c r="AM102" s="358">
        <v>62</v>
      </c>
      <c r="AN102" s="358"/>
      <c r="AO102" s="358"/>
      <c r="AP102" s="358"/>
      <c r="AQ102" s="358">
        <v>75</v>
      </c>
      <c r="AR102" s="358"/>
      <c r="AS102" s="358"/>
      <c r="AT102" s="358"/>
      <c r="AU102" s="371">
        <v>87</v>
      </c>
      <c r="AV102" s="372"/>
      <c r="AW102" s="372"/>
      <c r="AX102" s="926"/>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57.75" customHeight="1" x14ac:dyDescent="0.15">
      <c r="A104" s="487"/>
      <c r="B104" s="488"/>
      <c r="C104" s="488"/>
      <c r="D104" s="488"/>
      <c r="E104" s="488"/>
      <c r="F104" s="489"/>
      <c r="G104" s="191" t="s">
        <v>726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371</v>
      </c>
      <c r="AC104" s="468"/>
      <c r="AD104" s="469"/>
      <c r="AE104" s="358" t="s">
        <v>718</v>
      </c>
      <c r="AF104" s="358"/>
      <c r="AG104" s="358"/>
      <c r="AH104" s="358"/>
      <c r="AI104" s="358">
        <v>25</v>
      </c>
      <c r="AJ104" s="358"/>
      <c r="AK104" s="358"/>
      <c r="AL104" s="358"/>
      <c r="AM104" s="358">
        <v>50</v>
      </c>
      <c r="AN104" s="358"/>
      <c r="AO104" s="358"/>
      <c r="AP104" s="358"/>
      <c r="AQ104" s="358" t="s">
        <v>718</v>
      </c>
      <c r="AR104" s="358"/>
      <c r="AS104" s="358"/>
      <c r="AT104" s="358"/>
      <c r="AU104" s="358"/>
      <c r="AV104" s="358"/>
      <c r="AW104" s="358"/>
      <c r="AX104" s="359"/>
      <c r="AY104">
        <f>$AY$103</f>
        <v>1</v>
      </c>
    </row>
    <row r="105" spans="1:60" ht="57.7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371</v>
      </c>
      <c r="AC105" s="404"/>
      <c r="AD105" s="405"/>
      <c r="AE105" s="358" t="s">
        <v>718</v>
      </c>
      <c r="AF105" s="358"/>
      <c r="AG105" s="358"/>
      <c r="AH105" s="358"/>
      <c r="AI105" s="358">
        <v>25</v>
      </c>
      <c r="AJ105" s="358"/>
      <c r="AK105" s="358"/>
      <c r="AL105" s="358"/>
      <c r="AM105" s="358">
        <v>50</v>
      </c>
      <c r="AN105" s="358"/>
      <c r="AO105" s="358"/>
      <c r="AP105" s="358"/>
      <c r="AQ105" s="358">
        <v>62</v>
      </c>
      <c r="AR105" s="358"/>
      <c r="AS105" s="358"/>
      <c r="AT105" s="358"/>
      <c r="AU105" s="358">
        <v>75</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371</v>
      </c>
      <c r="AC107" s="468"/>
      <c r="AD107" s="469"/>
      <c r="AE107" s="358" t="s">
        <v>718</v>
      </c>
      <c r="AF107" s="358"/>
      <c r="AG107" s="358"/>
      <c r="AH107" s="358"/>
      <c r="AI107" s="358" t="s">
        <v>718</v>
      </c>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371</v>
      </c>
      <c r="AC108" s="404"/>
      <c r="AD108" s="405"/>
      <c r="AE108" s="358" t="s">
        <v>718</v>
      </c>
      <c r="AF108" s="358"/>
      <c r="AG108" s="358"/>
      <c r="AH108" s="358"/>
      <c r="AI108" s="358" t="s">
        <v>718</v>
      </c>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t="s">
        <v>718</v>
      </c>
      <c r="AF116" s="358"/>
      <c r="AG116" s="358"/>
      <c r="AH116" s="358"/>
      <c r="AI116" s="358" t="s">
        <v>718</v>
      </c>
      <c r="AJ116" s="358"/>
      <c r="AK116" s="358"/>
      <c r="AL116" s="358"/>
      <c r="AM116" s="358" t="s">
        <v>718</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406</v>
      </c>
      <c r="AC117" s="343"/>
      <c r="AD117" s="344"/>
      <c r="AE117" s="306" t="s">
        <v>718</v>
      </c>
      <c r="AF117" s="306"/>
      <c r="AG117" s="306"/>
      <c r="AH117" s="306"/>
      <c r="AI117" s="306" t="s">
        <v>718</v>
      </c>
      <c r="AJ117" s="306"/>
      <c r="AK117" s="306"/>
      <c r="AL117" s="306"/>
      <c r="AM117" s="306" t="s">
        <v>718</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9.950000000000003" customHeight="1" x14ac:dyDescent="0.15">
      <c r="A130" s="989" t="s">
        <v>405</v>
      </c>
      <c r="B130" s="987"/>
      <c r="C130" s="986" t="s">
        <v>236</v>
      </c>
      <c r="D130" s="987"/>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9.950000000000003" customHeight="1" x14ac:dyDescent="0.15">
      <c r="A131" s="990"/>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5</v>
      </c>
      <c r="AV133" s="178"/>
      <c r="AW133" s="179" t="s">
        <v>179</v>
      </c>
      <c r="AX133" s="180"/>
      <c r="AY133">
        <f>$AY$132</f>
        <v>1</v>
      </c>
    </row>
    <row r="134" spans="1:51" ht="36" customHeight="1" x14ac:dyDescent="0.15">
      <c r="A134" s="990"/>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10</v>
      </c>
      <c r="AF134" s="167"/>
      <c r="AG134" s="167"/>
      <c r="AH134" s="167"/>
      <c r="AI134" s="266">
        <v>20</v>
      </c>
      <c r="AJ134" s="167"/>
      <c r="AK134" s="167"/>
      <c r="AL134" s="167"/>
      <c r="AM134" s="266">
        <v>45</v>
      </c>
      <c r="AN134" s="167"/>
      <c r="AO134" s="167"/>
      <c r="AP134" s="167"/>
      <c r="AQ134" s="266" t="s">
        <v>406</v>
      </c>
      <c r="AR134" s="167"/>
      <c r="AS134" s="167"/>
      <c r="AT134" s="167"/>
      <c r="AU134" s="266" t="s">
        <v>406</v>
      </c>
      <c r="AV134" s="167"/>
      <c r="AW134" s="167"/>
      <c r="AX134" s="208"/>
      <c r="AY134">
        <f t="shared" ref="AY134:AY135" si="13">$AY$132</f>
        <v>1</v>
      </c>
    </row>
    <row r="135" spans="1:51" ht="36"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v>
      </c>
      <c r="AF135" s="167"/>
      <c r="AG135" s="167"/>
      <c r="AH135" s="167"/>
      <c r="AI135" s="266">
        <v>20</v>
      </c>
      <c r="AJ135" s="167"/>
      <c r="AK135" s="167"/>
      <c r="AL135" s="167"/>
      <c r="AM135" s="266">
        <v>45</v>
      </c>
      <c r="AN135" s="167"/>
      <c r="AO135" s="167"/>
      <c r="AP135" s="167"/>
      <c r="AQ135" s="266" t="s">
        <v>406</v>
      </c>
      <c r="AR135" s="167"/>
      <c r="AS135" s="167"/>
      <c r="AT135" s="167"/>
      <c r="AU135" s="266">
        <v>100</v>
      </c>
      <c r="AV135" s="167"/>
      <c r="AW135" s="167"/>
      <c r="AX135" s="208"/>
      <c r="AY135">
        <f t="shared" si="13"/>
        <v>1</v>
      </c>
    </row>
    <row r="136" spans="1:51" ht="18.75"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30" customHeight="1" x14ac:dyDescent="0.15">
      <c r="A138" s="990"/>
      <c r="B138" s="253"/>
      <c r="C138" s="252"/>
      <c r="D138" s="253"/>
      <c r="E138" s="252"/>
      <c r="F138" s="314"/>
      <c r="G138" s="232" t="s">
        <v>406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406</v>
      </c>
      <c r="AC138" s="224"/>
      <c r="AD138" s="224"/>
      <c r="AE138" s="266" t="s">
        <v>406</v>
      </c>
      <c r="AF138" s="167"/>
      <c r="AG138" s="167"/>
      <c r="AH138" s="167"/>
      <c r="AI138" s="266" t="s">
        <v>406</v>
      </c>
      <c r="AJ138" s="167"/>
      <c r="AK138" s="167"/>
      <c r="AL138" s="167"/>
      <c r="AM138" s="266" t="s">
        <v>712</v>
      </c>
      <c r="AN138" s="167"/>
      <c r="AO138" s="167"/>
      <c r="AP138" s="167"/>
      <c r="AQ138" s="266" t="s">
        <v>406</v>
      </c>
      <c r="AR138" s="167"/>
      <c r="AS138" s="167"/>
      <c r="AT138" s="167"/>
      <c r="AU138" s="266" t="s">
        <v>406</v>
      </c>
      <c r="AV138" s="167"/>
      <c r="AW138" s="167"/>
      <c r="AX138" s="208"/>
      <c r="AY138">
        <f t="shared" ref="AY138:AY139" si="14">$AY$136</f>
        <v>1</v>
      </c>
    </row>
    <row r="139" spans="1:51" ht="30"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406</v>
      </c>
      <c r="AC139" s="175"/>
      <c r="AD139" s="175"/>
      <c r="AE139" s="266" t="s">
        <v>406</v>
      </c>
      <c r="AF139" s="167"/>
      <c r="AG139" s="167"/>
      <c r="AH139" s="167"/>
      <c r="AI139" s="266" t="s">
        <v>406</v>
      </c>
      <c r="AJ139" s="167"/>
      <c r="AK139" s="167"/>
      <c r="AL139" s="167"/>
      <c r="AM139" s="266" t="s">
        <v>712</v>
      </c>
      <c r="AN139" s="167"/>
      <c r="AO139" s="167"/>
      <c r="AP139" s="167"/>
      <c r="AQ139" s="266" t="s">
        <v>406</v>
      </c>
      <c r="AR139" s="167"/>
      <c r="AS139" s="167"/>
      <c r="AT139" s="167"/>
      <c r="AU139" s="266" t="s">
        <v>406</v>
      </c>
      <c r="AV139" s="167"/>
      <c r="AW139" s="167"/>
      <c r="AX139" s="208"/>
      <c r="AY139">
        <f t="shared" si="14"/>
        <v>1</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0.10000000000000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0.10000000000000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0.100000000000001" customHeight="1" x14ac:dyDescent="0.15">
      <c r="A154" s="990"/>
      <c r="B154" s="253"/>
      <c r="C154" s="252"/>
      <c r="D154" s="253"/>
      <c r="E154" s="252"/>
      <c r="F154" s="314"/>
      <c r="G154" s="232" t="s">
        <v>406</v>
      </c>
      <c r="H154" s="191"/>
      <c r="I154" s="191"/>
      <c r="J154" s="191"/>
      <c r="K154" s="191"/>
      <c r="L154" s="191"/>
      <c r="M154" s="191"/>
      <c r="N154" s="191"/>
      <c r="O154" s="191"/>
      <c r="P154" s="233"/>
      <c r="Q154" s="190" t="s">
        <v>406</v>
      </c>
      <c r="R154" s="191"/>
      <c r="S154" s="191"/>
      <c r="T154" s="191"/>
      <c r="U154" s="191"/>
      <c r="V154" s="191"/>
      <c r="W154" s="191"/>
      <c r="X154" s="191"/>
      <c r="Y154" s="191"/>
      <c r="Z154" s="191"/>
      <c r="AA154" s="917"/>
      <c r="AB154" s="256" t="s">
        <v>406</v>
      </c>
      <c r="AC154" s="257"/>
      <c r="AD154" s="257"/>
      <c r="AE154" s="262" t="s">
        <v>406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0.10000000000000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0.10000000000000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406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0.10000000000000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671</v>
      </c>
      <c r="D430" s="251"/>
      <c r="E430" s="239" t="s">
        <v>399</v>
      </c>
      <c r="F430" s="444"/>
      <c r="G430" s="241" t="s">
        <v>252</v>
      </c>
      <c r="H430" s="188"/>
      <c r="I430" s="188"/>
      <c r="J430" s="242" t="s">
        <v>400</v>
      </c>
      <c r="K430" s="243"/>
      <c r="L430" s="243"/>
      <c r="M430" s="243"/>
      <c r="N430" s="243"/>
      <c r="O430" s="243"/>
      <c r="P430" s="243"/>
      <c r="Q430" s="243"/>
      <c r="R430" s="243"/>
      <c r="S430" s="243"/>
      <c r="T430" s="244"/>
      <c r="U430" s="245" t="s">
        <v>732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0"/>
      <c r="B433" s="253"/>
      <c r="C433" s="252"/>
      <c r="D433" s="253"/>
      <c r="E433" s="196"/>
      <c r="F433" s="197"/>
      <c r="G433" s="232" t="s">
        <v>733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0"/>
      <c r="B458" s="253"/>
      <c r="C458" s="252"/>
      <c r="D458" s="253"/>
      <c r="E458" s="196"/>
      <c r="F458" s="197"/>
      <c r="G458" s="232" t="s">
        <v>734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735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2.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739</v>
      </c>
      <c r="AE702" s="892"/>
      <c r="AF702" s="892"/>
      <c r="AG702" s="879" t="s">
        <v>785</v>
      </c>
      <c r="AH702" s="880"/>
      <c r="AI702" s="880"/>
      <c r="AJ702" s="880"/>
      <c r="AK702" s="880"/>
      <c r="AL702" s="880"/>
      <c r="AM702" s="880"/>
      <c r="AN702" s="880"/>
      <c r="AO702" s="880"/>
      <c r="AP702" s="880"/>
      <c r="AQ702" s="880"/>
      <c r="AR702" s="880"/>
      <c r="AS702" s="880"/>
      <c r="AT702" s="880"/>
      <c r="AU702" s="880"/>
      <c r="AV702" s="880"/>
      <c r="AW702" s="880"/>
      <c r="AX702" s="881"/>
    </row>
    <row r="703" spans="1:51" ht="128.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786</v>
      </c>
      <c r="AH703" s="664"/>
      <c r="AI703" s="664"/>
      <c r="AJ703" s="664"/>
      <c r="AK703" s="664"/>
      <c r="AL703" s="664"/>
      <c r="AM703" s="664"/>
      <c r="AN703" s="664"/>
      <c r="AO703" s="664"/>
      <c r="AP703" s="664"/>
      <c r="AQ703" s="664"/>
      <c r="AR703" s="664"/>
      <c r="AS703" s="664"/>
      <c r="AT703" s="664"/>
      <c r="AU703" s="664"/>
      <c r="AV703" s="664"/>
      <c r="AW703" s="664"/>
      <c r="AX703" s="665"/>
    </row>
    <row r="704" spans="1:51" ht="12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809</v>
      </c>
      <c r="AH704" s="235"/>
      <c r="AI704" s="235"/>
      <c r="AJ704" s="235"/>
      <c r="AK704" s="235"/>
      <c r="AL704" s="235"/>
      <c r="AM704" s="235"/>
      <c r="AN704" s="235"/>
      <c r="AO704" s="235"/>
      <c r="AP704" s="235"/>
      <c r="AQ704" s="235"/>
      <c r="AR704" s="235"/>
      <c r="AS704" s="235"/>
      <c r="AT704" s="235"/>
      <c r="AU704" s="235"/>
      <c r="AV704" s="235"/>
      <c r="AW704" s="235"/>
      <c r="AX704" s="425"/>
    </row>
    <row r="705" spans="1:50" ht="90.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69"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787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69"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807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8"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739</v>
      </c>
      <c r="AE708" s="667"/>
      <c r="AF708" s="667"/>
      <c r="AG708" s="522" t="s">
        <v>790</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789</v>
      </c>
      <c r="AE709" s="185"/>
      <c r="AF709" s="185"/>
      <c r="AG709" s="663" t="s">
        <v>718</v>
      </c>
      <c r="AH709" s="664"/>
      <c r="AI709" s="664"/>
      <c r="AJ709" s="664"/>
      <c r="AK709" s="664"/>
      <c r="AL709" s="664"/>
      <c r="AM709" s="664"/>
      <c r="AN709" s="664"/>
      <c r="AO709" s="664"/>
      <c r="AP709" s="664"/>
      <c r="AQ709" s="664"/>
      <c r="AR709" s="664"/>
      <c r="AS709" s="664"/>
      <c r="AT709" s="664"/>
      <c r="AU709" s="664"/>
      <c r="AV709" s="664"/>
      <c r="AW709" s="664"/>
      <c r="AX709" s="665"/>
    </row>
    <row r="710" spans="1:50" ht="36"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791</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791</v>
      </c>
      <c r="AH711" s="664"/>
      <c r="AI711" s="664"/>
      <c r="AJ711" s="664"/>
      <c r="AK711" s="664"/>
      <c r="AL711" s="664"/>
      <c r="AM711" s="664"/>
      <c r="AN711" s="664"/>
      <c r="AO711" s="664"/>
      <c r="AP711" s="664"/>
      <c r="AQ711" s="664"/>
      <c r="AR711" s="664"/>
      <c r="AS711" s="664"/>
      <c r="AT711" s="664"/>
      <c r="AU711" s="664"/>
      <c r="AV711" s="664"/>
      <c r="AW711" s="664"/>
      <c r="AX711" s="665"/>
    </row>
    <row r="712" spans="1:50" ht="36"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789</v>
      </c>
      <c r="AE712" s="582"/>
      <c r="AF712" s="582"/>
      <c r="AG712" s="590" t="s">
        <v>718</v>
      </c>
      <c r="AH712" s="591"/>
      <c r="AI712" s="591"/>
      <c r="AJ712" s="591"/>
      <c r="AK712" s="591"/>
      <c r="AL712" s="591"/>
      <c r="AM712" s="591"/>
      <c r="AN712" s="591"/>
      <c r="AO712" s="591"/>
      <c r="AP712" s="591"/>
      <c r="AQ712" s="591"/>
      <c r="AR712" s="591"/>
      <c r="AS712" s="591"/>
      <c r="AT712" s="591"/>
      <c r="AU712" s="591"/>
      <c r="AV712" s="591"/>
      <c r="AW712" s="591"/>
      <c r="AX712" s="592"/>
    </row>
    <row r="713" spans="1:50" ht="36"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3" t="s">
        <v>791</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792</v>
      </c>
      <c r="AH714" s="689"/>
      <c r="AI714" s="689"/>
      <c r="AJ714" s="689"/>
      <c r="AK714" s="689"/>
      <c r="AL714" s="689"/>
      <c r="AM714" s="689"/>
      <c r="AN714" s="689"/>
      <c r="AO714" s="689"/>
      <c r="AP714" s="689"/>
      <c r="AQ714" s="689"/>
      <c r="AR714" s="689"/>
      <c r="AS714" s="689"/>
      <c r="AT714" s="689"/>
      <c r="AU714" s="689"/>
      <c r="AV714" s="689"/>
      <c r="AW714" s="689"/>
      <c r="AX714" s="690"/>
    </row>
    <row r="715" spans="1:50" ht="80.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810</v>
      </c>
      <c r="AH715" s="523"/>
      <c r="AI715" s="523"/>
      <c r="AJ715" s="523"/>
      <c r="AK715" s="523"/>
      <c r="AL715" s="523"/>
      <c r="AM715" s="523"/>
      <c r="AN715" s="523"/>
      <c r="AO715" s="523"/>
      <c r="AP715" s="523"/>
      <c r="AQ715" s="523"/>
      <c r="AR715" s="523"/>
      <c r="AS715" s="523"/>
      <c r="AT715" s="523"/>
      <c r="AU715" s="523"/>
      <c r="AV715" s="523"/>
      <c r="AW715" s="523"/>
      <c r="AX715" s="524"/>
    </row>
    <row r="716" spans="1:50" ht="90"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793</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811</v>
      </c>
      <c r="AH717" s="664"/>
      <c r="AI717" s="664"/>
      <c r="AJ717" s="664"/>
      <c r="AK717" s="664"/>
      <c r="AL717" s="664"/>
      <c r="AM717" s="664"/>
      <c r="AN717" s="664"/>
      <c r="AO717" s="664"/>
      <c r="AP717" s="664"/>
      <c r="AQ717" s="664"/>
      <c r="AR717" s="664"/>
      <c r="AS717" s="664"/>
      <c r="AT717" s="664"/>
      <c r="AU717" s="664"/>
      <c r="AV717" s="664"/>
      <c r="AW717" s="664"/>
      <c r="AX717" s="665"/>
    </row>
    <row r="718" spans="1:50" ht="77.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794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789</v>
      </c>
      <c r="AE719" s="667"/>
      <c r="AF719" s="667"/>
      <c r="AG719" s="190" t="s">
        <v>718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t="s">
        <v>718</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855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856</v>
      </c>
      <c r="B731" s="615"/>
      <c r="C731" s="615"/>
      <c r="D731" s="615"/>
      <c r="E731" s="616"/>
      <c r="F731" s="679" t="s">
        <v>857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858</v>
      </c>
      <c r="B733" s="615"/>
      <c r="C733" s="615"/>
      <c r="D733" s="615"/>
      <c r="E733" s="616"/>
      <c r="F733" s="762" t="s">
        <v>859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736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9.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9.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814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5" customHeight="1" x14ac:dyDescent="0.15">
      <c r="A789" s="552"/>
      <c r="B789" s="759"/>
      <c r="C789" s="759"/>
      <c r="D789" s="759"/>
      <c r="E789" s="759"/>
      <c r="F789" s="760"/>
      <c r="G789" s="445" t="s">
        <v>853</v>
      </c>
      <c r="H789" s="446"/>
      <c r="I789" s="446"/>
      <c r="J789" s="446"/>
      <c r="K789" s="447"/>
      <c r="L789" s="448" t="s">
        <v>746</v>
      </c>
      <c r="M789" s="449"/>
      <c r="N789" s="449"/>
      <c r="O789" s="449"/>
      <c r="P789" s="449"/>
      <c r="Q789" s="449"/>
      <c r="R789" s="449"/>
      <c r="S789" s="449"/>
      <c r="T789" s="449"/>
      <c r="U789" s="449"/>
      <c r="V789" s="449"/>
      <c r="W789" s="449"/>
      <c r="X789" s="450"/>
      <c r="Y789" s="451">
        <v>2308.4</v>
      </c>
      <c r="Z789" s="452"/>
      <c r="AA789" s="452"/>
      <c r="AB789" s="553"/>
      <c r="AC789" s="445" t="s">
        <v>747</v>
      </c>
      <c r="AD789" s="446"/>
      <c r="AE789" s="446"/>
      <c r="AF789" s="446"/>
      <c r="AG789" s="447"/>
      <c r="AH789" s="448" t="s">
        <v>748</v>
      </c>
      <c r="AI789" s="449"/>
      <c r="AJ789" s="449"/>
      <c r="AK789" s="449"/>
      <c r="AL789" s="449"/>
      <c r="AM789" s="449"/>
      <c r="AN789" s="449"/>
      <c r="AO789" s="449"/>
      <c r="AP789" s="449"/>
      <c r="AQ789" s="449"/>
      <c r="AR789" s="449"/>
      <c r="AS789" s="449"/>
      <c r="AT789" s="450"/>
      <c r="AU789" s="451">
        <v>214.7</v>
      </c>
      <c r="AV789" s="452"/>
      <c r="AW789" s="452"/>
      <c r="AX789" s="453"/>
    </row>
    <row r="790" spans="1:51" ht="50.25" customHeight="1" x14ac:dyDescent="0.15">
      <c r="A790" s="552"/>
      <c r="B790" s="759"/>
      <c r="C790" s="759"/>
      <c r="D790" s="759"/>
      <c r="E790" s="759"/>
      <c r="F790" s="760"/>
      <c r="G790" s="348" t="s">
        <v>854</v>
      </c>
      <c r="H790" s="349"/>
      <c r="I790" s="349"/>
      <c r="J790" s="349"/>
      <c r="K790" s="350"/>
      <c r="L790" s="398" t="s">
        <v>745</v>
      </c>
      <c r="M790" s="399"/>
      <c r="N790" s="399"/>
      <c r="O790" s="399"/>
      <c r="P790" s="399"/>
      <c r="Q790" s="399"/>
      <c r="R790" s="399"/>
      <c r="S790" s="399"/>
      <c r="T790" s="399"/>
      <c r="U790" s="399"/>
      <c r="V790" s="399"/>
      <c r="W790" s="399"/>
      <c r="X790" s="400"/>
      <c r="Y790" s="395">
        <v>373.4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2681.8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214.7</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72" customHeight="1" x14ac:dyDescent="0.15">
      <c r="A845" s="401">
        <v>1</v>
      </c>
      <c r="B845" s="401">
        <v>1</v>
      </c>
      <c r="C845" s="420" t="s">
        <v>750</v>
      </c>
      <c r="D845" s="415"/>
      <c r="E845" s="415"/>
      <c r="F845" s="415"/>
      <c r="G845" s="415"/>
      <c r="H845" s="415"/>
      <c r="I845" s="415"/>
      <c r="J845" s="416">
        <v>8040005001619</v>
      </c>
      <c r="K845" s="417"/>
      <c r="L845" s="417"/>
      <c r="M845" s="417"/>
      <c r="N845" s="417"/>
      <c r="O845" s="417"/>
      <c r="P845" s="421" t="s">
        <v>751</v>
      </c>
      <c r="Q845" s="317"/>
      <c r="R845" s="317"/>
      <c r="S845" s="317"/>
      <c r="T845" s="317"/>
      <c r="U845" s="317"/>
      <c r="V845" s="317"/>
      <c r="W845" s="317"/>
      <c r="X845" s="317"/>
      <c r="Y845" s="318">
        <v>2681.8</v>
      </c>
      <c r="Z845" s="319"/>
      <c r="AA845" s="319"/>
      <c r="AB845" s="320"/>
      <c r="AC845" s="322" t="s">
        <v>752</v>
      </c>
      <c r="AD845" s="323"/>
      <c r="AE845" s="323"/>
      <c r="AF845" s="323"/>
      <c r="AG845" s="323"/>
      <c r="AH845" s="418" t="s">
        <v>753</v>
      </c>
      <c r="AI845" s="419"/>
      <c r="AJ845" s="419"/>
      <c r="AK845" s="419"/>
      <c r="AL845" s="326" t="s">
        <v>753</v>
      </c>
      <c r="AM845" s="327"/>
      <c r="AN845" s="327"/>
      <c r="AO845" s="328"/>
      <c r="AP845" s="321" t="s">
        <v>753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7" customHeight="1" x14ac:dyDescent="0.15">
      <c r="A878" s="401">
        <v>1</v>
      </c>
      <c r="B878" s="401">
        <v>1</v>
      </c>
      <c r="C878" s="415" t="s">
        <v>843</v>
      </c>
      <c r="D878" s="415"/>
      <c r="E878" s="415"/>
      <c r="F878" s="415"/>
      <c r="G878" s="415"/>
      <c r="H878" s="415"/>
      <c r="I878" s="415"/>
      <c r="J878" s="416">
        <v>8370001001985</v>
      </c>
      <c r="K878" s="417"/>
      <c r="L878" s="417"/>
      <c r="M878" s="417"/>
      <c r="N878" s="417"/>
      <c r="O878" s="417"/>
      <c r="P878" s="317" t="s">
        <v>748</v>
      </c>
      <c r="Q878" s="317"/>
      <c r="R878" s="317"/>
      <c r="S878" s="317"/>
      <c r="T878" s="317"/>
      <c r="U878" s="317"/>
      <c r="V878" s="317"/>
      <c r="W878" s="317"/>
      <c r="X878" s="317"/>
      <c r="Y878" s="318">
        <v>215</v>
      </c>
      <c r="Z878" s="319"/>
      <c r="AA878" s="319"/>
      <c r="AB878" s="320"/>
      <c r="AC878" s="322" t="s">
        <v>372</v>
      </c>
      <c r="AD878" s="323"/>
      <c r="AE878" s="323"/>
      <c r="AF878" s="323"/>
      <c r="AG878" s="323"/>
      <c r="AH878" s="418">
        <v>1</v>
      </c>
      <c r="AI878" s="419"/>
      <c r="AJ878" s="419"/>
      <c r="AK878" s="419"/>
      <c r="AL878" s="326" t="s">
        <v>718</v>
      </c>
      <c r="AM878" s="327"/>
      <c r="AN878" s="327"/>
      <c r="AO878" s="328"/>
      <c r="AP878" s="321" t="s">
        <v>718</v>
      </c>
      <c r="AQ878" s="321"/>
      <c r="AR878" s="321"/>
      <c r="AS878" s="321"/>
      <c r="AT878" s="321"/>
      <c r="AU878" s="321"/>
      <c r="AV878" s="321"/>
      <c r="AW878" s="321"/>
      <c r="AX878" s="321"/>
      <c r="AY878">
        <f t="shared" si="118"/>
        <v>1</v>
      </c>
    </row>
    <row r="879" spans="1:51" ht="57" customHeight="1" x14ac:dyDescent="0.15">
      <c r="A879" s="401">
        <v>2</v>
      </c>
      <c r="B879" s="401">
        <v>1</v>
      </c>
      <c r="C879" s="420" t="s">
        <v>843</v>
      </c>
      <c r="D879" s="415"/>
      <c r="E879" s="415"/>
      <c r="F879" s="415"/>
      <c r="G879" s="415"/>
      <c r="H879" s="415"/>
      <c r="I879" s="415"/>
      <c r="J879" s="416">
        <v>8370001001985</v>
      </c>
      <c r="K879" s="417"/>
      <c r="L879" s="417"/>
      <c r="M879" s="417"/>
      <c r="N879" s="417"/>
      <c r="O879" s="417"/>
      <c r="P879" s="317" t="s">
        <v>815</v>
      </c>
      <c r="Q879" s="317"/>
      <c r="R879" s="317"/>
      <c r="S879" s="317"/>
      <c r="T879" s="317"/>
      <c r="U879" s="317"/>
      <c r="V879" s="317"/>
      <c r="W879" s="317"/>
      <c r="X879" s="317"/>
      <c r="Y879" s="318">
        <v>45</v>
      </c>
      <c r="Z879" s="319"/>
      <c r="AA879" s="319"/>
      <c r="AB879" s="320"/>
      <c r="AC879" s="322" t="s">
        <v>372</v>
      </c>
      <c r="AD879" s="323"/>
      <c r="AE879" s="323"/>
      <c r="AF879" s="323"/>
      <c r="AG879" s="323"/>
      <c r="AH879" s="418">
        <v>1</v>
      </c>
      <c r="AI879" s="419"/>
      <c r="AJ879" s="419"/>
      <c r="AK879" s="419"/>
      <c r="AL879" s="326" t="s">
        <v>718</v>
      </c>
      <c r="AM879" s="327"/>
      <c r="AN879" s="327"/>
      <c r="AO879" s="328"/>
      <c r="AP879" s="321" t="s">
        <v>718</v>
      </c>
      <c r="AQ879" s="321"/>
      <c r="AR879" s="321"/>
      <c r="AS879" s="321"/>
      <c r="AT879" s="321"/>
      <c r="AU879" s="321"/>
      <c r="AV879" s="321"/>
      <c r="AW879" s="321"/>
      <c r="AX879" s="321"/>
      <c r="AY879">
        <f>COUNTA($C$879)</f>
        <v>1</v>
      </c>
    </row>
    <row r="880" spans="1:51" ht="57" customHeight="1" x14ac:dyDescent="0.15">
      <c r="A880" s="401">
        <v>3</v>
      </c>
      <c r="B880" s="401">
        <v>1</v>
      </c>
      <c r="C880" s="420" t="s">
        <v>843</v>
      </c>
      <c r="D880" s="415"/>
      <c r="E880" s="415"/>
      <c r="F880" s="415"/>
      <c r="G880" s="415"/>
      <c r="H880" s="415"/>
      <c r="I880" s="415"/>
      <c r="J880" s="416">
        <v>8370001001985</v>
      </c>
      <c r="K880" s="417"/>
      <c r="L880" s="417"/>
      <c r="M880" s="417"/>
      <c r="N880" s="417"/>
      <c r="O880" s="417"/>
      <c r="P880" s="421" t="s">
        <v>816</v>
      </c>
      <c r="Q880" s="317"/>
      <c r="R880" s="317"/>
      <c r="S880" s="317"/>
      <c r="T880" s="317"/>
      <c r="U880" s="317"/>
      <c r="V880" s="317"/>
      <c r="W880" s="317"/>
      <c r="X880" s="317"/>
      <c r="Y880" s="318">
        <v>26</v>
      </c>
      <c r="Z880" s="319"/>
      <c r="AA880" s="319"/>
      <c r="AB880" s="320"/>
      <c r="AC880" s="322" t="s">
        <v>372</v>
      </c>
      <c r="AD880" s="323"/>
      <c r="AE880" s="323"/>
      <c r="AF880" s="323"/>
      <c r="AG880" s="323"/>
      <c r="AH880" s="324">
        <v>1</v>
      </c>
      <c r="AI880" s="325"/>
      <c r="AJ880" s="325"/>
      <c r="AK880" s="325"/>
      <c r="AL880" s="326" t="s">
        <v>718</v>
      </c>
      <c r="AM880" s="327"/>
      <c r="AN880" s="327"/>
      <c r="AO880" s="328"/>
      <c r="AP880" s="321" t="s">
        <v>718</v>
      </c>
      <c r="AQ880" s="321"/>
      <c r="AR880" s="321"/>
      <c r="AS880" s="321"/>
      <c r="AT880" s="321"/>
      <c r="AU880" s="321"/>
      <c r="AV880" s="321"/>
      <c r="AW880" s="321"/>
      <c r="AX880" s="321"/>
      <c r="AY880">
        <f>COUNTA($C$880)</f>
        <v>1</v>
      </c>
    </row>
    <row r="881" spans="1:51" ht="57" customHeight="1" x14ac:dyDescent="0.15">
      <c r="A881" s="401">
        <v>4</v>
      </c>
      <c r="B881" s="401">
        <v>1</v>
      </c>
      <c r="C881" s="420" t="s">
        <v>843</v>
      </c>
      <c r="D881" s="415"/>
      <c r="E881" s="415"/>
      <c r="F881" s="415"/>
      <c r="G881" s="415"/>
      <c r="H881" s="415"/>
      <c r="I881" s="415"/>
      <c r="J881" s="416">
        <v>8370001001985</v>
      </c>
      <c r="K881" s="417"/>
      <c r="L881" s="417"/>
      <c r="M881" s="417"/>
      <c r="N881" s="417"/>
      <c r="O881" s="417"/>
      <c r="P881" s="421" t="s">
        <v>768</v>
      </c>
      <c r="Q881" s="317"/>
      <c r="R881" s="317"/>
      <c r="S881" s="317"/>
      <c r="T881" s="317"/>
      <c r="U881" s="317"/>
      <c r="V881" s="317"/>
      <c r="W881" s="317"/>
      <c r="X881" s="317"/>
      <c r="Y881" s="318">
        <v>8</v>
      </c>
      <c r="Z881" s="319"/>
      <c r="AA881" s="319"/>
      <c r="AB881" s="320"/>
      <c r="AC881" s="322" t="s">
        <v>372</v>
      </c>
      <c r="AD881" s="323"/>
      <c r="AE881" s="323"/>
      <c r="AF881" s="323"/>
      <c r="AG881" s="323"/>
      <c r="AH881" s="324">
        <v>1</v>
      </c>
      <c r="AI881" s="325"/>
      <c r="AJ881" s="325"/>
      <c r="AK881" s="325"/>
      <c r="AL881" s="326" t="s">
        <v>718</v>
      </c>
      <c r="AM881" s="327"/>
      <c r="AN881" s="327"/>
      <c r="AO881" s="328"/>
      <c r="AP881" s="321" t="s">
        <v>718</v>
      </c>
      <c r="AQ881" s="321"/>
      <c r="AR881" s="321"/>
      <c r="AS881" s="321"/>
      <c r="AT881" s="321"/>
      <c r="AU881" s="321"/>
      <c r="AV881" s="321"/>
      <c r="AW881" s="321"/>
      <c r="AX881" s="321"/>
      <c r="AY881">
        <f>COUNTA($C$881)</f>
        <v>1</v>
      </c>
    </row>
    <row r="882" spans="1:51" ht="75.75" customHeight="1" x14ac:dyDescent="0.15">
      <c r="A882" s="401">
        <v>5</v>
      </c>
      <c r="B882" s="401">
        <v>1</v>
      </c>
      <c r="C882" s="415" t="s">
        <v>844</v>
      </c>
      <c r="D882" s="415"/>
      <c r="E882" s="415"/>
      <c r="F882" s="415"/>
      <c r="G882" s="415"/>
      <c r="H882" s="415"/>
      <c r="I882" s="415"/>
      <c r="J882" s="416">
        <v>1060001013523</v>
      </c>
      <c r="K882" s="417"/>
      <c r="L882" s="417"/>
      <c r="M882" s="417"/>
      <c r="N882" s="417"/>
      <c r="O882" s="417"/>
      <c r="P882" s="317" t="s">
        <v>817</v>
      </c>
      <c r="Q882" s="317"/>
      <c r="R882" s="317"/>
      <c r="S882" s="317"/>
      <c r="T882" s="317"/>
      <c r="U882" s="317"/>
      <c r="V882" s="317"/>
      <c r="W882" s="317"/>
      <c r="X882" s="317"/>
      <c r="Y882" s="318">
        <v>134</v>
      </c>
      <c r="Z882" s="319"/>
      <c r="AA882" s="319"/>
      <c r="AB882" s="320"/>
      <c r="AC882" s="322" t="s">
        <v>80</v>
      </c>
      <c r="AD882" s="323"/>
      <c r="AE882" s="323"/>
      <c r="AF882" s="323"/>
      <c r="AG882" s="323"/>
      <c r="AH882" s="324" t="s">
        <v>718</v>
      </c>
      <c r="AI882" s="325"/>
      <c r="AJ882" s="325"/>
      <c r="AK882" s="325"/>
      <c r="AL882" s="326" t="s">
        <v>718</v>
      </c>
      <c r="AM882" s="327"/>
      <c r="AN882" s="327"/>
      <c r="AO882" s="328"/>
      <c r="AP882" s="321" t="s">
        <v>718</v>
      </c>
      <c r="AQ882" s="321"/>
      <c r="AR882" s="321"/>
      <c r="AS882" s="321"/>
      <c r="AT882" s="321"/>
      <c r="AU882" s="321"/>
      <c r="AV882" s="321"/>
      <c r="AW882" s="321"/>
      <c r="AX882" s="321"/>
      <c r="AY882">
        <f>COUNTA($C$882)</f>
        <v>1</v>
      </c>
    </row>
    <row r="883" spans="1:51" ht="57" customHeight="1" x14ac:dyDescent="0.15">
      <c r="A883" s="401">
        <v>6</v>
      </c>
      <c r="B883" s="401">
        <v>1</v>
      </c>
      <c r="C883" s="415" t="s">
        <v>844</v>
      </c>
      <c r="D883" s="415"/>
      <c r="E883" s="415"/>
      <c r="F883" s="415"/>
      <c r="G883" s="415"/>
      <c r="H883" s="415"/>
      <c r="I883" s="415"/>
      <c r="J883" s="416">
        <v>1060001013523</v>
      </c>
      <c r="K883" s="417"/>
      <c r="L883" s="417"/>
      <c r="M883" s="417"/>
      <c r="N883" s="417"/>
      <c r="O883" s="417"/>
      <c r="P883" s="317" t="s">
        <v>818</v>
      </c>
      <c r="Q883" s="317"/>
      <c r="R883" s="317"/>
      <c r="S883" s="317"/>
      <c r="T883" s="317"/>
      <c r="U883" s="317"/>
      <c r="V883" s="317"/>
      <c r="W883" s="317"/>
      <c r="X883" s="317"/>
      <c r="Y883" s="318">
        <v>92</v>
      </c>
      <c r="Z883" s="319"/>
      <c r="AA883" s="319"/>
      <c r="AB883" s="320"/>
      <c r="AC883" s="322" t="s">
        <v>372</v>
      </c>
      <c r="AD883" s="323"/>
      <c r="AE883" s="323"/>
      <c r="AF883" s="323"/>
      <c r="AG883" s="323"/>
      <c r="AH883" s="324">
        <v>1</v>
      </c>
      <c r="AI883" s="325"/>
      <c r="AJ883" s="325"/>
      <c r="AK883" s="325"/>
      <c r="AL883" s="326" t="s">
        <v>718</v>
      </c>
      <c r="AM883" s="327"/>
      <c r="AN883" s="327"/>
      <c r="AO883" s="328"/>
      <c r="AP883" s="321" t="s">
        <v>718</v>
      </c>
      <c r="AQ883" s="321"/>
      <c r="AR883" s="321"/>
      <c r="AS883" s="321"/>
      <c r="AT883" s="321"/>
      <c r="AU883" s="321"/>
      <c r="AV883" s="321"/>
      <c r="AW883" s="321"/>
      <c r="AX883" s="321"/>
      <c r="AY883">
        <f>COUNTA($C$883)</f>
        <v>1</v>
      </c>
    </row>
    <row r="884" spans="1:51" ht="81.75" customHeight="1" x14ac:dyDescent="0.15">
      <c r="A884" s="401">
        <v>7</v>
      </c>
      <c r="B884" s="401">
        <v>1</v>
      </c>
      <c r="C884" s="415" t="s">
        <v>844</v>
      </c>
      <c r="D884" s="415"/>
      <c r="E884" s="415"/>
      <c r="F884" s="415"/>
      <c r="G884" s="415"/>
      <c r="H884" s="415"/>
      <c r="I884" s="415"/>
      <c r="J884" s="416">
        <v>1060001013523</v>
      </c>
      <c r="K884" s="417"/>
      <c r="L884" s="417"/>
      <c r="M884" s="417"/>
      <c r="N884" s="417"/>
      <c r="O884" s="417"/>
      <c r="P884" s="317" t="s">
        <v>819</v>
      </c>
      <c r="Q884" s="317"/>
      <c r="R884" s="317"/>
      <c r="S884" s="317"/>
      <c r="T884" s="317"/>
      <c r="U884" s="317"/>
      <c r="V884" s="317"/>
      <c r="W884" s="317"/>
      <c r="X884" s="317"/>
      <c r="Y884" s="318">
        <v>35</v>
      </c>
      <c r="Z884" s="319"/>
      <c r="AA884" s="319"/>
      <c r="AB884" s="320"/>
      <c r="AC884" s="322" t="s">
        <v>80</v>
      </c>
      <c r="AD884" s="323"/>
      <c r="AE884" s="323"/>
      <c r="AF884" s="323"/>
      <c r="AG884" s="323"/>
      <c r="AH884" s="324" t="s">
        <v>718</v>
      </c>
      <c r="AI884" s="325"/>
      <c r="AJ884" s="325"/>
      <c r="AK884" s="325"/>
      <c r="AL884" s="326" t="s">
        <v>718</v>
      </c>
      <c r="AM884" s="327"/>
      <c r="AN884" s="327"/>
      <c r="AO884" s="328"/>
      <c r="AP884" s="321" t="s">
        <v>718</v>
      </c>
      <c r="AQ884" s="321"/>
      <c r="AR884" s="321"/>
      <c r="AS884" s="321"/>
      <c r="AT884" s="321"/>
      <c r="AU884" s="321"/>
      <c r="AV884" s="321"/>
      <c r="AW884" s="321"/>
      <c r="AX884" s="321"/>
      <c r="AY884">
        <f>COUNTA($C$884)</f>
        <v>1</v>
      </c>
    </row>
    <row r="885" spans="1:51" ht="81.75" customHeight="1" x14ac:dyDescent="0.15">
      <c r="A885" s="401">
        <v>8</v>
      </c>
      <c r="B885" s="401">
        <v>1</v>
      </c>
      <c r="C885" s="415" t="s">
        <v>844</v>
      </c>
      <c r="D885" s="415"/>
      <c r="E885" s="415"/>
      <c r="F885" s="415"/>
      <c r="G885" s="415"/>
      <c r="H885" s="415"/>
      <c r="I885" s="415"/>
      <c r="J885" s="416">
        <v>1060001013523</v>
      </c>
      <c r="K885" s="417"/>
      <c r="L885" s="417"/>
      <c r="M885" s="417"/>
      <c r="N885" s="417"/>
      <c r="O885" s="417"/>
      <c r="P885" s="317" t="s">
        <v>820</v>
      </c>
      <c r="Q885" s="317"/>
      <c r="R885" s="317"/>
      <c r="S885" s="317"/>
      <c r="T885" s="317"/>
      <c r="U885" s="317"/>
      <c r="V885" s="317"/>
      <c r="W885" s="317"/>
      <c r="X885" s="317"/>
      <c r="Y885" s="318">
        <v>16</v>
      </c>
      <c r="Z885" s="319"/>
      <c r="AA885" s="319"/>
      <c r="AB885" s="320"/>
      <c r="AC885" s="322" t="s">
        <v>80</v>
      </c>
      <c r="AD885" s="323"/>
      <c r="AE885" s="323"/>
      <c r="AF885" s="323"/>
      <c r="AG885" s="323"/>
      <c r="AH885" s="324" t="s">
        <v>718</v>
      </c>
      <c r="AI885" s="325"/>
      <c r="AJ885" s="325"/>
      <c r="AK885" s="325"/>
      <c r="AL885" s="326" t="s">
        <v>718</v>
      </c>
      <c r="AM885" s="327"/>
      <c r="AN885" s="327"/>
      <c r="AO885" s="328"/>
      <c r="AP885" s="321" t="s">
        <v>718</v>
      </c>
      <c r="AQ885" s="321"/>
      <c r="AR885" s="321"/>
      <c r="AS885" s="321"/>
      <c r="AT885" s="321"/>
      <c r="AU885" s="321"/>
      <c r="AV885" s="321"/>
      <c r="AW885" s="321"/>
      <c r="AX885" s="321"/>
      <c r="AY885">
        <f>COUNTA($C$885)</f>
        <v>1</v>
      </c>
    </row>
    <row r="886" spans="1:51" ht="57" customHeight="1" x14ac:dyDescent="0.15">
      <c r="A886" s="401">
        <v>9</v>
      </c>
      <c r="B886" s="401">
        <v>1</v>
      </c>
      <c r="C886" s="415" t="s">
        <v>845</v>
      </c>
      <c r="D886" s="415"/>
      <c r="E886" s="415"/>
      <c r="F886" s="415"/>
      <c r="G886" s="415"/>
      <c r="H886" s="415"/>
      <c r="I886" s="415"/>
      <c r="J886" s="416">
        <v>9010001045803</v>
      </c>
      <c r="K886" s="417"/>
      <c r="L886" s="417"/>
      <c r="M886" s="417"/>
      <c r="N886" s="417"/>
      <c r="O886" s="417"/>
      <c r="P886" s="317" t="s">
        <v>821</v>
      </c>
      <c r="Q886" s="317"/>
      <c r="R886" s="317"/>
      <c r="S886" s="317"/>
      <c r="T886" s="317"/>
      <c r="U886" s="317"/>
      <c r="V886" s="317"/>
      <c r="W886" s="317"/>
      <c r="X886" s="317"/>
      <c r="Y886" s="318">
        <v>260</v>
      </c>
      <c r="Z886" s="319"/>
      <c r="AA886" s="319"/>
      <c r="AB886" s="320"/>
      <c r="AC886" s="322" t="s">
        <v>372</v>
      </c>
      <c r="AD886" s="323"/>
      <c r="AE886" s="323"/>
      <c r="AF886" s="323"/>
      <c r="AG886" s="323"/>
      <c r="AH886" s="324">
        <v>1</v>
      </c>
      <c r="AI886" s="325"/>
      <c r="AJ886" s="325"/>
      <c r="AK886" s="325"/>
      <c r="AL886" s="326" t="s">
        <v>718</v>
      </c>
      <c r="AM886" s="327"/>
      <c r="AN886" s="327"/>
      <c r="AO886" s="328"/>
      <c r="AP886" s="321" t="s">
        <v>718</v>
      </c>
      <c r="AQ886" s="321"/>
      <c r="AR886" s="321"/>
      <c r="AS886" s="321"/>
      <c r="AT886" s="321"/>
      <c r="AU886" s="321"/>
      <c r="AV886" s="321"/>
      <c r="AW886" s="321"/>
      <c r="AX886" s="321"/>
      <c r="AY886">
        <f>COUNTA($C$886)</f>
        <v>1</v>
      </c>
    </row>
    <row r="887" spans="1:51" ht="57" customHeight="1" x14ac:dyDescent="0.15">
      <c r="A887" s="401">
        <v>10</v>
      </c>
      <c r="B887" s="401">
        <v>1</v>
      </c>
      <c r="C887" s="415" t="s">
        <v>846</v>
      </c>
      <c r="D887" s="415"/>
      <c r="E887" s="415"/>
      <c r="F887" s="415"/>
      <c r="G887" s="415"/>
      <c r="H887" s="415"/>
      <c r="I887" s="415"/>
      <c r="J887" s="416">
        <v>6021001026480</v>
      </c>
      <c r="K887" s="417"/>
      <c r="L887" s="417"/>
      <c r="M887" s="417"/>
      <c r="N887" s="417"/>
      <c r="O887" s="417"/>
      <c r="P887" s="317" t="s">
        <v>822</v>
      </c>
      <c r="Q887" s="317"/>
      <c r="R887" s="317"/>
      <c r="S887" s="317"/>
      <c r="T887" s="317"/>
      <c r="U887" s="317"/>
      <c r="V887" s="317"/>
      <c r="W887" s="317"/>
      <c r="X887" s="317"/>
      <c r="Y887" s="318">
        <v>144</v>
      </c>
      <c r="Z887" s="319"/>
      <c r="AA887" s="319"/>
      <c r="AB887" s="320"/>
      <c r="AC887" s="322" t="s">
        <v>372</v>
      </c>
      <c r="AD887" s="323"/>
      <c r="AE887" s="323"/>
      <c r="AF887" s="323"/>
      <c r="AG887" s="323"/>
      <c r="AH887" s="324">
        <v>1</v>
      </c>
      <c r="AI887" s="325"/>
      <c r="AJ887" s="325"/>
      <c r="AK887" s="325"/>
      <c r="AL887" s="326" t="s">
        <v>718</v>
      </c>
      <c r="AM887" s="327"/>
      <c r="AN887" s="327"/>
      <c r="AO887" s="328"/>
      <c r="AP887" s="321" t="s">
        <v>718</v>
      </c>
      <c r="AQ887" s="321"/>
      <c r="AR887" s="321"/>
      <c r="AS887" s="321"/>
      <c r="AT887" s="321"/>
      <c r="AU887" s="321"/>
      <c r="AV887" s="321"/>
      <c r="AW887" s="321"/>
      <c r="AX887" s="321"/>
      <c r="AY887">
        <f>COUNTA($C$887)</f>
        <v>1</v>
      </c>
    </row>
    <row r="888" spans="1:51" ht="57" customHeight="1" x14ac:dyDescent="0.15">
      <c r="A888" s="401">
        <v>11</v>
      </c>
      <c r="B888" s="401">
        <v>1</v>
      </c>
      <c r="C888" s="415" t="s">
        <v>846</v>
      </c>
      <c r="D888" s="415"/>
      <c r="E888" s="415"/>
      <c r="F888" s="415"/>
      <c r="G888" s="415"/>
      <c r="H888" s="415"/>
      <c r="I888" s="415"/>
      <c r="J888" s="416">
        <v>6021001026480</v>
      </c>
      <c r="K888" s="417"/>
      <c r="L888" s="417"/>
      <c r="M888" s="417"/>
      <c r="N888" s="417"/>
      <c r="O888" s="417"/>
      <c r="P888" s="317" t="s">
        <v>823</v>
      </c>
      <c r="Q888" s="317"/>
      <c r="R888" s="317"/>
      <c r="S888" s="317"/>
      <c r="T888" s="317"/>
      <c r="U888" s="317"/>
      <c r="V888" s="317"/>
      <c r="W888" s="317"/>
      <c r="X888" s="317"/>
      <c r="Y888" s="318">
        <v>98</v>
      </c>
      <c r="Z888" s="319"/>
      <c r="AA888" s="319"/>
      <c r="AB888" s="320"/>
      <c r="AC888" s="322" t="s">
        <v>372</v>
      </c>
      <c r="AD888" s="323"/>
      <c r="AE888" s="323"/>
      <c r="AF888" s="323"/>
      <c r="AG888" s="323"/>
      <c r="AH888" s="324">
        <v>2</v>
      </c>
      <c r="AI888" s="325"/>
      <c r="AJ888" s="325"/>
      <c r="AK888" s="325"/>
      <c r="AL888" s="326" t="s">
        <v>718</v>
      </c>
      <c r="AM888" s="327"/>
      <c r="AN888" s="327"/>
      <c r="AO888" s="328"/>
      <c r="AP888" s="321" t="s">
        <v>718</v>
      </c>
      <c r="AQ888" s="321"/>
      <c r="AR888" s="321"/>
      <c r="AS888" s="321"/>
      <c r="AT888" s="321"/>
      <c r="AU888" s="321"/>
      <c r="AV888" s="321"/>
      <c r="AW888" s="321"/>
      <c r="AX888" s="321"/>
      <c r="AY888">
        <f>COUNTA($C$888)</f>
        <v>1</v>
      </c>
    </row>
    <row r="889" spans="1:51" ht="57" customHeight="1" x14ac:dyDescent="0.15">
      <c r="A889" s="401">
        <v>12</v>
      </c>
      <c r="B889" s="401">
        <v>1</v>
      </c>
      <c r="C889" s="415" t="s">
        <v>847</v>
      </c>
      <c r="D889" s="415"/>
      <c r="E889" s="415"/>
      <c r="F889" s="415"/>
      <c r="G889" s="415"/>
      <c r="H889" s="415"/>
      <c r="I889" s="415"/>
      <c r="J889" s="416">
        <v>3120001031541</v>
      </c>
      <c r="K889" s="417"/>
      <c r="L889" s="417"/>
      <c r="M889" s="417"/>
      <c r="N889" s="417"/>
      <c r="O889" s="417"/>
      <c r="P889" s="317" t="s">
        <v>824</v>
      </c>
      <c r="Q889" s="317"/>
      <c r="R889" s="317"/>
      <c r="S889" s="317"/>
      <c r="T889" s="317"/>
      <c r="U889" s="317"/>
      <c r="V889" s="317"/>
      <c r="W889" s="317"/>
      <c r="X889" s="317"/>
      <c r="Y889" s="318">
        <v>82</v>
      </c>
      <c r="Z889" s="319"/>
      <c r="AA889" s="319"/>
      <c r="AB889" s="320"/>
      <c r="AC889" s="322" t="s">
        <v>379</v>
      </c>
      <c r="AD889" s="323"/>
      <c r="AE889" s="323"/>
      <c r="AF889" s="323"/>
      <c r="AG889" s="323"/>
      <c r="AH889" s="324" t="s">
        <v>718</v>
      </c>
      <c r="AI889" s="325"/>
      <c r="AJ889" s="325"/>
      <c r="AK889" s="325"/>
      <c r="AL889" s="326" t="s">
        <v>718</v>
      </c>
      <c r="AM889" s="327"/>
      <c r="AN889" s="327"/>
      <c r="AO889" s="328"/>
      <c r="AP889" s="321" t="s">
        <v>718</v>
      </c>
      <c r="AQ889" s="321"/>
      <c r="AR889" s="321"/>
      <c r="AS889" s="321"/>
      <c r="AT889" s="321"/>
      <c r="AU889" s="321"/>
      <c r="AV889" s="321"/>
      <c r="AW889" s="321"/>
      <c r="AX889" s="321"/>
      <c r="AY889">
        <f>COUNTA($C$889)</f>
        <v>1</v>
      </c>
    </row>
    <row r="890" spans="1:51" ht="57" customHeight="1" x14ac:dyDescent="0.15">
      <c r="A890" s="401">
        <v>13</v>
      </c>
      <c r="B890" s="401">
        <v>1</v>
      </c>
      <c r="C890" s="415" t="s">
        <v>847</v>
      </c>
      <c r="D890" s="415"/>
      <c r="E890" s="415"/>
      <c r="F890" s="415"/>
      <c r="G890" s="415"/>
      <c r="H890" s="415"/>
      <c r="I890" s="415"/>
      <c r="J890" s="416">
        <v>3120001031541</v>
      </c>
      <c r="K890" s="417"/>
      <c r="L890" s="417"/>
      <c r="M890" s="417"/>
      <c r="N890" s="417"/>
      <c r="O890" s="417"/>
      <c r="P890" s="317" t="s">
        <v>825</v>
      </c>
      <c r="Q890" s="317"/>
      <c r="R890" s="317"/>
      <c r="S890" s="317"/>
      <c r="T890" s="317"/>
      <c r="U890" s="317"/>
      <c r="V890" s="317"/>
      <c r="W890" s="317"/>
      <c r="X890" s="317"/>
      <c r="Y890" s="318">
        <v>80</v>
      </c>
      <c r="Z890" s="319"/>
      <c r="AA890" s="319"/>
      <c r="AB890" s="320"/>
      <c r="AC890" s="322" t="s">
        <v>372</v>
      </c>
      <c r="AD890" s="323"/>
      <c r="AE890" s="323"/>
      <c r="AF890" s="323"/>
      <c r="AG890" s="323"/>
      <c r="AH890" s="324">
        <v>1</v>
      </c>
      <c r="AI890" s="325"/>
      <c r="AJ890" s="325"/>
      <c r="AK890" s="325"/>
      <c r="AL890" s="326" t="s">
        <v>718</v>
      </c>
      <c r="AM890" s="327"/>
      <c r="AN890" s="327"/>
      <c r="AO890" s="328"/>
      <c r="AP890" s="321" t="s">
        <v>718</v>
      </c>
      <c r="AQ890" s="321"/>
      <c r="AR890" s="321"/>
      <c r="AS890" s="321"/>
      <c r="AT890" s="321"/>
      <c r="AU890" s="321"/>
      <c r="AV890" s="321"/>
      <c r="AW890" s="321"/>
      <c r="AX890" s="321"/>
      <c r="AY890">
        <f>COUNTA($C$890)</f>
        <v>1</v>
      </c>
    </row>
    <row r="891" spans="1:51" ht="57" customHeight="1" x14ac:dyDescent="0.15">
      <c r="A891" s="401">
        <v>14</v>
      </c>
      <c r="B891" s="401">
        <v>1</v>
      </c>
      <c r="C891" s="415" t="s">
        <v>847</v>
      </c>
      <c r="D891" s="415"/>
      <c r="E891" s="415"/>
      <c r="F891" s="415"/>
      <c r="G891" s="415"/>
      <c r="H891" s="415"/>
      <c r="I891" s="415"/>
      <c r="J891" s="416">
        <v>3120001031541</v>
      </c>
      <c r="K891" s="417"/>
      <c r="L891" s="417"/>
      <c r="M891" s="417"/>
      <c r="N891" s="417"/>
      <c r="O891" s="417"/>
      <c r="P891" s="317" t="s">
        <v>826</v>
      </c>
      <c r="Q891" s="317"/>
      <c r="R891" s="317"/>
      <c r="S891" s="317"/>
      <c r="T891" s="317"/>
      <c r="U891" s="317"/>
      <c r="V891" s="317"/>
      <c r="W891" s="317"/>
      <c r="X891" s="317"/>
      <c r="Y891" s="318">
        <v>35</v>
      </c>
      <c r="Z891" s="319"/>
      <c r="AA891" s="319"/>
      <c r="AB891" s="320"/>
      <c r="AC891" s="322" t="s">
        <v>372</v>
      </c>
      <c r="AD891" s="323"/>
      <c r="AE891" s="323"/>
      <c r="AF891" s="323"/>
      <c r="AG891" s="323"/>
      <c r="AH891" s="324">
        <v>2</v>
      </c>
      <c r="AI891" s="325"/>
      <c r="AJ891" s="325"/>
      <c r="AK891" s="325"/>
      <c r="AL891" s="326" t="s">
        <v>718</v>
      </c>
      <c r="AM891" s="327"/>
      <c r="AN891" s="327"/>
      <c r="AO891" s="328"/>
      <c r="AP891" s="321" t="s">
        <v>718</v>
      </c>
      <c r="AQ891" s="321"/>
      <c r="AR891" s="321"/>
      <c r="AS891" s="321"/>
      <c r="AT891" s="321"/>
      <c r="AU891" s="321"/>
      <c r="AV891" s="321"/>
      <c r="AW891" s="321"/>
      <c r="AX891" s="321"/>
      <c r="AY891">
        <f>COUNTA($C$891)</f>
        <v>1</v>
      </c>
    </row>
    <row r="892" spans="1:51" ht="57" customHeight="1" x14ac:dyDescent="0.15">
      <c r="A892" s="401">
        <v>15</v>
      </c>
      <c r="B892" s="401">
        <v>1</v>
      </c>
      <c r="C892" s="415" t="s">
        <v>847</v>
      </c>
      <c r="D892" s="415"/>
      <c r="E892" s="415"/>
      <c r="F892" s="415"/>
      <c r="G892" s="415"/>
      <c r="H892" s="415"/>
      <c r="I892" s="415"/>
      <c r="J892" s="416">
        <v>3120001031541</v>
      </c>
      <c r="K892" s="417"/>
      <c r="L892" s="417"/>
      <c r="M892" s="417"/>
      <c r="N892" s="417"/>
      <c r="O892" s="417"/>
      <c r="P892" s="317" t="s">
        <v>827</v>
      </c>
      <c r="Q892" s="317"/>
      <c r="R892" s="317"/>
      <c r="S892" s="317"/>
      <c r="T892" s="317"/>
      <c r="U892" s="317"/>
      <c r="V892" s="317"/>
      <c r="W892" s="317"/>
      <c r="X892" s="317"/>
      <c r="Y892" s="318">
        <v>6</v>
      </c>
      <c r="Z892" s="319"/>
      <c r="AA892" s="319"/>
      <c r="AB892" s="320"/>
      <c r="AC892" s="322" t="s">
        <v>372</v>
      </c>
      <c r="AD892" s="323"/>
      <c r="AE892" s="323"/>
      <c r="AF892" s="323"/>
      <c r="AG892" s="323"/>
      <c r="AH892" s="324">
        <v>1</v>
      </c>
      <c r="AI892" s="325"/>
      <c r="AJ892" s="325"/>
      <c r="AK892" s="325"/>
      <c r="AL892" s="326" t="s">
        <v>718</v>
      </c>
      <c r="AM892" s="327"/>
      <c r="AN892" s="327"/>
      <c r="AO892" s="328"/>
      <c r="AP892" s="321" t="s">
        <v>718</v>
      </c>
      <c r="AQ892" s="321"/>
      <c r="AR892" s="321"/>
      <c r="AS892" s="321"/>
      <c r="AT892" s="321"/>
      <c r="AU892" s="321"/>
      <c r="AV892" s="321"/>
      <c r="AW892" s="321"/>
      <c r="AX892" s="321"/>
      <c r="AY892">
        <f>COUNTA($C$892)</f>
        <v>1</v>
      </c>
    </row>
    <row r="893" spans="1:51" ht="57" customHeight="1" x14ac:dyDescent="0.15">
      <c r="A893" s="401">
        <v>16</v>
      </c>
      <c r="B893" s="401">
        <v>1</v>
      </c>
      <c r="C893" s="415" t="s">
        <v>848</v>
      </c>
      <c r="D893" s="415"/>
      <c r="E893" s="415"/>
      <c r="F893" s="415"/>
      <c r="G893" s="415"/>
      <c r="H893" s="415"/>
      <c r="I893" s="415"/>
      <c r="J893" s="416">
        <v>2020001002297</v>
      </c>
      <c r="K893" s="417"/>
      <c r="L893" s="417"/>
      <c r="M893" s="417"/>
      <c r="N893" s="417"/>
      <c r="O893" s="417"/>
      <c r="P893" s="317" t="s">
        <v>828</v>
      </c>
      <c r="Q893" s="317"/>
      <c r="R893" s="317"/>
      <c r="S893" s="317"/>
      <c r="T893" s="317"/>
      <c r="U893" s="317"/>
      <c r="V893" s="317"/>
      <c r="W893" s="317"/>
      <c r="X893" s="317"/>
      <c r="Y893" s="318">
        <v>123</v>
      </c>
      <c r="Z893" s="319"/>
      <c r="AA893" s="319"/>
      <c r="AB893" s="320"/>
      <c r="AC893" s="322" t="s">
        <v>372</v>
      </c>
      <c r="AD893" s="323"/>
      <c r="AE893" s="323"/>
      <c r="AF893" s="323"/>
      <c r="AG893" s="323"/>
      <c r="AH893" s="324">
        <v>2</v>
      </c>
      <c r="AI893" s="325"/>
      <c r="AJ893" s="325"/>
      <c r="AK893" s="325"/>
      <c r="AL893" s="326" t="s">
        <v>718</v>
      </c>
      <c r="AM893" s="327"/>
      <c r="AN893" s="327"/>
      <c r="AO893" s="328"/>
      <c r="AP893" s="321" t="s">
        <v>718</v>
      </c>
      <c r="AQ893" s="321"/>
      <c r="AR893" s="321"/>
      <c r="AS893" s="321"/>
      <c r="AT893" s="321"/>
      <c r="AU893" s="321"/>
      <c r="AV893" s="321"/>
      <c r="AW893" s="321"/>
      <c r="AX893" s="321"/>
      <c r="AY893">
        <f>COUNTA($C$893)</f>
        <v>1</v>
      </c>
    </row>
    <row r="894" spans="1:51" s="16" customFormat="1" ht="57" customHeight="1" x14ac:dyDescent="0.15">
      <c r="A894" s="401">
        <v>17</v>
      </c>
      <c r="B894" s="401">
        <v>1</v>
      </c>
      <c r="C894" s="415" t="s">
        <v>848</v>
      </c>
      <c r="D894" s="415"/>
      <c r="E894" s="415"/>
      <c r="F894" s="415"/>
      <c r="G894" s="415"/>
      <c r="H894" s="415"/>
      <c r="I894" s="415"/>
      <c r="J894" s="416">
        <v>2020001002297</v>
      </c>
      <c r="K894" s="417"/>
      <c r="L894" s="417"/>
      <c r="M894" s="417"/>
      <c r="N894" s="417"/>
      <c r="O894" s="417"/>
      <c r="P894" s="317" t="s">
        <v>829</v>
      </c>
      <c r="Q894" s="317"/>
      <c r="R894" s="317"/>
      <c r="S894" s="317"/>
      <c r="T894" s="317"/>
      <c r="U894" s="317"/>
      <c r="V894" s="317"/>
      <c r="W894" s="317"/>
      <c r="X894" s="317"/>
      <c r="Y894" s="318">
        <v>32</v>
      </c>
      <c r="Z894" s="319"/>
      <c r="AA894" s="319"/>
      <c r="AB894" s="320"/>
      <c r="AC894" s="322" t="s">
        <v>372</v>
      </c>
      <c r="AD894" s="323"/>
      <c r="AE894" s="323"/>
      <c r="AF894" s="323"/>
      <c r="AG894" s="323"/>
      <c r="AH894" s="324">
        <v>1</v>
      </c>
      <c r="AI894" s="325"/>
      <c r="AJ894" s="325"/>
      <c r="AK894" s="325"/>
      <c r="AL894" s="326" t="s">
        <v>718</v>
      </c>
      <c r="AM894" s="327"/>
      <c r="AN894" s="327"/>
      <c r="AO894" s="328"/>
      <c r="AP894" s="321" t="s">
        <v>718</v>
      </c>
      <c r="AQ894" s="321"/>
      <c r="AR894" s="321"/>
      <c r="AS894" s="321"/>
      <c r="AT894" s="321"/>
      <c r="AU894" s="321"/>
      <c r="AV894" s="321"/>
      <c r="AW894" s="321"/>
      <c r="AX894" s="321"/>
      <c r="AY894">
        <f>COUNTA($C$894)</f>
        <v>1</v>
      </c>
    </row>
    <row r="895" spans="1:51" ht="57" customHeight="1" x14ac:dyDescent="0.15">
      <c r="A895" s="401">
        <v>18</v>
      </c>
      <c r="B895" s="401">
        <v>1</v>
      </c>
      <c r="C895" s="415" t="s">
        <v>848</v>
      </c>
      <c r="D895" s="415"/>
      <c r="E895" s="415"/>
      <c r="F895" s="415"/>
      <c r="G895" s="415"/>
      <c r="H895" s="415"/>
      <c r="I895" s="415"/>
      <c r="J895" s="416">
        <v>2020001002297</v>
      </c>
      <c r="K895" s="417"/>
      <c r="L895" s="417"/>
      <c r="M895" s="417"/>
      <c r="N895" s="417"/>
      <c r="O895" s="417"/>
      <c r="P895" s="317" t="s">
        <v>830</v>
      </c>
      <c r="Q895" s="317"/>
      <c r="R895" s="317"/>
      <c r="S895" s="317"/>
      <c r="T895" s="317"/>
      <c r="U895" s="317"/>
      <c r="V895" s="317"/>
      <c r="W895" s="317"/>
      <c r="X895" s="317"/>
      <c r="Y895" s="318">
        <v>26</v>
      </c>
      <c r="Z895" s="319"/>
      <c r="AA895" s="319"/>
      <c r="AB895" s="320"/>
      <c r="AC895" s="322" t="s">
        <v>372</v>
      </c>
      <c r="AD895" s="323"/>
      <c r="AE895" s="323"/>
      <c r="AF895" s="323"/>
      <c r="AG895" s="323"/>
      <c r="AH895" s="324">
        <v>2</v>
      </c>
      <c r="AI895" s="325"/>
      <c r="AJ895" s="325"/>
      <c r="AK895" s="325"/>
      <c r="AL895" s="326" t="s">
        <v>718</v>
      </c>
      <c r="AM895" s="327"/>
      <c r="AN895" s="327"/>
      <c r="AO895" s="328"/>
      <c r="AP895" s="321" t="s">
        <v>718</v>
      </c>
      <c r="AQ895" s="321"/>
      <c r="AR895" s="321"/>
      <c r="AS895" s="321"/>
      <c r="AT895" s="321"/>
      <c r="AU895" s="321"/>
      <c r="AV895" s="321"/>
      <c r="AW895" s="321"/>
      <c r="AX895" s="321"/>
      <c r="AY895">
        <f>COUNTA($C$895)</f>
        <v>1</v>
      </c>
    </row>
    <row r="896" spans="1:51" ht="90" customHeight="1" x14ac:dyDescent="0.15">
      <c r="A896" s="401">
        <v>19</v>
      </c>
      <c r="B896" s="401">
        <v>1</v>
      </c>
      <c r="C896" s="415" t="s">
        <v>848</v>
      </c>
      <c r="D896" s="415"/>
      <c r="E896" s="415"/>
      <c r="F896" s="415"/>
      <c r="G896" s="415"/>
      <c r="H896" s="415"/>
      <c r="I896" s="415"/>
      <c r="J896" s="416">
        <v>2020001002297</v>
      </c>
      <c r="K896" s="417"/>
      <c r="L896" s="417"/>
      <c r="M896" s="417"/>
      <c r="N896" s="417"/>
      <c r="O896" s="417"/>
      <c r="P896" s="317" t="s">
        <v>831</v>
      </c>
      <c r="Q896" s="317"/>
      <c r="R896" s="317"/>
      <c r="S896" s="317"/>
      <c r="T896" s="317"/>
      <c r="U896" s="317"/>
      <c r="V896" s="317"/>
      <c r="W896" s="317"/>
      <c r="X896" s="317"/>
      <c r="Y896" s="318">
        <v>16</v>
      </c>
      <c r="Z896" s="319"/>
      <c r="AA896" s="319"/>
      <c r="AB896" s="320"/>
      <c r="AC896" s="322" t="s">
        <v>80</v>
      </c>
      <c r="AD896" s="323"/>
      <c r="AE896" s="323"/>
      <c r="AF896" s="323"/>
      <c r="AG896" s="323"/>
      <c r="AH896" s="324" t="s">
        <v>718</v>
      </c>
      <c r="AI896" s="325"/>
      <c r="AJ896" s="325"/>
      <c r="AK896" s="325"/>
      <c r="AL896" s="326" t="s">
        <v>718</v>
      </c>
      <c r="AM896" s="327"/>
      <c r="AN896" s="327"/>
      <c r="AO896" s="328"/>
      <c r="AP896" s="321" t="s">
        <v>718</v>
      </c>
      <c r="AQ896" s="321"/>
      <c r="AR896" s="321"/>
      <c r="AS896" s="321"/>
      <c r="AT896" s="321"/>
      <c r="AU896" s="321"/>
      <c r="AV896" s="321"/>
      <c r="AW896" s="321"/>
      <c r="AX896" s="321"/>
      <c r="AY896">
        <f>COUNTA($C$896)</f>
        <v>1</v>
      </c>
    </row>
    <row r="897" spans="1:51" ht="57" customHeight="1" x14ac:dyDescent="0.15">
      <c r="A897" s="401">
        <v>20</v>
      </c>
      <c r="B897" s="401">
        <v>1</v>
      </c>
      <c r="C897" s="415" t="s">
        <v>848</v>
      </c>
      <c r="D897" s="415"/>
      <c r="E897" s="415"/>
      <c r="F897" s="415"/>
      <c r="G897" s="415"/>
      <c r="H897" s="415"/>
      <c r="I897" s="415"/>
      <c r="J897" s="416">
        <v>2020001002297</v>
      </c>
      <c r="K897" s="417"/>
      <c r="L897" s="417"/>
      <c r="M897" s="417"/>
      <c r="N897" s="417"/>
      <c r="O897" s="417"/>
      <c r="P897" s="317" t="s">
        <v>832</v>
      </c>
      <c r="Q897" s="317"/>
      <c r="R897" s="317"/>
      <c r="S897" s="317"/>
      <c r="T897" s="317"/>
      <c r="U897" s="317"/>
      <c r="V897" s="317"/>
      <c r="W897" s="317"/>
      <c r="X897" s="317"/>
      <c r="Y897" s="318">
        <v>5</v>
      </c>
      <c r="Z897" s="319"/>
      <c r="AA897" s="319"/>
      <c r="AB897" s="320"/>
      <c r="AC897" s="322" t="s">
        <v>372</v>
      </c>
      <c r="AD897" s="323"/>
      <c r="AE897" s="323"/>
      <c r="AF897" s="323"/>
      <c r="AG897" s="323"/>
      <c r="AH897" s="324">
        <v>1</v>
      </c>
      <c r="AI897" s="325"/>
      <c r="AJ897" s="325"/>
      <c r="AK897" s="325"/>
      <c r="AL897" s="326" t="s">
        <v>718</v>
      </c>
      <c r="AM897" s="327"/>
      <c r="AN897" s="327"/>
      <c r="AO897" s="328"/>
      <c r="AP897" s="321" t="s">
        <v>718</v>
      </c>
      <c r="AQ897" s="321"/>
      <c r="AR897" s="321"/>
      <c r="AS897" s="321"/>
      <c r="AT897" s="321"/>
      <c r="AU897" s="321"/>
      <c r="AV897" s="321"/>
      <c r="AW897" s="321"/>
      <c r="AX897" s="321"/>
      <c r="AY897">
        <f>COUNTA($C$897)</f>
        <v>1</v>
      </c>
    </row>
    <row r="898" spans="1:51" ht="90" customHeight="1" x14ac:dyDescent="0.15">
      <c r="A898" s="401">
        <v>21</v>
      </c>
      <c r="B898" s="401">
        <v>1</v>
      </c>
      <c r="C898" s="415" t="s">
        <v>849</v>
      </c>
      <c r="D898" s="415"/>
      <c r="E898" s="415"/>
      <c r="F898" s="415"/>
      <c r="G898" s="415"/>
      <c r="H898" s="415"/>
      <c r="I898" s="415"/>
      <c r="J898" s="416">
        <v>2130001022029</v>
      </c>
      <c r="K898" s="417"/>
      <c r="L898" s="417"/>
      <c r="M898" s="417"/>
      <c r="N898" s="417"/>
      <c r="O898" s="417"/>
      <c r="P898" s="317" t="s">
        <v>833</v>
      </c>
      <c r="Q898" s="317"/>
      <c r="R898" s="317"/>
      <c r="S898" s="317"/>
      <c r="T898" s="317"/>
      <c r="U898" s="317"/>
      <c r="V898" s="317"/>
      <c r="W898" s="317"/>
      <c r="X898" s="317"/>
      <c r="Y898" s="318">
        <v>87</v>
      </c>
      <c r="Z898" s="319"/>
      <c r="AA898" s="319"/>
      <c r="AB898" s="320"/>
      <c r="AC898" s="322" t="s">
        <v>80</v>
      </c>
      <c r="AD898" s="323"/>
      <c r="AE898" s="323"/>
      <c r="AF898" s="323"/>
      <c r="AG898" s="323"/>
      <c r="AH898" s="324" t="s">
        <v>718</v>
      </c>
      <c r="AI898" s="325"/>
      <c r="AJ898" s="325"/>
      <c r="AK898" s="325"/>
      <c r="AL898" s="326" t="s">
        <v>718</v>
      </c>
      <c r="AM898" s="327"/>
      <c r="AN898" s="327"/>
      <c r="AO898" s="328"/>
      <c r="AP898" s="321" t="s">
        <v>718</v>
      </c>
      <c r="AQ898" s="321"/>
      <c r="AR898" s="321"/>
      <c r="AS898" s="321"/>
      <c r="AT898" s="321"/>
      <c r="AU898" s="321"/>
      <c r="AV898" s="321"/>
      <c r="AW898" s="321"/>
      <c r="AX898" s="321"/>
      <c r="AY898">
        <f>COUNTA($C$898)</f>
        <v>1</v>
      </c>
    </row>
    <row r="899" spans="1:51" ht="90" customHeight="1" x14ac:dyDescent="0.15">
      <c r="A899" s="401">
        <v>22</v>
      </c>
      <c r="B899" s="401">
        <v>1</v>
      </c>
      <c r="C899" s="415" t="s">
        <v>849</v>
      </c>
      <c r="D899" s="415"/>
      <c r="E899" s="415"/>
      <c r="F899" s="415"/>
      <c r="G899" s="415"/>
      <c r="H899" s="415"/>
      <c r="I899" s="415"/>
      <c r="J899" s="416">
        <v>2130001022029</v>
      </c>
      <c r="K899" s="417"/>
      <c r="L899" s="417"/>
      <c r="M899" s="417"/>
      <c r="N899" s="417"/>
      <c r="O899" s="417"/>
      <c r="P899" s="317" t="s">
        <v>834</v>
      </c>
      <c r="Q899" s="317"/>
      <c r="R899" s="317"/>
      <c r="S899" s="317"/>
      <c r="T899" s="317"/>
      <c r="U899" s="317"/>
      <c r="V899" s="317"/>
      <c r="W899" s="317"/>
      <c r="X899" s="317"/>
      <c r="Y899" s="318">
        <v>80</v>
      </c>
      <c r="Z899" s="319"/>
      <c r="AA899" s="319"/>
      <c r="AB899" s="320"/>
      <c r="AC899" s="322" t="s">
        <v>80</v>
      </c>
      <c r="AD899" s="323"/>
      <c r="AE899" s="323"/>
      <c r="AF899" s="323"/>
      <c r="AG899" s="323"/>
      <c r="AH899" s="324" t="s">
        <v>718</v>
      </c>
      <c r="AI899" s="325"/>
      <c r="AJ899" s="325"/>
      <c r="AK899" s="325"/>
      <c r="AL899" s="326" t="s">
        <v>718</v>
      </c>
      <c r="AM899" s="327"/>
      <c r="AN899" s="327"/>
      <c r="AO899" s="328"/>
      <c r="AP899" s="321" t="s">
        <v>718</v>
      </c>
      <c r="AQ899" s="321"/>
      <c r="AR899" s="321"/>
      <c r="AS899" s="321"/>
      <c r="AT899" s="321"/>
      <c r="AU899" s="321"/>
      <c r="AV899" s="321"/>
      <c r="AW899" s="321"/>
      <c r="AX899" s="321"/>
      <c r="AY899">
        <f>COUNTA($C$899)</f>
        <v>1</v>
      </c>
    </row>
    <row r="900" spans="1:51" ht="90" customHeight="1" x14ac:dyDescent="0.15">
      <c r="A900" s="401">
        <v>23</v>
      </c>
      <c r="B900" s="401">
        <v>1</v>
      </c>
      <c r="C900" s="415" t="s">
        <v>849</v>
      </c>
      <c r="D900" s="415"/>
      <c r="E900" s="415"/>
      <c r="F900" s="415"/>
      <c r="G900" s="415"/>
      <c r="H900" s="415"/>
      <c r="I900" s="415"/>
      <c r="J900" s="416">
        <v>2130001022029</v>
      </c>
      <c r="K900" s="417"/>
      <c r="L900" s="417"/>
      <c r="M900" s="417"/>
      <c r="N900" s="417"/>
      <c r="O900" s="417"/>
      <c r="P900" s="317" t="s">
        <v>835</v>
      </c>
      <c r="Q900" s="317"/>
      <c r="R900" s="317"/>
      <c r="S900" s="317"/>
      <c r="T900" s="317"/>
      <c r="U900" s="317"/>
      <c r="V900" s="317"/>
      <c r="W900" s="317"/>
      <c r="X900" s="317"/>
      <c r="Y900" s="318">
        <v>29</v>
      </c>
      <c r="Z900" s="319"/>
      <c r="AA900" s="319"/>
      <c r="AB900" s="320"/>
      <c r="AC900" s="322" t="s">
        <v>80</v>
      </c>
      <c r="AD900" s="323"/>
      <c r="AE900" s="323"/>
      <c r="AF900" s="323"/>
      <c r="AG900" s="323"/>
      <c r="AH900" s="324" t="s">
        <v>718</v>
      </c>
      <c r="AI900" s="325"/>
      <c r="AJ900" s="325"/>
      <c r="AK900" s="325"/>
      <c r="AL900" s="326" t="s">
        <v>718</v>
      </c>
      <c r="AM900" s="327"/>
      <c r="AN900" s="327"/>
      <c r="AO900" s="328"/>
      <c r="AP900" s="321" t="s">
        <v>718</v>
      </c>
      <c r="AQ900" s="321"/>
      <c r="AR900" s="321"/>
      <c r="AS900" s="321"/>
      <c r="AT900" s="321"/>
      <c r="AU900" s="321"/>
      <c r="AV900" s="321"/>
      <c r="AW900" s="321"/>
      <c r="AX900" s="321"/>
      <c r="AY900">
        <f>COUNTA($C$900)</f>
        <v>1</v>
      </c>
    </row>
    <row r="901" spans="1:51" ht="57" customHeight="1" x14ac:dyDescent="0.15">
      <c r="A901" s="401">
        <v>24</v>
      </c>
      <c r="B901" s="401">
        <v>1</v>
      </c>
      <c r="C901" s="415" t="s">
        <v>850</v>
      </c>
      <c r="D901" s="415"/>
      <c r="E901" s="415"/>
      <c r="F901" s="415"/>
      <c r="G901" s="415"/>
      <c r="H901" s="415"/>
      <c r="I901" s="415"/>
      <c r="J901" s="416">
        <v>9010001054795</v>
      </c>
      <c r="K901" s="417"/>
      <c r="L901" s="417"/>
      <c r="M901" s="417"/>
      <c r="N901" s="417"/>
      <c r="O901" s="417"/>
      <c r="P901" s="317" t="s">
        <v>836</v>
      </c>
      <c r="Q901" s="317"/>
      <c r="R901" s="317"/>
      <c r="S901" s="317"/>
      <c r="T901" s="317"/>
      <c r="U901" s="317"/>
      <c r="V901" s="317"/>
      <c r="W901" s="317"/>
      <c r="X901" s="317"/>
      <c r="Y901" s="318">
        <v>171</v>
      </c>
      <c r="Z901" s="319"/>
      <c r="AA901" s="319"/>
      <c r="AB901" s="320"/>
      <c r="AC901" s="322" t="s">
        <v>372</v>
      </c>
      <c r="AD901" s="323"/>
      <c r="AE901" s="323"/>
      <c r="AF901" s="323"/>
      <c r="AG901" s="323"/>
      <c r="AH901" s="324">
        <v>2</v>
      </c>
      <c r="AI901" s="325"/>
      <c r="AJ901" s="325"/>
      <c r="AK901" s="325"/>
      <c r="AL901" s="326" t="s">
        <v>718</v>
      </c>
      <c r="AM901" s="327"/>
      <c r="AN901" s="327"/>
      <c r="AO901" s="328"/>
      <c r="AP901" s="321" t="s">
        <v>718</v>
      </c>
      <c r="AQ901" s="321"/>
      <c r="AR901" s="321"/>
      <c r="AS901" s="321"/>
      <c r="AT901" s="321"/>
      <c r="AU901" s="321"/>
      <c r="AV901" s="321"/>
      <c r="AW901" s="321"/>
      <c r="AX901" s="321"/>
      <c r="AY901">
        <f>COUNTA($C$901)</f>
        <v>1</v>
      </c>
    </row>
    <row r="902" spans="1:51" ht="57" customHeight="1" x14ac:dyDescent="0.15">
      <c r="A902" s="401">
        <v>25</v>
      </c>
      <c r="B902" s="401">
        <v>1</v>
      </c>
      <c r="C902" s="415" t="s">
        <v>851</v>
      </c>
      <c r="D902" s="415"/>
      <c r="E902" s="415"/>
      <c r="F902" s="415"/>
      <c r="G902" s="415"/>
      <c r="H902" s="415"/>
      <c r="I902" s="415"/>
      <c r="J902" s="416">
        <v>3370001001643</v>
      </c>
      <c r="K902" s="417"/>
      <c r="L902" s="417"/>
      <c r="M902" s="417"/>
      <c r="N902" s="417"/>
      <c r="O902" s="417"/>
      <c r="P902" s="317" t="s">
        <v>837</v>
      </c>
      <c r="Q902" s="317"/>
      <c r="R902" s="317"/>
      <c r="S902" s="317"/>
      <c r="T902" s="317"/>
      <c r="U902" s="317"/>
      <c r="V902" s="317"/>
      <c r="W902" s="317"/>
      <c r="X902" s="317"/>
      <c r="Y902" s="318">
        <v>34</v>
      </c>
      <c r="Z902" s="319"/>
      <c r="AA902" s="319"/>
      <c r="AB902" s="320"/>
      <c r="AC902" s="322" t="s">
        <v>372</v>
      </c>
      <c r="AD902" s="323"/>
      <c r="AE902" s="323"/>
      <c r="AF902" s="323"/>
      <c r="AG902" s="323"/>
      <c r="AH902" s="324">
        <v>1</v>
      </c>
      <c r="AI902" s="325"/>
      <c r="AJ902" s="325"/>
      <c r="AK902" s="325"/>
      <c r="AL902" s="326" t="s">
        <v>718</v>
      </c>
      <c r="AM902" s="327"/>
      <c r="AN902" s="327"/>
      <c r="AO902" s="328"/>
      <c r="AP902" s="321" t="s">
        <v>718</v>
      </c>
      <c r="AQ902" s="321"/>
      <c r="AR902" s="321"/>
      <c r="AS902" s="321"/>
      <c r="AT902" s="321"/>
      <c r="AU902" s="321"/>
      <c r="AV902" s="321"/>
      <c r="AW902" s="321"/>
      <c r="AX902" s="321"/>
      <c r="AY902">
        <f>COUNTA($C$902)</f>
        <v>1</v>
      </c>
    </row>
    <row r="903" spans="1:51" ht="57" customHeight="1" x14ac:dyDescent="0.15">
      <c r="A903" s="401">
        <v>26</v>
      </c>
      <c r="B903" s="401">
        <v>1</v>
      </c>
      <c r="C903" s="415" t="s">
        <v>851</v>
      </c>
      <c r="D903" s="415"/>
      <c r="E903" s="415"/>
      <c r="F903" s="415"/>
      <c r="G903" s="415"/>
      <c r="H903" s="415"/>
      <c r="I903" s="415"/>
      <c r="J903" s="416">
        <v>3370001001643</v>
      </c>
      <c r="K903" s="417"/>
      <c r="L903" s="417"/>
      <c r="M903" s="417"/>
      <c r="N903" s="417"/>
      <c r="O903" s="417"/>
      <c r="P903" s="317" t="s">
        <v>838</v>
      </c>
      <c r="Q903" s="317"/>
      <c r="R903" s="317"/>
      <c r="S903" s="317"/>
      <c r="T903" s="317"/>
      <c r="U903" s="317"/>
      <c r="V903" s="317"/>
      <c r="W903" s="317"/>
      <c r="X903" s="317"/>
      <c r="Y903" s="318">
        <v>31</v>
      </c>
      <c r="Z903" s="319"/>
      <c r="AA903" s="319"/>
      <c r="AB903" s="320"/>
      <c r="AC903" s="322" t="s">
        <v>372</v>
      </c>
      <c r="AD903" s="323"/>
      <c r="AE903" s="323"/>
      <c r="AF903" s="323"/>
      <c r="AG903" s="323"/>
      <c r="AH903" s="324">
        <v>2</v>
      </c>
      <c r="AI903" s="325"/>
      <c r="AJ903" s="325"/>
      <c r="AK903" s="325"/>
      <c r="AL903" s="326" t="s">
        <v>718</v>
      </c>
      <c r="AM903" s="327"/>
      <c r="AN903" s="327"/>
      <c r="AO903" s="328"/>
      <c r="AP903" s="321" t="s">
        <v>718</v>
      </c>
      <c r="AQ903" s="321"/>
      <c r="AR903" s="321"/>
      <c r="AS903" s="321"/>
      <c r="AT903" s="321"/>
      <c r="AU903" s="321"/>
      <c r="AV903" s="321"/>
      <c r="AW903" s="321"/>
      <c r="AX903" s="321"/>
      <c r="AY903">
        <f>COUNTA($C$903)</f>
        <v>1</v>
      </c>
    </row>
    <row r="904" spans="1:51" ht="72.75" customHeight="1" x14ac:dyDescent="0.15">
      <c r="A904" s="401">
        <v>27</v>
      </c>
      <c r="B904" s="401">
        <v>1</v>
      </c>
      <c r="C904" s="415" t="s">
        <v>851</v>
      </c>
      <c r="D904" s="415"/>
      <c r="E904" s="415"/>
      <c r="F904" s="415"/>
      <c r="G904" s="415"/>
      <c r="H904" s="415"/>
      <c r="I904" s="415"/>
      <c r="J904" s="416">
        <v>3370001001643</v>
      </c>
      <c r="K904" s="417"/>
      <c r="L904" s="417"/>
      <c r="M904" s="417"/>
      <c r="N904" s="417"/>
      <c r="O904" s="417"/>
      <c r="P904" s="317" t="s">
        <v>839</v>
      </c>
      <c r="Q904" s="317"/>
      <c r="R904" s="317"/>
      <c r="S904" s="317"/>
      <c r="T904" s="317"/>
      <c r="U904" s="317"/>
      <c r="V904" s="317"/>
      <c r="W904" s="317"/>
      <c r="X904" s="317"/>
      <c r="Y904" s="318">
        <v>23</v>
      </c>
      <c r="Z904" s="319"/>
      <c r="AA904" s="319"/>
      <c r="AB904" s="320"/>
      <c r="AC904" s="322" t="s">
        <v>80</v>
      </c>
      <c r="AD904" s="323"/>
      <c r="AE904" s="323"/>
      <c r="AF904" s="323"/>
      <c r="AG904" s="323"/>
      <c r="AH904" s="324" t="s">
        <v>718</v>
      </c>
      <c r="AI904" s="325"/>
      <c r="AJ904" s="325"/>
      <c r="AK904" s="325"/>
      <c r="AL904" s="326" t="s">
        <v>718</v>
      </c>
      <c r="AM904" s="327"/>
      <c r="AN904" s="327"/>
      <c r="AO904" s="328"/>
      <c r="AP904" s="321" t="s">
        <v>718</v>
      </c>
      <c r="AQ904" s="321"/>
      <c r="AR904" s="321"/>
      <c r="AS904" s="321"/>
      <c r="AT904" s="321"/>
      <c r="AU904" s="321"/>
      <c r="AV904" s="321"/>
      <c r="AW904" s="321"/>
      <c r="AX904" s="321"/>
      <c r="AY904">
        <f>COUNTA($C$904)</f>
        <v>1</v>
      </c>
    </row>
    <row r="905" spans="1:51" ht="57" customHeight="1" x14ac:dyDescent="0.15">
      <c r="A905" s="401">
        <v>28</v>
      </c>
      <c r="B905" s="401">
        <v>1</v>
      </c>
      <c r="C905" s="415" t="s">
        <v>851</v>
      </c>
      <c r="D905" s="415"/>
      <c r="E905" s="415"/>
      <c r="F905" s="415"/>
      <c r="G905" s="415"/>
      <c r="H905" s="415"/>
      <c r="I905" s="415"/>
      <c r="J905" s="416">
        <v>3370001001643</v>
      </c>
      <c r="K905" s="417"/>
      <c r="L905" s="417"/>
      <c r="M905" s="417"/>
      <c r="N905" s="417"/>
      <c r="O905" s="417"/>
      <c r="P905" s="317" t="s">
        <v>840</v>
      </c>
      <c r="Q905" s="317"/>
      <c r="R905" s="317"/>
      <c r="S905" s="317"/>
      <c r="T905" s="317"/>
      <c r="U905" s="317"/>
      <c r="V905" s="317"/>
      <c r="W905" s="317"/>
      <c r="X905" s="317"/>
      <c r="Y905" s="318">
        <v>17</v>
      </c>
      <c r="Z905" s="319"/>
      <c r="AA905" s="319"/>
      <c r="AB905" s="320"/>
      <c r="AC905" s="322" t="s">
        <v>372</v>
      </c>
      <c r="AD905" s="323"/>
      <c r="AE905" s="323"/>
      <c r="AF905" s="323"/>
      <c r="AG905" s="323"/>
      <c r="AH905" s="324">
        <v>1</v>
      </c>
      <c r="AI905" s="325"/>
      <c r="AJ905" s="325"/>
      <c r="AK905" s="325"/>
      <c r="AL905" s="326" t="s">
        <v>718</v>
      </c>
      <c r="AM905" s="327"/>
      <c r="AN905" s="327"/>
      <c r="AO905" s="328"/>
      <c r="AP905" s="321" t="s">
        <v>718</v>
      </c>
      <c r="AQ905" s="321"/>
      <c r="AR905" s="321"/>
      <c r="AS905" s="321"/>
      <c r="AT905" s="321"/>
      <c r="AU905" s="321"/>
      <c r="AV905" s="321"/>
      <c r="AW905" s="321"/>
      <c r="AX905" s="321"/>
      <c r="AY905">
        <f>COUNTA($C$905)</f>
        <v>1</v>
      </c>
    </row>
    <row r="906" spans="1:51" ht="78.75" customHeight="1" x14ac:dyDescent="0.15">
      <c r="A906" s="401">
        <v>29</v>
      </c>
      <c r="B906" s="401">
        <v>1</v>
      </c>
      <c r="C906" s="415" t="s">
        <v>852</v>
      </c>
      <c r="D906" s="415"/>
      <c r="E906" s="415"/>
      <c r="F906" s="415"/>
      <c r="G906" s="415"/>
      <c r="H906" s="415"/>
      <c r="I906" s="415"/>
      <c r="J906" s="416">
        <v>2140001013316</v>
      </c>
      <c r="K906" s="417"/>
      <c r="L906" s="417"/>
      <c r="M906" s="417"/>
      <c r="N906" s="417"/>
      <c r="O906" s="417"/>
      <c r="P906" s="317" t="s">
        <v>841</v>
      </c>
      <c r="Q906" s="317"/>
      <c r="R906" s="317"/>
      <c r="S906" s="317"/>
      <c r="T906" s="317"/>
      <c r="U906" s="317"/>
      <c r="V906" s="317"/>
      <c r="W906" s="317"/>
      <c r="X906" s="317"/>
      <c r="Y906" s="318">
        <v>37</v>
      </c>
      <c r="Z906" s="319"/>
      <c r="AA906" s="319"/>
      <c r="AB906" s="320"/>
      <c r="AC906" s="322" t="s">
        <v>80</v>
      </c>
      <c r="AD906" s="323"/>
      <c r="AE906" s="323"/>
      <c r="AF906" s="323"/>
      <c r="AG906" s="323"/>
      <c r="AH906" s="324" t="s">
        <v>718</v>
      </c>
      <c r="AI906" s="325"/>
      <c r="AJ906" s="325"/>
      <c r="AK906" s="325"/>
      <c r="AL906" s="326" t="s">
        <v>718</v>
      </c>
      <c r="AM906" s="327"/>
      <c r="AN906" s="327"/>
      <c r="AO906" s="328"/>
      <c r="AP906" s="321" t="s">
        <v>718</v>
      </c>
      <c r="AQ906" s="321"/>
      <c r="AR906" s="321"/>
      <c r="AS906" s="321"/>
      <c r="AT906" s="321"/>
      <c r="AU906" s="321"/>
      <c r="AV906" s="321"/>
      <c r="AW906" s="321"/>
      <c r="AX906" s="321"/>
      <c r="AY906">
        <f>COUNTA($C$906)</f>
        <v>1</v>
      </c>
    </row>
    <row r="907" spans="1:51" ht="78.75" customHeight="1" x14ac:dyDescent="0.15">
      <c r="A907" s="401">
        <v>30</v>
      </c>
      <c r="B907" s="401">
        <v>1</v>
      </c>
      <c r="C907" s="415" t="s">
        <v>852</v>
      </c>
      <c r="D907" s="415"/>
      <c r="E907" s="415"/>
      <c r="F907" s="415"/>
      <c r="G907" s="415"/>
      <c r="H907" s="415"/>
      <c r="I907" s="415"/>
      <c r="J907" s="416">
        <v>2140001013316</v>
      </c>
      <c r="K907" s="417"/>
      <c r="L907" s="417"/>
      <c r="M907" s="417"/>
      <c r="N907" s="417"/>
      <c r="O907" s="417"/>
      <c r="P907" s="317" t="s">
        <v>842</v>
      </c>
      <c r="Q907" s="317"/>
      <c r="R907" s="317"/>
      <c r="S907" s="317"/>
      <c r="T907" s="317"/>
      <c r="U907" s="317"/>
      <c r="V907" s="317"/>
      <c r="W907" s="317"/>
      <c r="X907" s="317"/>
      <c r="Y907" s="318">
        <v>13</v>
      </c>
      <c r="Z907" s="319"/>
      <c r="AA907" s="319"/>
      <c r="AB907" s="320"/>
      <c r="AC907" s="322" t="s">
        <v>80</v>
      </c>
      <c r="AD907" s="323"/>
      <c r="AE907" s="323"/>
      <c r="AF907" s="323"/>
      <c r="AG907" s="323"/>
      <c r="AH907" s="324" t="s">
        <v>718</v>
      </c>
      <c r="AI907" s="325"/>
      <c r="AJ907" s="325"/>
      <c r="AK907" s="325"/>
      <c r="AL907" s="326" t="s">
        <v>718</v>
      </c>
      <c r="AM907" s="327"/>
      <c r="AN907" s="327"/>
      <c r="AO907" s="328"/>
      <c r="AP907" s="321" t="s">
        <v>718</v>
      </c>
      <c r="AQ907" s="321"/>
      <c r="AR907" s="321"/>
      <c r="AS907" s="321"/>
      <c r="AT907" s="321"/>
      <c r="AU907" s="321"/>
      <c r="AV907" s="321"/>
      <c r="AW907" s="321"/>
      <c r="AX907" s="321"/>
      <c r="AY907">
        <f>COUNTA($C$907)</f>
        <v>1</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72" customHeight="1" x14ac:dyDescent="0.15">
      <c r="A1110" s="401">
        <v>1</v>
      </c>
      <c r="B1110" s="401">
        <v>1</v>
      </c>
      <c r="C1110" s="887" t="s">
        <v>754</v>
      </c>
      <c r="D1110" s="887"/>
      <c r="E1110" s="262" t="s">
        <v>755</v>
      </c>
      <c r="F1110" s="886"/>
      <c r="G1110" s="886"/>
      <c r="H1110" s="886"/>
      <c r="I1110" s="886"/>
      <c r="J1110" s="416">
        <v>8370001001985</v>
      </c>
      <c r="K1110" s="417"/>
      <c r="L1110" s="417"/>
      <c r="M1110" s="417"/>
      <c r="N1110" s="417"/>
      <c r="O1110" s="417"/>
      <c r="P1110" s="421" t="s">
        <v>765</v>
      </c>
      <c r="Q1110" s="317"/>
      <c r="R1110" s="317"/>
      <c r="S1110" s="317"/>
      <c r="T1110" s="317"/>
      <c r="U1110" s="317"/>
      <c r="V1110" s="317"/>
      <c r="W1110" s="317"/>
      <c r="X1110" s="317"/>
      <c r="Y1110" s="318">
        <v>215</v>
      </c>
      <c r="Z1110" s="319"/>
      <c r="AA1110" s="319"/>
      <c r="AB1110" s="320"/>
      <c r="AC1110" s="322" t="s">
        <v>372</v>
      </c>
      <c r="AD1110" s="323"/>
      <c r="AE1110" s="323"/>
      <c r="AF1110" s="323"/>
      <c r="AG1110" s="323"/>
      <c r="AH1110" s="324">
        <v>1</v>
      </c>
      <c r="AI1110" s="325"/>
      <c r="AJ1110" s="325"/>
      <c r="AK1110" s="325"/>
      <c r="AL1110" s="326" t="s">
        <v>712</v>
      </c>
      <c r="AM1110" s="327"/>
      <c r="AN1110" s="327"/>
      <c r="AO1110" s="328"/>
      <c r="AP1110" s="321" t="s">
        <v>406</v>
      </c>
      <c r="AQ1110" s="321"/>
      <c r="AR1110" s="321"/>
      <c r="AS1110" s="321"/>
      <c r="AT1110" s="321"/>
      <c r="AU1110" s="321"/>
      <c r="AV1110" s="321"/>
      <c r="AW1110" s="321"/>
      <c r="AX1110" s="321"/>
    </row>
    <row r="1111" spans="1:51" ht="72" customHeight="1" x14ac:dyDescent="0.15">
      <c r="A1111" s="401">
        <v>2</v>
      </c>
      <c r="B1111" s="401">
        <v>1</v>
      </c>
      <c r="C1111" s="887" t="s">
        <v>754</v>
      </c>
      <c r="D1111" s="887"/>
      <c r="E1111" s="262" t="s">
        <v>755</v>
      </c>
      <c r="F1111" s="886"/>
      <c r="G1111" s="886"/>
      <c r="H1111" s="886"/>
      <c r="I1111" s="886"/>
      <c r="J1111" s="416">
        <v>8370001001985</v>
      </c>
      <c r="K1111" s="417"/>
      <c r="L1111" s="417"/>
      <c r="M1111" s="417"/>
      <c r="N1111" s="417"/>
      <c r="O1111" s="417"/>
      <c r="P1111" s="421" t="s">
        <v>766</v>
      </c>
      <c r="Q1111" s="317"/>
      <c r="R1111" s="317"/>
      <c r="S1111" s="317"/>
      <c r="T1111" s="317"/>
      <c r="U1111" s="317"/>
      <c r="V1111" s="317"/>
      <c r="W1111" s="317"/>
      <c r="X1111" s="317"/>
      <c r="Y1111" s="318">
        <v>45</v>
      </c>
      <c r="Z1111" s="319"/>
      <c r="AA1111" s="319"/>
      <c r="AB1111" s="320"/>
      <c r="AC1111" s="322" t="s">
        <v>372</v>
      </c>
      <c r="AD1111" s="323"/>
      <c r="AE1111" s="323"/>
      <c r="AF1111" s="323"/>
      <c r="AG1111" s="323"/>
      <c r="AH1111" s="324">
        <v>1</v>
      </c>
      <c r="AI1111" s="325"/>
      <c r="AJ1111" s="325"/>
      <c r="AK1111" s="325"/>
      <c r="AL1111" s="326" t="s">
        <v>753</v>
      </c>
      <c r="AM1111" s="327"/>
      <c r="AN1111" s="327"/>
      <c r="AO1111" s="328"/>
      <c r="AP1111" s="321" t="s">
        <v>753</v>
      </c>
      <c r="AQ1111" s="321"/>
      <c r="AR1111" s="321"/>
      <c r="AS1111" s="321"/>
      <c r="AT1111" s="321"/>
      <c r="AU1111" s="321"/>
      <c r="AV1111" s="321"/>
      <c r="AW1111" s="321"/>
      <c r="AX1111" s="321"/>
      <c r="AY1111">
        <f>COUNTA($E$1111)</f>
        <v>1</v>
      </c>
    </row>
    <row r="1112" spans="1:51" ht="72" customHeight="1" x14ac:dyDescent="0.15">
      <c r="A1112" s="401">
        <v>3</v>
      </c>
      <c r="B1112" s="401">
        <v>1</v>
      </c>
      <c r="C1112" s="887" t="s">
        <v>754</v>
      </c>
      <c r="D1112" s="887"/>
      <c r="E1112" s="262" t="s">
        <v>755</v>
      </c>
      <c r="F1112" s="886"/>
      <c r="G1112" s="886"/>
      <c r="H1112" s="886"/>
      <c r="I1112" s="886"/>
      <c r="J1112" s="416">
        <v>8370001001985</v>
      </c>
      <c r="K1112" s="417"/>
      <c r="L1112" s="417"/>
      <c r="M1112" s="417"/>
      <c r="N1112" s="417"/>
      <c r="O1112" s="417"/>
      <c r="P1112" s="421" t="s">
        <v>767</v>
      </c>
      <c r="Q1112" s="317"/>
      <c r="R1112" s="317"/>
      <c r="S1112" s="317"/>
      <c r="T1112" s="317"/>
      <c r="U1112" s="317"/>
      <c r="V1112" s="317"/>
      <c r="W1112" s="317"/>
      <c r="X1112" s="317"/>
      <c r="Y1112" s="318">
        <v>26</v>
      </c>
      <c r="Z1112" s="319"/>
      <c r="AA1112" s="319"/>
      <c r="AB1112" s="320"/>
      <c r="AC1112" s="322" t="s">
        <v>372</v>
      </c>
      <c r="AD1112" s="323"/>
      <c r="AE1112" s="323"/>
      <c r="AF1112" s="323"/>
      <c r="AG1112" s="323"/>
      <c r="AH1112" s="324">
        <v>1</v>
      </c>
      <c r="AI1112" s="325"/>
      <c r="AJ1112" s="325"/>
      <c r="AK1112" s="325"/>
      <c r="AL1112" s="326" t="s">
        <v>753</v>
      </c>
      <c r="AM1112" s="327"/>
      <c r="AN1112" s="327"/>
      <c r="AO1112" s="328"/>
      <c r="AP1112" s="321" t="s">
        <v>753</v>
      </c>
      <c r="AQ1112" s="321"/>
      <c r="AR1112" s="321"/>
      <c r="AS1112" s="321"/>
      <c r="AT1112" s="321"/>
      <c r="AU1112" s="321"/>
      <c r="AV1112" s="321"/>
      <c r="AW1112" s="321"/>
      <c r="AX1112" s="321"/>
      <c r="AY1112">
        <f>COUNTA($E$1112)</f>
        <v>1</v>
      </c>
    </row>
    <row r="1113" spans="1:51" ht="72" customHeight="1" x14ac:dyDescent="0.15">
      <c r="A1113" s="401">
        <v>4</v>
      </c>
      <c r="B1113" s="401">
        <v>1</v>
      </c>
      <c r="C1113" s="887" t="s">
        <v>754</v>
      </c>
      <c r="D1113" s="887"/>
      <c r="E1113" s="262" t="s">
        <v>755</v>
      </c>
      <c r="F1113" s="886"/>
      <c r="G1113" s="886"/>
      <c r="H1113" s="886"/>
      <c r="I1113" s="886"/>
      <c r="J1113" s="416">
        <v>8370001001985</v>
      </c>
      <c r="K1113" s="417"/>
      <c r="L1113" s="417"/>
      <c r="M1113" s="417"/>
      <c r="N1113" s="417"/>
      <c r="O1113" s="417"/>
      <c r="P1113" s="421" t="s">
        <v>768</v>
      </c>
      <c r="Q1113" s="317"/>
      <c r="R1113" s="317"/>
      <c r="S1113" s="317"/>
      <c r="T1113" s="317"/>
      <c r="U1113" s="317"/>
      <c r="V1113" s="317"/>
      <c r="W1113" s="317"/>
      <c r="X1113" s="317"/>
      <c r="Y1113" s="318">
        <v>8</v>
      </c>
      <c r="Z1113" s="319"/>
      <c r="AA1113" s="319"/>
      <c r="AB1113" s="320"/>
      <c r="AC1113" s="322" t="s">
        <v>372</v>
      </c>
      <c r="AD1113" s="323"/>
      <c r="AE1113" s="323"/>
      <c r="AF1113" s="323"/>
      <c r="AG1113" s="323"/>
      <c r="AH1113" s="324">
        <v>1</v>
      </c>
      <c r="AI1113" s="325"/>
      <c r="AJ1113" s="325"/>
      <c r="AK1113" s="325"/>
      <c r="AL1113" s="326" t="s">
        <v>753</v>
      </c>
      <c r="AM1113" s="327"/>
      <c r="AN1113" s="327"/>
      <c r="AO1113" s="328"/>
      <c r="AP1113" s="321" t="s">
        <v>753</v>
      </c>
      <c r="AQ1113" s="321"/>
      <c r="AR1113" s="321"/>
      <c r="AS1113" s="321"/>
      <c r="AT1113" s="321"/>
      <c r="AU1113" s="321"/>
      <c r="AV1113" s="321"/>
      <c r="AW1113" s="321"/>
      <c r="AX1113" s="321"/>
      <c r="AY1113">
        <f>COUNTA($E$1113)</f>
        <v>1</v>
      </c>
    </row>
    <row r="1114" spans="1:51" ht="90.75" customHeight="1" x14ac:dyDescent="0.15">
      <c r="A1114" s="401">
        <v>5</v>
      </c>
      <c r="B1114" s="401">
        <v>1</v>
      </c>
      <c r="C1114" s="887" t="s">
        <v>754</v>
      </c>
      <c r="D1114" s="887"/>
      <c r="E1114" s="262" t="s">
        <v>756</v>
      </c>
      <c r="F1114" s="886"/>
      <c r="G1114" s="886"/>
      <c r="H1114" s="886"/>
      <c r="I1114" s="886"/>
      <c r="J1114" s="416">
        <v>1060001013523</v>
      </c>
      <c r="K1114" s="417"/>
      <c r="L1114" s="417"/>
      <c r="M1114" s="417"/>
      <c r="N1114" s="417"/>
      <c r="O1114" s="417"/>
      <c r="P1114" s="421" t="s">
        <v>797</v>
      </c>
      <c r="Q1114" s="317"/>
      <c r="R1114" s="317"/>
      <c r="S1114" s="317"/>
      <c r="T1114" s="317"/>
      <c r="U1114" s="317"/>
      <c r="V1114" s="317"/>
      <c r="W1114" s="317"/>
      <c r="X1114" s="317"/>
      <c r="Y1114" s="318">
        <v>134</v>
      </c>
      <c r="Z1114" s="319"/>
      <c r="AA1114" s="319"/>
      <c r="AB1114" s="320"/>
      <c r="AC1114" s="322" t="s">
        <v>80</v>
      </c>
      <c r="AD1114" s="323"/>
      <c r="AE1114" s="323"/>
      <c r="AF1114" s="323"/>
      <c r="AG1114" s="323"/>
      <c r="AH1114" s="324" t="s">
        <v>753</v>
      </c>
      <c r="AI1114" s="325"/>
      <c r="AJ1114" s="325"/>
      <c r="AK1114" s="325"/>
      <c r="AL1114" s="326" t="s">
        <v>753</v>
      </c>
      <c r="AM1114" s="327"/>
      <c r="AN1114" s="327"/>
      <c r="AO1114" s="328"/>
      <c r="AP1114" s="321" t="s">
        <v>753</v>
      </c>
      <c r="AQ1114" s="321"/>
      <c r="AR1114" s="321"/>
      <c r="AS1114" s="321"/>
      <c r="AT1114" s="321"/>
      <c r="AU1114" s="321"/>
      <c r="AV1114" s="321"/>
      <c r="AW1114" s="321"/>
      <c r="AX1114" s="321"/>
      <c r="AY1114">
        <f>COUNTA($E$1114)</f>
        <v>1</v>
      </c>
    </row>
    <row r="1115" spans="1:51" ht="72" customHeight="1" x14ac:dyDescent="0.15">
      <c r="A1115" s="401">
        <v>6</v>
      </c>
      <c r="B1115" s="401">
        <v>1</v>
      </c>
      <c r="C1115" s="887" t="s">
        <v>754</v>
      </c>
      <c r="D1115" s="887"/>
      <c r="E1115" s="262" t="s">
        <v>756</v>
      </c>
      <c r="F1115" s="886"/>
      <c r="G1115" s="886"/>
      <c r="H1115" s="886"/>
      <c r="I1115" s="886"/>
      <c r="J1115" s="416">
        <v>1060001013523</v>
      </c>
      <c r="K1115" s="417"/>
      <c r="L1115" s="417"/>
      <c r="M1115" s="417"/>
      <c r="N1115" s="417"/>
      <c r="O1115" s="417"/>
      <c r="P1115" s="421" t="s">
        <v>769</v>
      </c>
      <c r="Q1115" s="317"/>
      <c r="R1115" s="317"/>
      <c r="S1115" s="317"/>
      <c r="T1115" s="317"/>
      <c r="U1115" s="317"/>
      <c r="V1115" s="317"/>
      <c r="W1115" s="317"/>
      <c r="X1115" s="317"/>
      <c r="Y1115" s="318">
        <v>92</v>
      </c>
      <c r="Z1115" s="319"/>
      <c r="AA1115" s="319"/>
      <c r="AB1115" s="320"/>
      <c r="AC1115" s="322" t="s">
        <v>372</v>
      </c>
      <c r="AD1115" s="323"/>
      <c r="AE1115" s="323"/>
      <c r="AF1115" s="323"/>
      <c r="AG1115" s="323"/>
      <c r="AH1115" s="324">
        <v>1</v>
      </c>
      <c r="AI1115" s="325"/>
      <c r="AJ1115" s="325"/>
      <c r="AK1115" s="325"/>
      <c r="AL1115" s="326" t="s">
        <v>753</v>
      </c>
      <c r="AM1115" s="327"/>
      <c r="AN1115" s="327"/>
      <c r="AO1115" s="328"/>
      <c r="AP1115" s="321" t="s">
        <v>753</v>
      </c>
      <c r="AQ1115" s="321"/>
      <c r="AR1115" s="321"/>
      <c r="AS1115" s="321"/>
      <c r="AT1115" s="321"/>
      <c r="AU1115" s="321"/>
      <c r="AV1115" s="321"/>
      <c r="AW1115" s="321"/>
      <c r="AX1115" s="321"/>
      <c r="AY1115">
        <f>COUNTA($E$1115)</f>
        <v>1</v>
      </c>
    </row>
    <row r="1116" spans="1:51" ht="83.25" customHeight="1" x14ac:dyDescent="0.15">
      <c r="A1116" s="401">
        <v>7</v>
      </c>
      <c r="B1116" s="401">
        <v>1</v>
      </c>
      <c r="C1116" s="887" t="s">
        <v>754</v>
      </c>
      <c r="D1116" s="887"/>
      <c r="E1116" s="262" t="s">
        <v>756</v>
      </c>
      <c r="F1116" s="886"/>
      <c r="G1116" s="886"/>
      <c r="H1116" s="886"/>
      <c r="I1116" s="886"/>
      <c r="J1116" s="416">
        <v>1060001013523</v>
      </c>
      <c r="K1116" s="417"/>
      <c r="L1116" s="417"/>
      <c r="M1116" s="417"/>
      <c r="N1116" s="417"/>
      <c r="O1116" s="417"/>
      <c r="P1116" s="421" t="s">
        <v>798</v>
      </c>
      <c r="Q1116" s="317"/>
      <c r="R1116" s="317"/>
      <c r="S1116" s="317"/>
      <c r="T1116" s="317"/>
      <c r="U1116" s="317"/>
      <c r="V1116" s="317"/>
      <c r="W1116" s="317"/>
      <c r="X1116" s="317"/>
      <c r="Y1116" s="318">
        <v>35</v>
      </c>
      <c r="Z1116" s="319"/>
      <c r="AA1116" s="319"/>
      <c r="AB1116" s="320"/>
      <c r="AC1116" s="322" t="s">
        <v>80</v>
      </c>
      <c r="AD1116" s="323"/>
      <c r="AE1116" s="323"/>
      <c r="AF1116" s="323"/>
      <c r="AG1116" s="323"/>
      <c r="AH1116" s="324" t="s">
        <v>753</v>
      </c>
      <c r="AI1116" s="325"/>
      <c r="AJ1116" s="325"/>
      <c r="AK1116" s="325"/>
      <c r="AL1116" s="326" t="s">
        <v>753</v>
      </c>
      <c r="AM1116" s="327"/>
      <c r="AN1116" s="327"/>
      <c r="AO1116" s="328"/>
      <c r="AP1116" s="321" t="s">
        <v>753</v>
      </c>
      <c r="AQ1116" s="321"/>
      <c r="AR1116" s="321"/>
      <c r="AS1116" s="321"/>
      <c r="AT1116" s="321"/>
      <c r="AU1116" s="321"/>
      <c r="AV1116" s="321"/>
      <c r="AW1116" s="321"/>
      <c r="AX1116" s="321"/>
      <c r="AY1116">
        <f>COUNTA($E$1116)</f>
        <v>1</v>
      </c>
    </row>
    <row r="1117" spans="1:51" ht="87" customHeight="1" x14ac:dyDescent="0.15">
      <c r="A1117" s="401">
        <v>8</v>
      </c>
      <c r="B1117" s="401">
        <v>1</v>
      </c>
      <c r="C1117" s="887" t="s">
        <v>754</v>
      </c>
      <c r="D1117" s="887"/>
      <c r="E1117" s="262" t="s">
        <v>756</v>
      </c>
      <c r="F1117" s="886"/>
      <c r="G1117" s="886"/>
      <c r="H1117" s="886"/>
      <c r="I1117" s="886"/>
      <c r="J1117" s="416">
        <v>1060001013523</v>
      </c>
      <c r="K1117" s="417"/>
      <c r="L1117" s="417"/>
      <c r="M1117" s="417"/>
      <c r="N1117" s="417"/>
      <c r="O1117" s="417"/>
      <c r="P1117" s="421" t="s">
        <v>799</v>
      </c>
      <c r="Q1117" s="317"/>
      <c r="R1117" s="317"/>
      <c r="S1117" s="317"/>
      <c r="T1117" s="317"/>
      <c r="U1117" s="317"/>
      <c r="V1117" s="317"/>
      <c r="W1117" s="317"/>
      <c r="X1117" s="317"/>
      <c r="Y1117" s="318">
        <v>16</v>
      </c>
      <c r="Z1117" s="319"/>
      <c r="AA1117" s="319"/>
      <c r="AB1117" s="320"/>
      <c r="AC1117" s="322" t="s">
        <v>80</v>
      </c>
      <c r="AD1117" s="323"/>
      <c r="AE1117" s="323"/>
      <c r="AF1117" s="323"/>
      <c r="AG1117" s="323"/>
      <c r="AH1117" s="324" t="s">
        <v>753</v>
      </c>
      <c r="AI1117" s="325"/>
      <c r="AJ1117" s="325"/>
      <c r="AK1117" s="325"/>
      <c r="AL1117" s="326" t="s">
        <v>753</v>
      </c>
      <c r="AM1117" s="327"/>
      <c r="AN1117" s="327"/>
      <c r="AO1117" s="328"/>
      <c r="AP1117" s="321" t="s">
        <v>753</v>
      </c>
      <c r="AQ1117" s="321"/>
      <c r="AR1117" s="321"/>
      <c r="AS1117" s="321"/>
      <c r="AT1117" s="321"/>
      <c r="AU1117" s="321"/>
      <c r="AV1117" s="321"/>
      <c r="AW1117" s="321"/>
      <c r="AX1117" s="321"/>
      <c r="AY1117">
        <f>COUNTA($E$1117)</f>
        <v>1</v>
      </c>
    </row>
    <row r="1118" spans="1:51" ht="72" customHeight="1" x14ac:dyDescent="0.15">
      <c r="A1118" s="401">
        <v>9</v>
      </c>
      <c r="B1118" s="401">
        <v>1</v>
      </c>
      <c r="C1118" s="887" t="s">
        <v>754</v>
      </c>
      <c r="D1118" s="887"/>
      <c r="E1118" s="262" t="s">
        <v>757</v>
      </c>
      <c r="F1118" s="886"/>
      <c r="G1118" s="886"/>
      <c r="H1118" s="886"/>
      <c r="I1118" s="886"/>
      <c r="J1118" s="416">
        <v>9010001045803</v>
      </c>
      <c r="K1118" s="417"/>
      <c r="L1118" s="417"/>
      <c r="M1118" s="417"/>
      <c r="N1118" s="417"/>
      <c r="O1118" s="417"/>
      <c r="P1118" s="421" t="s">
        <v>770</v>
      </c>
      <c r="Q1118" s="317"/>
      <c r="R1118" s="317"/>
      <c r="S1118" s="317"/>
      <c r="T1118" s="317"/>
      <c r="U1118" s="317"/>
      <c r="V1118" s="317"/>
      <c r="W1118" s="317"/>
      <c r="X1118" s="317"/>
      <c r="Y1118" s="318">
        <v>260</v>
      </c>
      <c r="Z1118" s="319"/>
      <c r="AA1118" s="319"/>
      <c r="AB1118" s="320"/>
      <c r="AC1118" s="322" t="s">
        <v>372</v>
      </c>
      <c r="AD1118" s="323"/>
      <c r="AE1118" s="323"/>
      <c r="AF1118" s="323"/>
      <c r="AG1118" s="323"/>
      <c r="AH1118" s="324">
        <v>1</v>
      </c>
      <c r="AI1118" s="325"/>
      <c r="AJ1118" s="325"/>
      <c r="AK1118" s="325"/>
      <c r="AL1118" s="326" t="s">
        <v>753</v>
      </c>
      <c r="AM1118" s="327"/>
      <c r="AN1118" s="327"/>
      <c r="AO1118" s="328"/>
      <c r="AP1118" s="321" t="s">
        <v>753</v>
      </c>
      <c r="AQ1118" s="321"/>
      <c r="AR1118" s="321"/>
      <c r="AS1118" s="321"/>
      <c r="AT1118" s="321"/>
      <c r="AU1118" s="321"/>
      <c r="AV1118" s="321"/>
      <c r="AW1118" s="321"/>
      <c r="AX1118" s="321"/>
      <c r="AY1118">
        <f>COUNTA($E$1118)</f>
        <v>1</v>
      </c>
    </row>
    <row r="1119" spans="1:51" ht="72" customHeight="1" x14ac:dyDescent="0.15">
      <c r="A1119" s="401">
        <v>10</v>
      </c>
      <c r="B1119" s="401">
        <v>1</v>
      </c>
      <c r="C1119" s="887" t="s">
        <v>754</v>
      </c>
      <c r="D1119" s="887"/>
      <c r="E1119" s="262" t="s">
        <v>758</v>
      </c>
      <c r="F1119" s="886"/>
      <c r="G1119" s="886"/>
      <c r="H1119" s="886"/>
      <c r="I1119" s="886"/>
      <c r="J1119" s="416">
        <v>6021001026480</v>
      </c>
      <c r="K1119" s="417"/>
      <c r="L1119" s="417"/>
      <c r="M1119" s="417"/>
      <c r="N1119" s="417"/>
      <c r="O1119" s="417"/>
      <c r="P1119" s="421" t="s">
        <v>771</v>
      </c>
      <c r="Q1119" s="317"/>
      <c r="R1119" s="317"/>
      <c r="S1119" s="317"/>
      <c r="T1119" s="317"/>
      <c r="U1119" s="317"/>
      <c r="V1119" s="317"/>
      <c r="W1119" s="317"/>
      <c r="X1119" s="317"/>
      <c r="Y1119" s="318">
        <v>144</v>
      </c>
      <c r="Z1119" s="319"/>
      <c r="AA1119" s="319"/>
      <c r="AB1119" s="320"/>
      <c r="AC1119" s="322" t="s">
        <v>372</v>
      </c>
      <c r="AD1119" s="323"/>
      <c r="AE1119" s="323"/>
      <c r="AF1119" s="323"/>
      <c r="AG1119" s="323"/>
      <c r="AH1119" s="324">
        <v>1</v>
      </c>
      <c r="AI1119" s="325"/>
      <c r="AJ1119" s="325"/>
      <c r="AK1119" s="325"/>
      <c r="AL1119" s="326" t="s">
        <v>753</v>
      </c>
      <c r="AM1119" s="327"/>
      <c r="AN1119" s="327"/>
      <c r="AO1119" s="328"/>
      <c r="AP1119" s="321" t="s">
        <v>753</v>
      </c>
      <c r="AQ1119" s="321"/>
      <c r="AR1119" s="321"/>
      <c r="AS1119" s="321"/>
      <c r="AT1119" s="321"/>
      <c r="AU1119" s="321"/>
      <c r="AV1119" s="321"/>
      <c r="AW1119" s="321"/>
      <c r="AX1119" s="321"/>
      <c r="AY1119">
        <f>COUNTA($E$1119)</f>
        <v>1</v>
      </c>
    </row>
    <row r="1120" spans="1:51" ht="72" customHeight="1" x14ac:dyDescent="0.15">
      <c r="A1120" s="401">
        <v>11</v>
      </c>
      <c r="B1120" s="401">
        <v>1</v>
      </c>
      <c r="C1120" s="887" t="s">
        <v>754</v>
      </c>
      <c r="D1120" s="887"/>
      <c r="E1120" s="262" t="s">
        <v>758</v>
      </c>
      <c r="F1120" s="886"/>
      <c r="G1120" s="886"/>
      <c r="H1120" s="886"/>
      <c r="I1120" s="886"/>
      <c r="J1120" s="416">
        <v>6021001026480</v>
      </c>
      <c r="K1120" s="417"/>
      <c r="L1120" s="417"/>
      <c r="M1120" s="417"/>
      <c r="N1120" s="417"/>
      <c r="O1120" s="417"/>
      <c r="P1120" s="421" t="s">
        <v>772</v>
      </c>
      <c r="Q1120" s="317"/>
      <c r="R1120" s="317"/>
      <c r="S1120" s="317"/>
      <c r="T1120" s="317"/>
      <c r="U1120" s="317"/>
      <c r="V1120" s="317"/>
      <c r="W1120" s="317"/>
      <c r="X1120" s="317"/>
      <c r="Y1120" s="318">
        <v>98</v>
      </c>
      <c r="Z1120" s="319"/>
      <c r="AA1120" s="319"/>
      <c r="AB1120" s="320"/>
      <c r="AC1120" s="322" t="s">
        <v>372</v>
      </c>
      <c r="AD1120" s="323"/>
      <c r="AE1120" s="323"/>
      <c r="AF1120" s="323"/>
      <c r="AG1120" s="323"/>
      <c r="AH1120" s="324">
        <v>2</v>
      </c>
      <c r="AI1120" s="325"/>
      <c r="AJ1120" s="325"/>
      <c r="AK1120" s="325"/>
      <c r="AL1120" s="326" t="s">
        <v>753</v>
      </c>
      <c r="AM1120" s="327"/>
      <c r="AN1120" s="327"/>
      <c r="AO1120" s="328"/>
      <c r="AP1120" s="321" t="s">
        <v>753</v>
      </c>
      <c r="AQ1120" s="321"/>
      <c r="AR1120" s="321"/>
      <c r="AS1120" s="321"/>
      <c r="AT1120" s="321"/>
      <c r="AU1120" s="321"/>
      <c r="AV1120" s="321"/>
      <c r="AW1120" s="321"/>
      <c r="AX1120" s="321"/>
      <c r="AY1120">
        <f>COUNTA($E$1120)</f>
        <v>1</v>
      </c>
    </row>
    <row r="1121" spans="1:51" ht="72" customHeight="1" x14ac:dyDescent="0.15">
      <c r="A1121" s="401">
        <v>12</v>
      </c>
      <c r="B1121" s="401">
        <v>1</v>
      </c>
      <c r="C1121" s="887" t="s">
        <v>754</v>
      </c>
      <c r="D1121" s="887"/>
      <c r="E1121" s="262" t="s">
        <v>759</v>
      </c>
      <c r="F1121" s="886"/>
      <c r="G1121" s="886"/>
      <c r="H1121" s="886"/>
      <c r="I1121" s="886"/>
      <c r="J1121" s="416">
        <v>3120001031541</v>
      </c>
      <c r="K1121" s="417"/>
      <c r="L1121" s="417"/>
      <c r="M1121" s="417"/>
      <c r="N1121" s="417"/>
      <c r="O1121" s="417"/>
      <c r="P1121" s="421" t="s">
        <v>773</v>
      </c>
      <c r="Q1121" s="317"/>
      <c r="R1121" s="317"/>
      <c r="S1121" s="317"/>
      <c r="T1121" s="317"/>
      <c r="U1121" s="317"/>
      <c r="V1121" s="317"/>
      <c r="W1121" s="317"/>
      <c r="X1121" s="317"/>
      <c r="Y1121" s="318">
        <v>82</v>
      </c>
      <c r="Z1121" s="319"/>
      <c r="AA1121" s="319"/>
      <c r="AB1121" s="320"/>
      <c r="AC1121" s="322" t="s">
        <v>379</v>
      </c>
      <c r="AD1121" s="323"/>
      <c r="AE1121" s="323"/>
      <c r="AF1121" s="323"/>
      <c r="AG1121" s="323"/>
      <c r="AH1121" s="324" t="s">
        <v>753</v>
      </c>
      <c r="AI1121" s="325"/>
      <c r="AJ1121" s="325"/>
      <c r="AK1121" s="325"/>
      <c r="AL1121" s="326" t="s">
        <v>753</v>
      </c>
      <c r="AM1121" s="327"/>
      <c r="AN1121" s="327"/>
      <c r="AO1121" s="328"/>
      <c r="AP1121" s="321" t="s">
        <v>753</v>
      </c>
      <c r="AQ1121" s="321"/>
      <c r="AR1121" s="321"/>
      <c r="AS1121" s="321"/>
      <c r="AT1121" s="321"/>
      <c r="AU1121" s="321"/>
      <c r="AV1121" s="321"/>
      <c r="AW1121" s="321"/>
      <c r="AX1121" s="321"/>
      <c r="AY1121">
        <f>COUNTA($E$1121)</f>
        <v>1</v>
      </c>
    </row>
    <row r="1122" spans="1:51" ht="72" customHeight="1" x14ac:dyDescent="0.15">
      <c r="A1122" s="401">
        <v>13</v>
      </c>
      <c r="B1122" s="401">
        <v>1</v>
      </c>
      <c r="C1122" s="887" t="s">
        <v>754</v>
      </c>
      <c r="D1122" s="887"/>
      <c r="E1122" s="262" t="s">
        <v>759</v>
      </c>
      <c r="F1122" s="886"/>
      <c r="G1122" s="886"/>
      <c r="H1122" s="886"/>
      <c r="I1122" s="886"/>
      <c r="J1122" s="416">
        <v>3120001031541</v>
      </c>
      <c r="K1122" s="417"/>
      <c r="L1122" s="417"/>
      <c r="M1122" s="417"/>
      <c r="N1122" s="417"/>
      <c r="O1122" s="417"/>
      <c r="P1122" s="421" t="s">
        <v>774</v>
      </c>
      <c r="Q1122" s="317"/>
      <c r="R1122" s="317"/>
      <c r="S1122" s="317"/>
      <c r="T1122" s="317"/>
      <c r="U1122" s="317"/>
      <c r="V1122" s="317"/>
      <c r="W1122" s="317"/>
      <c r="X1122" s="317"/>
      <c r="Y1122" s="318">
        <v>80</v>
      </c>
      <c r="Z1122" s="319"/>
      <c r="AA1122" s="319"/>
      <c r="AB1122" s="320"/>
      <c r="AC1122" s="322" t="s">
        <v>372</v>
      </c>
      <c r="AD1122" s="323"/>
      <c r="AE1122" s="323"/>
      <c r="AF1122" s="323"/>
      <c r="AG1122" s="323"/>
      <c r="AH1122" s="324">
        <v>1</v>
      </c>
      <c r="AI1122" s="325"/>
      <c r="AJ1122" s="325"/>
      <c r="AK1122" s="325"/>
      <c r="AL1122" s="326" t="s">
        <v>753</v>
      </c>
      <c r="AM1122" s="327"/>
      <c r="AN1122" s="327"/>
      <c r="AO1122" s="328"/>
      <c r="AP1122" s="321" t="s">
        <v>753</v>
      </c>
      <c r="AQ1122" s="321"/>
      <c r="AR1122" s="321"/>
      <c r="AS1122" s="321"/>
      <c r="AT1122" s="321"/>
      <c r="AU1122" s="321"/>
      <c r="AV1122" s="321"/>
      <c r="AW1122" s="321"/>
      <c r="AX1122" s="321"/>
      <c r="AY1122">
        <f>COUNTA($E$1122)</f>
        <v>1</v>
      </c>
    </row>
    <row r="1123" spans="1:51" ht="72" customHeight="1" x14ac:dyDescent="0.15">
      <c r="A1123" s="401">
        <v>14</v>
      </c>
      <c r="B1123" s="401">
        <v>1</v>
      </c>
      <c r="C1123" s="887" t="s">
        <v>754</v>
      </c>
      <c r="D1123" s="887"/>
      <c r="E1123" s="262" t="s">
        <v>759</v>
      </c>
      <c r="F1123" s="886"/>
      <c r="G1123" s="886"/>
      <c r="H1123" s="886"/>
      <c r="I1123" s="886"/>
      <c r="J1123" s="416">
        <v>3120001031541</v>
      </c>
      <c r="K1123" s="417"/>
      <c r="L1123" s="417"/>
      <c r="M1123" s="417"/>
      <c r="N1123" s="417"/>
      <c r="O1123" s="417"/>
      <c r="P1123" s="421" t="s">
        <v>775</v>
      </c>
      <c r="Q1123" s="317"/>
      <c r="R1123" s="317"/>
      <c r="S1123" s="317"/>
      <c r="T1123" s="317"/>
      <c r="U1123" s="317"/>
      <c r="V1123" s="317"/>
      <c r="W1123" s="317"/>
      <c r="X1123" s="317"/>
      <c r="Y1123" s="318">
        <v>35</v>
      </c>
      <c r="Z1123" s="319"/>
      <c r="AA1123" s="319"/>
      <c r="AB1123" s="320"/>
      <c r="AC1123" s="322" t="s">
        <v>372</v>
      </c>
      <c r="AD1123" s="323"/>
      <c r="AE1123" s="323"/>
      <c r="AF1123" s="323"/>
      <c r="AG1123" s="323"/>
      <c r="AH1123" s="324">
        <v>2</v>
      </c>
      <c r="AI1123" s="325"/>
      <c r="AJ1123" s="325"/>
      <c r="AK1123" s="325"/>
      <c r="AL1123" s="326" t="s">
        <v>753</v>
      </c>
      <c r="AM1123" s="327"/>
      <c r="AN1123" s="327"/>
      <c r="AO1123" s="328"/>
      <c r="AP1123" s="321" t="s">
        <v>753</v>
      </c>
      <c r="AQ1123" s="321"/>
      <c r="AR1123" s="321"/>
      <c r="AS1123" s="321"/>
      <c r="AT1123" s="321"/>
      <c r="AU1123" s="321"/>
      <c r="AV1123" s="321"/>
      <c r="AW1123" s="321"/>
      <c r="AX1123" s="321"/>
      <c r="AY1123">
        <f>COUNTA($E$1123)</f>
        <v>1</v>
      </c>
    </row>
    <row r="1124" spans="1:51" ht="72" customHeight="1" x14ac:dyDescent="0.15">
      <c r="A1124" s="401">
        <v>15</v>
      </c>
      <c r="B1124" s="401">
        <v>1</v>
      </c>
      <c r="C1124" s="887" t="s">
        <v>754</v>
      </c>
      <c r="D1124" s="887"/>
      <c r="E1124" s="262" t="s">
        <v>759</v>
      </c>
      <c r="F1124" s="886"/>
      <c r="G1124" s="886"/>
      <c r="H1124" s="886"/>
      <c r="I1124" s="886"/>
      <c r="J1124" s="416">
        <v>3120001031541</v>
      </c>
      <c r="K1124" s="417"/>
      <c r="L1124" s="417"/>
      <c r="M1124" s="417"/>
      <c r="N1124" s="417"/>
      <c r="O1124" s="417"/>
      <c r="P1124" s="421" t="s">
        <v>776</v>
      </c>
      <c r="Q1124" s="317"/>
      <c r="R1124" s="317"/>
      <c r="S1124" s="317"/>
      <c r="T1124" s="317"/>
      <c r="U1124" s="317"/>
      <c r="V1124" s="317"/>
      <c r="W1124" s="317"/>
      <c r="X1124" s="317"/>
      <c r="Y1124" s="318">
        <v>6</v>
      </c>
      <c r="Z1124" s="319"/>
      <c r="AA1124" s="319"/>
      <c r="AB1124" s="320"/>
      <c r="AC1124" s="322" t="s">
        <v>372</v>
      </c>
      <c r="AD1124" s="323"/>
      <c r="AE1124" s="323"/>
      <c r="AF1124" s="323"/>
      <c r="AG1124" s="323"/>
      <c r="AH1124" s="324">
        <v>1</v>
      </c>
      <c r="AI1124" s="325"/>
      <c r="AJ1124" s="325"/>
      <c r="AK1124" s="325"/>
      <c r="AL1124" s="326" t="s">
        <v>753</v>
      </c>
      <c r="AM1124" s="327"/>
      <c r="AN1124" s="327"/>
      <c r="AO1124" s="328"/>
      <c r="AP1124" s="321" t="s">
        <v>753</v>
      </c>
      <c r="AQ1124" s="321"/>
      <c r="AR1124" s="321"/>
      <c r="AS1124" s="321"/>
      <c r="AT1124" s="321"/>
      <c r="AU1124" s="321"/>
      <c r="AV1124" s="321"/>
      <c r="AW1124" s="321"/>
      <c r="AX1124" s="321"/>
      <c r="AY1124">
        <f>COUNTA($E$1124)</f>
        <v>1</v>
      </c>
    </row>
    <row r="1125" spans="1:51" ht="72" customHeight="1" x14ac:dyDescent="0.15">
      <c r="A1125" s="401">
        <v>16</v>
      </c>
      <c r="B1125" s="401">
        <v>1</v>
      </c>
      <c r="C1125" s="887" t="s">
        <v>754</v>
      </c>
      <c r="D1125" s="887"/>
      <c r="E1125" s="262" t="s">
        <v>760</v>
      </c>
      <c r="F1125" s="886"/>
      <c r="G1125" s="886"/>
      <c r="H1125" s="886"/>
      <c r="I1125" s="886"/>
      <c r="J1125" s="416">
        <v>2020001002297</v>
      </c>
      <c r="K1125" s="417"/>
      <c r="L1125" s="417"/>
      <c r="M1125" s="417"/>
      <c r="N1125" s="417"/>
      <c r="O1125" s="417"/>
      <c r="P1125" s="421" t="s">
        <v>777</v>
      </c>
      <c r="Q1125" s="317"/>
      <c r="R1125" s="317"/>
      <c r="S1125" s="317"/>
      <c r="T1125" s="317"/>
      <c r="U1125" s="317"/>
      <c r="V1125" s="317"/>
      <c r="W1125" s="317"/>
      <c r="X1125" s="317"/>
      <c r="Y1125" s="318">
        <v>123</v>
      </c>
      <c r="Z1125" s="319"/>
      <c r="AA1125" s="319"/>
      <c r="AB1125" s="320"/>
      <c r="AC1125" s="322" t="s">
        <v>372</v>
      </c>
      <c r="AD1125" s="323"/>
      <c r="AE1125" s="323"/>
      <c r="AF1125" s="323"/>
      <c r="AG1125" s="323"/>
      <c r="AH1125" s="324">
        <v>2</v>
      </c>
      <c r="AI1125" s="325"/>
      <c r="AJ1125" s="325"/>
      <c r="AK1125" s="325"/>
      <c r="AL1125" s="326" t="s">
        <v>753</v>
      </c>
      <c r="AM1125" s="327"/>
      <c r="AN1125" s="327"/>
      <c r="AO1125" s="328"/>
      <c r="AP1125" s="321" t="s">
        <v>753</v>
      </c>
      <c r="AQ1125" s="321"/>
      <c r="AR1125" s="321"/>
      <c r="AS1125" s="321"/>
      <c r="AT1125" s="321"/>
      <c r="AU1125" s="321"/>
      <c r="AV1125" s="321"/>
      <c r="AW1125" s="321"/>
      <c r="AX1125" s="321"/>
      <c r="AY1125">
        <f>COUNTA($E$1125)</f>
        <v>1</v>
      </c>
    </row>
    <row r="1126" spans="1:51" ht="72" customHeight="1" x14ac:dyDescent="0.15">
      <c r="A1126" s="401">
        <v>17</v>
      </c>
      <c r="B1126" s="401">
        <v>1</v>
      </c>
      <c r="C1126" s="887" t="s">
        <v>754</v>
      </c>
      <c r="D1126" s="887"/>
      <c r="E1126" s="262" t="s">
        <v>760</v>
      </c>
      <c r="F1126" s="886"/>
      <c r="G1126" s="886"/>
      <c r="H1126" s="886"/>
      <c r="I1126" s="886"/>
      <c r="J1126" s="416">
        <v>2020001002297</v>
      </c>
      <c r="K1126" s="417"/>
      <c r="L1126" s="417"/>
      <c r="M1126" s="417"/>
      <c r="N1126" s="417"/>
      <c r="O1126" s="417"/>
      <c r="P1126" s="421" t="s">
        <v>778</v>
      </c>
      <c r="Q1126" s="317"/>
      <c r="R1126" s="317"/>
      <c r="S1126" s="317"/>
      <c r="T1126" s="317"/>
      <c r="U1126" s="317"/>
      <c r="V1126" s="317"/>
      <c r="W1126" s="317"/>
      <c r="X1126" s="317"/>
      <c r="Y1126" s="318">
        <v>32</v>
      </c>
      <c r="Z1126" s="319"/>
      <c r="AA1126" s="319"/>
      <c r="AB1126" s="320"/>
      <c r="AC1126" s="322" t="s">
        <v>372</v>
      </c>
      <c r="AD1126" s="323"/>
      <c r="AE1126" s="323"/>
      <c r="AF1126" s="323"/>
      <c r="AG1126" s="323"/>
      <c r="AH1126" s="324">
        <v>1</v>
      </c>
      <c r="AI1126" s="325"/>
      <c r="AJ1126" s="325"/>
      <c r="AK1126" s="325"/>
      <c r="AL1126" s="326" t="s">
        <v>753</v>
      </c>
      <c r="AM1126" s="327"/>
      <c r="AN1126" s="327"/>
      <c r="AO1126" s="328"/>
      <c r="AP1126" s="321" t="s">
        <v>753</v>
      </c>
      <c r="AQ1126" s="321"/>
      <c r="AR1126" s="321"/>
      <c r="AS1126" s="321"/>
      <c r="AT1126" s="321"/>
      <c r="AU1126" s="321"/>
      <c r="AV1126" s="321"/>
      <c r="AW1126" s="321"/>
      <c r="AX1126" s="321"/>
      <c r="AY1126">
        <f>COUNTA($E$1126)</f>
        <v>1</v>
      </c>
    </row>
    <row r="1127" spans="1:51" ht="60" customHeight="1" x14ac:dyDescent="0.15">
      <c r="A1127" s="401">
        <v>18</v>
      </c>
      <c r="B1127" s="401">
        <v>1</v>
      </c>
      <c r="C1127" s="887" t="s">
        <v>754</v>
      </c>
      <c r="D1127" s="887"/>
      <c r="E1127" s="262" t="s">
        <v>760</v>
      </c>
      <c r="F1127" s="886"/>
      <c r="G1127" s="886"/>
      <c r="H1127" s="886"/>
      <c r="I1127" s="886"/>
      <c r="J1127" s="416">
        <v>2020001002297</v>
      </c>
      <c r="K1127" s="417"/>
      <c r="L1127" s="417"/>
      <c r="M1127" s="417"/>
      <c r="N1127" s="417"/>
      <c r="O1127" s="417"/>
      <c r="P1127" s="421" t="s">
        <v>779</v>
      </c>
      <c r="Q1127" s="317"/>
      <c r="R1127" s="317"/>
      <c r="S1127" s="317"/>
      <c r="T1127" s="317"/>
      <c r="U1127" s="317"/>
      <c r="V1127" s="317"/>
      <c r="W1127" s="317"/>
      <c r="X1127" s="317"/>
      <c r="Y1127" s="318">
        <v>26</v>
      </c>
      <c r="Z1127" s="319"/>
      <c r="AA1127" s="319"/>
      <c r="AB1127" s="320"/>
      <c r="AC1127" s="322" t="s">
        <v>372</v>
      </c>
      <c r="AD1127" s="323"/>
      <c r="AE1127" s="323"/>
      <c r="AF1127" s="323"/>
      <c r="AG1127" s="323"/>
      <c r="AH1127" s="324">
        <v>2</v>
      </c>
      <c r="AI1127" s="325"/>
      <c r="AJ1127" s="325"/>
      <c r="AK1127" s="325"/>
      <c r="AL1127" s="326" t="s">
        <v>753</v>
      </c>
      <c r="AM1127" s="327"/>
      <c r="AN1127" s="327"/>
      <c r="AO1127" s="328"/>
      <c r="AP1127" s="321" t="s">
        <v>753</v>
      </c>
      <c r="AQ1127" s="321"/>
      <c r="AR1127" s="321"/>
      <c r="AS1127" s="321"/>
      <c r="AT1127" s="321"/>
      <c r="AU1127" s="321"/>
      <c r="AV1127" s="321"/>
      <c r="AW1127" s="321"/>
      <c r="AX1127" s="321"/>
      <c r="AY1127">
        <f>COUNTA($E$1127)</f>
        <v>1</v>
      </c>
    </row>
    <row r="1128" spans="1:51" ht="96.75" customHeight="1" x14ac:dyDescent="0.15">
      <c r="A1128" s="401">
        <v>19</v>
      </c>
      <c r="B1128" s="401">
        <v>1</v>
      </c>
      <c r="C1128" s="887" t="s">
        <v>754</v>
      </c>
      <c r="D1128" s="887"/>
      <c r="E1128" s="262" t="s">
        <v>760</v>
      </c>
      <c r="F1128" s="886"/>
      <c r="G1128" s="886"/>
      <c r="H1128" s="886"/>
      <c r="I1128" s="886"/>
      <c r="J1128" s="416">
        <v>2020001002297</v>
      </c>
      <c r="K1128" s="417"/>
      <c r="L1128" s="417"/>
      <c r="M1128" s="417"/>
      <c r="N1128" s="417"/>
      <c r="O1128" s="417"/>
      <c r="P1128" s="421" t="s">
        <v>800</v>
      </c>
      <c r="Q1128" s="317"/>
      <c r="R1128" s="317"/>
      <c r="S1128" s="317"/>
      <c r="T1128" s="317"/>
      <c r="U1128" s="317"/>
      <c r="V1128" s="317"/>
      <c r="W1128" s="317"/>
      <c r="X1128" s="317"/>
      <c r="Y1128" s="318">
        <v>16</v>
      </c>
      <c r="Z1128" s="319"/>
      <c r="AA1128" s="319"/>
      <c r="AB1128" s="320"/>
      <c r="AC1128" s="322" t="s">
        <v>80</v>
      </c>
      <c r="AD1128" s="323"/>
      <c r="AE1128" s="323"/>
      <c r="AF1128" s="323"/>
      <c r="AG1128" s="323"/>
      <c r="AH1128" s="324" t="s">
        <v>753</v>
      </c>
      <c r="AI1128" s="325"/>
      <c r="AJ1128" s="325"/>
      <c r="AK1128" s="325"/>
      <c r="AL1128" s="326" t="s">
        <v>753</v>
      </c>
      <c r="AM1128" s="327"/>
      <c r="AN1128" s="327"/>
      <c r="AO1128" s="328"/>
      <c r="AP1128" s="321" t="s">
        <v>753</v>
      </c>
      <c r="AQ1128" s="321"/>
      <c r="AR1128" s="321"/>
      <c r="AS1128" s="321"/>
      <c r="AT1128" s="321"/>
      <c r="AU1128" s="321"/>
      <c r="AV1128" s="321"/>
      <c r="AW1128" s="321"/>
      <c r="AX1128" s="321"/>
      <c r="AY1128">
        <f>COUNTA($E$1128)</f>
        <v>1</v>
      </c>
    </row>
    <row r="1129" spans="1:51" ht="72" customHeight="1" x14ac:dyDescent="0.15">
      <c r="A1129" s="401">
        <v>20</v>
      </c>
      <c r="B1129" s="401">
        <v>1</v>
      </c>
      <c r="C1129" s="887" t="s">
        <v>754</v>
      </c>
      <c r="D1129" s="887"/>
      <c r="E1129" s="262" t="s">
        <v>760</v>
      </c>
      <c r="F1129" s="886"/>
      <c r="G1129" s="886"/>
      <c r="H1129" s="886"/>
      <c r="I1129" s="886"/>
      <c r="J1129" s="416">
        <v>2020001002297</v>
      </c>
      <c r="K1129" s="417"/>
      <c r="L1129" s="417"/>
      <c r="M1129" s="417"/>
      <c r="N1129" s="417"/>
      <c r="O1129" s="417"/>
      <c r="P1129" s="421" t="s">
        <v>780</v>
      </c>
      <c r="Q1129" s="317"/>
      <c r="R1129" s="317"/>
      <c r="S1129" s="317"/>
      <c r="T1129" s="317"/>
      <c r="U1129" s="317"/>
      <c r="V1129" s="317"/>
      <c r="W1129" s="317"/>
      <c r="X1129" s="317"/>
      <c r="Y1129" s="318">
        <v>5</v>
      </c>
      <c r="Z1129" s="319"/>
      <c r="AA1129" s="319"/>
      <c r="AB1129" s="320"/>
      <c r="AC1129" s="322" t="s">
        <v>372</v>
      </c>
      <c r="AD1129" s="323"/>
      <c r="AE1129" s="323"/>
      <c r="AF1129" s="323"/>
      <c r="AG1129" s="323"/>
      <c r="AH1129" s="324">
        <v>1</v>
      </c>
      <c r="AI1129" s="325"/>
      <c r="AJ1129" s="325"/>
      <c r="AK1129" s="325"/>
      <c r="AL1129" s="326" t="s">
        <v>753</v>
      </c>
      <c r="AM1129" s="327"/>
      <c r="AN1129" s="327"/>
      <c r="AO1129" s="328"/>
      <c r="AP1129" s="321" t="s">
        <v>753</v>
      </c>
      <c r="AQ1129" s="321"/>
      <c r="AR1129" s="321"/>
      <c r="AS1129" s="321"/>
      <c r="AT1129" s="321"/>
      <c r="AU1129" s="321"/>
      <c r="AV1129" s="321"/>
      <c r="AW1129" s="321"/>
      <c r="AX1129" s="321"/>
      <c r="AY1129">
        <f>COUNTA($E$1129)</f>
        <v>1</v>
      </c>
    </row>
    <row r="1130" spans="1:51" ht="96" customHeight="1" x14ac:dyDescent="0.15">
      <c r="A1130" s="401">
        <v>21</v>
      </c>
      <c r="B1130" s="401">
        <v>1</v>
      </c>
      <c r="C1130" s="887" t="s">
        <v>754</v>
      </c>
      <c r="D1130" s="887"/>
      <c r="E1130" s="262" t="s">
        <v>761</v>
      </c>
      <c r="F1130" s="886"/>
      <c r="G1130" s="886"/>
      <c r="H1130" s="886"/>
      <c r="I1130" s="886"/>
      <c r="J1130" s="416">
        <v>2130001022029</v>
      </c>
      <c r="K1130" s="417"/>
      <c r="L1130" s="417"/>
      <c r="M1130" s="417"/>
      <c r="N1130" s="417"/>
      <c r="O1130" s="417"/>
      <c r="P1130" s="421" t="s">
        <v>801</v>
      </c>
      <c r="Q1130" s="317"/>
      <c r="R1130" s="317"/>
      <c r="S1130" s="317"/>
      <c r="T1130" s="317"/>
      <c r="U1130" s="317"/>
      <c r="V1130" s="317"/>
      <c r="W1130" s="317"/>
      <c r="X1130" s="317"/>
      <c r="Y1130" s="318">
        <v>87</v>
      </c>
      <c r="Z1130" s="319"/>
      <c r="AA1130" s="319"/>
      <c r="AB1130" s="320"/>
      <c r="AC1130" s="322" t="s">
        <v>80</v>
      </c>
      <c r="AD1130" s="323"/>
      <c r="AE1130" s="323"/>
      <c r="AF1130" s="323"/>
      <c r="AG1130" s="323"/>
      <c r="AH1130" s="324" t="s">
        <v>753</v>
      </c>
      <c r="AI1130" s="325"/>
      <c r="AJ1130" s="325"/>
      <c r="AK1130" s="325"/>
      <c r="AL1130" s="326" t="s">
        <v>753</v>
      </c>
      <c r="AM1130" s="327"/>
      <c r="AN1130" s="327"/>
      <c r="AO1130" s="328"/>
      <c r="AP1130" s="321" t="s">
        <v>753</v>
      </c>
      <c r="AQ1130" s="321"/>
      <c r="AR1130" s="321"/>
      <c r="AS1130" s="321"/>
      <c r="AT1130" s="321"/>
      <c r="AU1130" s="321"/>
      <c r="AV1130" s="321"/>
      <c r="AW1130" s="321"/>
      <c r="AX1130" s="321"/>
      <c r="AY1130">
        <f>COUNTA($E$1130)</f>
        <v>1</v>
      </c>
    </row>
    <row r="1131" spans="1:51" ht="86.25" customHeight="1" x14ac:dyDescent="0.15">
      <c r="A1131" s="401">
        <v>22</v>
      </c>
      <c r="B1131" s="401">
        <v>1</v>
      </c>
      <c r="C1131" s="887" t="s">
        <v>754</v>
      </c>
      <c r="D1131" s="887"/>
      <c r="E1131" s="262" t="s">
        <v>761</v>
      </c>
      <c r="F1131" s="886"/>
      <c r="G1131" s="886"/>
      <c r="H1131" s="886"/>
      <c r="I1131" s="886"/>
      <c r="J1131" s="416">
        <v>2130001022029</v>
      </c>
      <c r="K1131" s="417"/>
      <c r="L1131" s="417"/>
      <c r="M1131" s="417"/>
      <c r="N1131" s="417"/>
      <c r="O1131" s="417"/>
      <c r="P1131" s="421" t="s">
        <v>802</v>
      </c>
      <c r="Q1131" s="317"/>
      <c r="R1131" s="317"/>
      <c r="S1131" s="317"/>
      <c r="T1131" s="317"/>
      <c r="U1131" s="317"/>
      <c r="V1131" s="317"/>
      <c r="W1131" s="317"/>
      <c r="X1131" s="317"/>
      <c r="Y1131" s="318">
        <v>80</v>
      </c>
      <c r="Z1131" s="319"/>
      <c r="AA1131" s="319"/>
      <c r="AB1131" s="320"/>
      <c r="AC1131" s="322" t="s">
        <v>80</v>
      </c>
      <c r="AD1131" s="323"/>
      <c r="AE1131" s="323"/>
      <c r="AF1131" s="323"/>
      <c r="AG1131" s="323"/>
      <c r="AH1131" s="324" t="s">
        <v>753</v>
      </c>
      <c r="AI1131" s="325"/>
      <c r="AJ1131" s="325"/>
      <c r="AK1131" s="325"/>
      <c r="AL1131" s="326" t="s">
        <v>753</v>
      </c>
      <c r="AM1131" s="327"/>
      <c r="AN1131" s="327"/>
      <c r="AO1131" s="328"/>
      <c r="AP1131" s="321" t="s">
        <v>753</v>
      </c>
      <c r="AQ1131" s="321"/>
      <c r="AR1131" s="321"/>
      <c r="AS1131" s="321"/>
      <c r="AT1131" s="321"/>
      <c r="AU1131" s="321"/>
      <c r="AV1131" s="321"/>
      <c r="AW1131" s="321"/>
      <c r="AX1131" s="321"/>
      <c r="AY1131">
        <f>COUNTA($E$1131)</f>
        <v>1</v>
      </c>
    </row>
    <row r="1132" spans="1:51" ht="86.25" customHeight="1" x14ac:dyDescent="0.15">
      <c r="A1132" s="401">
        <v>23</v>
      </c>
      <c r="B1132" s="401">
        <v>1</v>
      </c>
      <c r="C1132" s="887" t="s">
        <v>754</v>
      </c>
      <c r="D1132" s="887"/>
      <c r="E1132" s="262" t="s">
        <v>761</v>
      </c>
      <c r="F1132" s="886"/>
      <c r="G1132" s="886"/>
      <c r="H1132" s="886"/>
      <c r="I1132" s="886"/>
      <c r="J1132" s="416">
        <v>2130001022029</v>
      </c>
      <c r="K1132" s="417"/>
      <c r="L1132" s="417"/>
      <c r="M1132" s="417"/>
      <c r="N1132" s="417"/>
      <c r="O1132" s="417"/>
      <c r="P1132" s="421" t="s">
        <v>803</v>
      </c>
      <c r="Q1132" s="317"/>
      <c r="R1132" s="317"/>
      <c r="S1132" s="317"/>
      <c r="T1132" s="317"/>
      <c r="U1132" s="317"/>
      <c r="V1132" s="317"/>
      <c r="W1132" s="317"/>
      <c r="X1132" s="317"/>
      <c r="Y1132" s="318">
        <v>29</v>
      </c>
      <c r="Z1132" s="319"/>
      <c r="AA1132" s="319"/>
      <c r="AB1132" s="320"/>
      <c r="AC1132" s="322" t="s">
        <v>80</v>
      </c>
      <c r="AD1132" s="323"/>
      <c r="AE1132" s="323"/>
      <c r="AF1132" s="323"/>
      <c r="AG1132" s="323"/>
      <c r="AH1132" s="324" t="s">
        <v>753</v>
      </c>
      <c r="AI1132" s="325"/>
      <c r="AJ1132" s="325"/>
      <c r="AK1132" s="325"/>
      <c r="AL1132" s="326" t="s">
        <v>753</v>
      </c>
      <c r="AM1132" s="327"/>
      <c r="AN1132" s="327"/>
      <c r="AO1132" s="328"/>
      <c r="AP1132" s="321" t="s">
        <v>753</v>
      </c>
      <c r="AQ1132" s="321"/>
      <c r="AR1132" s="321"/>
      <c r="AS1132" s="321"/>
      <c r="AT1132" s="321"/>
      <c r="AU1132" s="321"/>
      <c r="AV1132" s="321"/>
      <c r="AW1132" s="321"/>
      <c r="AX1132" s="321"/>
      <c r="AY1132">
        <f>COUNTA($E$1132)</f>
        <v>1</v>
      </c>
    </row>
    <row r="1133" spans="1:51" ht="72" customHeight="1" x14ac:dyDescent="0.15">
      <c r="A1133" s="401">
        <v>24</v>
      </c>
      <c r="B1133" s="401">
        <v>1</v>
      </c>
      <c r="C1133" s="887" t="s">
        <v>754</v>
      </c>
      <c r="D1133" s="887"/>
      <c r="E1133" s="262" t="s">
        <v>762</v>
      </c>
      <c r="F1133" s="886"/>
      <c r="G1133" s="886"/>
      <c r="H1133" s="886"/>
      <c r="I1133" s="886"/>
      <c r="J1133" s="416">
        <v>9010001054795</v>
      </c>
      <c r="K1133" s="417"/>
      <c r="L1133" s="417"/>
      <c r="M1133" s="417"/>
      <c r="N1133" s="417"/>
      <c r="O1133" s="417"/>
      <c r="P1133" s="421" t="s">
        <v>781</v>
      </c>
      <c r="Q1133" s="317"/>
      <c r="R1133" s="317"/>
      <c r="S1133" s="317"/>
      <c r="T1133" s="317"/>
      <c r="U1133" s="317"/>
      <c r="V1133" s="317"/>
      <c r="W1133" s="317"/>
      <c r="X1133" s="317"/>
      <c r="Y1133" s="318">
        <v>171</v>
      </c>
      <c r="Z1133" s="319"/>
      <c r="AA1133" s="319"/>
      <c r="AB1133" s="320"/>
      <c r="AC1133" s="889" t="s">
        <v>372</v>
      </c>
      <c r="AD1133" s="890"/>
      <c r="AE1133" s="890"/>
      <c r="AF1133" s="890"/>
      <c r="AG1133" s="890"/>
      <c r="AH1133" s="324">
        <v>2</v>
      </c>
      <c r="AI1133" s="325"/>
      <c r="AJ1133" s="325"/>
      <c r="AK1133" s="325"/>
      <c r="AL1133" s="326" t="s">
        <v>753</v>
      </c>
      <c r="AM1133" s="327"/>
      <c r="AN1133" s="327"/>
      <c r="AO1133" s="328"/>
      <c r="AP1133" s="321" t="s">
        <v>753</v>
      </c>
      <c r="AQ1133" s="321"/>
      <c r="AR1133" s="321"/>
      <c r="AS1133" s="321"/>
      <c r="AT1133" s="321"/>
      <c r="AU1133" s="321"/>
      <c r="AV1133" s="321"/>
      <c r="AW1133" s="321"/>
      <c r="AX1133" s="321"/>
      <c r="AY1133">
        <f>COUNTA($E$1133)</f>
        <v>1</v>
      </c>
    </row>
    <row r="1134" spans="1:51" ht="57.75" customHeight="1" x14ac:dyDescent="0.15">
      <c r="A1134" s="401">
        <v>25</v>
      </c>
      <c r="B1134" s="401">
        <v>1</v>
      </c>
      <c r="C1134" s="887" t="s">
        <v>754</v>
      </c>
      <c r="D1134" s="887"/>
      <c r="E1134" s="262" t="s">
        <v>763</v>
      </c>
      <c r="F1134" s="886"/>
      <c r="G1134" s="886"/>
      <c r="H1134" s="886"/>
      <c r="I1134" s="886"/>
      <c r="J1134" s="416">
        <v>3370001001643</v>
      </c>
      <c r="K1134" s="417"/>
      <c r="L1134" s="417"/>
      <c r="M1134" s="417"/>
      <c r="N1134" s="417"/>
      <c r="O1134" s="417"/>
      <c r="P1134" s="421" t="s">
        <v>782</v>
      </c>
      <c r="Q1134" s="317"/>
      <c r="R1134" s="317"/>
      <c r="S1134" s="317"/>
      <c r="T1134" s="317"/>
      <c r="U1134" s="317"/>
      <c r="V1134" s="317"/>
      <c r="W1134" s="317"/>
      <c r="X1134" s="317"/>
      <c r="Y1134" s="318">
        <v>34</v>
      </c>
      <c r="Z1134" s="319"/>
      <c r="AA1134" s="319"/>
      <c r="AB1134" s="320"/>
      <c r="AC1134" s="889" t="s">
        <v>372</v>
      </c>
      <c r="AD1134" s="890"/>
      <c r="AE1134" s="890"/>
      <c r="AF1134" s="890"/>
      <c r="AG1134" s="890"/>
      <c r="AH1134" s="324">
        <v>1</v>
      </c>
      <c r="AI1134" s="325"/>
      <c r="AJ1134" s="325"/>
      <c r="AK1134" s="325"/>
      <c r="AL1134" s="326" t="s">
        <v>753</v>
      </c>
      <c r="AM1134" s="327"/>
      <c r="AN1134" s="327"/>
      <c r="AO1134" s="328"/>
      <c r="AP1134" s="321" t="s">
        <v>753</v>
      </c>
      <c r="AQ1134" s="321"/>
      <c r="AR1134" s="321"/>
      <c r="AS1134" s="321"/>
      <c r="AT1134" s="321"/>
      <c r="AU1134" s="321"/>
      <c r="AV1134" s="321"/>
      <c r="AW1134" s="321"/>
      <c r="AX1134" s="321"/>
      <c r="AY1134">
        <f>COUNTA($E$1134)</f>
        <v>1</v>
      </c>
    </row>
    <row r="1135" spans="1:51" ht="62.25" customHeight="1" x14ac:dyDescent="0.15">
      <c r="A1135" s="401">
        <v>26</v>
      </c>
      <c r="B1135" s="401">
        <v>1</v>
      </c>
      <c r="C1135" s="887" t="s">
        <v>754</v>
      </c>
      <c r="D1135" s="887"/>
      <c r="E1135" s="262" t="s">
        <v>763</v>
      </c>
      <c r="F1135" s="886"/>
      <c r="G1135" s="886"/>
      <c r="H1135" s="886"/>
      <c r="I1135" s="886"/>
      <c r="J1135" s="416">
        <v>3370001001643</v>
      </c>
      <c r="K1135" s="417"/>
      <c r="L1135" s="417"/>
      <c r="M1135" s="417"/>
      <c r="N1135" s="417"/>
      <c r="O1135" s="417"/>
      <c r="P1135" s="421" t="s">
        <v>783</v>
      </c>
      <c r="Q1135" s="317"/>
      <c r="R1135" s="317"/>
      <c r="S1135" s="317"/>
      <c r="T1135" s="317"/>
      <c r="U1135" s="317"/>
      <c r="V1135" s="317"/>
      <c r="W1135" s="317"/>
      <c r="X1135" s="317"/>
      <c r="Y1135" s="318">
        <v>31</v>
      </c>
      <c r="Z1135" s="319"/>
      <c r="AA1135" s="319"/>
      <c r="AB1135" s="320"/>
      <c r="AC1135" s="889" t="s">
        <v>372</v>
      </c>
      <c r="AD1135" s="890"/>
      <c r="AE1135" s="890"/>
      <c r="AF1135" s="890"/>
      <c r="AG1135" s="890"/>
      <c r="AH1135" s="324">
        <v>2</v>
      </c>
      <c r="AI1135" s="325"/>
      <c r="AJ1135" s="325"/>
      <c r="AK1135" s="325"/>
      <c r="AL1135" s="326" t="s">
        <v>753</v>
      </c>
      <c r="AM1135" s="327"/>
      <c r="AN1135" s="327"/>
      <c r="AO1135" s="328"/>
      <c r="AP1135" s="321" t="s">
        <v>753</v>
      </c>
      <c r="AQ1135" s="321"/>
      <c r="AR1135" s="321"/>
      <c r="AS1135" s="321"/>
      <c r="AT1135" s="321"/>
      <c r="AU1135" s="321"/>
      <c r="AV1135" s="321"/>
      <c r="AW1135" s="321"/>
      <c r="AX1135" s="321"/>
      <c r="AY1135">
        <f>COUNTA($E$1135)</f>
        <v>1</v>
      </c>
    </row>
    <row r="1136" spans="1:51" ht="84.75" customHeight="1" x14ac:dyDescent="0.15">
      <c r="A1136" s="401">
        <v>27</v>
      </c>
      <c r="B1136" s="401">
        <v>1</v>
      </c>
      <c r="C1136" s="887" t="s">
        <v>754</v>
      </c>
      <c r="D1136" s="887"/>
      <c r="E1136" s="262" t="s">
        <v>763</v>
      </c>
      <c r="F1136" s="886"/>
      <c r="G1136" s="886"/>
      <c r="H1136" s="886"/>
      <c r="I1136" s="886"/>
      <c r="J1136" s="416">
        <v>3370001001643</v>
      </c>
      <c r="K1136" s="417"/>
      <c r="L1136" s="417"/>
      <c r="M1136" s="417"/>
      <c r="N1136" s="417"/>
      <c r="O1136" s="417"/>
      <c r="P1136" s="421" t="s">
        <v>804</v>
      </c>
      <c r="Q1136" s="317"/>
      <c r="R1136" s="317"/>
      <c r="S1136" s="317"/>
      <c r="T1136" s="317"/>
      <c r="U1136" s="317"/>
      <c r="V1136" s="317"/>
      <c r="W1136" s="317"/>
      <c r="X1136" s="317"/>
      <c r="Y1136" s="318">
        <v>23</v>
      </c>
      <c r="Z1136" s="319"/>
      <c r="AA1136" s="319"/>
      <c r="AB1136" s="320"/>
      <c r="AC1136" s="322" t="s">
        <v>80</v>
      </c>
      <c r="AD1136" s="323"/>
      <c r="AE1136" s="323"/>
      <c r="AF1136" s="323"/>
      <c r="AG1136" s="323"/>
      <c r="AH1136" s="324" t="s">
        <v>753</v>
      </c>
      <c r="AI1136" s="325"/>
      <c r="AJ1136" s="325"/>
      <c r="AK1136" s="325"/>
      <c r="AL1136" s="326" t="s">
        <v>753</v>
      </c>
      <c r="AM1136" s="327"/>
      <c r="AN1136" s="327"/>
      <c r="AO1136" s="328"/>
      <c r="AP1136" s="321" t="s">
        <v>753</v>
      </c>
      <c r="AQ1136" s="321"/>
      <c r="AR1136" s="321"/>
      <c r="AS1136" s="321"/>
      <c r="AT1136" s="321"/>
      <c r="AU1136" s="321"/>
      <c r="AV1136" s="321"/>
      <c r="AW1136" s="321"/>
      <c r="AX1136" s="321"/>
      <c r="AY1136">
        <f>COUNTA($E$1136)</f>
        <v>1</v>
      </c>
    </row>
    <row r="1137" spans="1:51" ht="68.25" customHeight="1" x14ac:dyDescent="0.15">
      <c r="A1137" s="401">
        <v>28</v>
      </c>
      <c r="B1137" s="401">
        <v>1</v>
      </c>
      <c r="C1137" s="887" t="s">
        <v>754</v>
      </c>
      <c r="D1137" s="887"/>
      <c r="E1137" s="262" t="s">
        <v>763</v>
      </c>
      <c r="F1137" s="886"/>
      <c r="G1137" s="886"/>
      <c r="H1137" s="886"/>
      <c r="I1137" s="886"/>
      <c r="J1137" s="416">
        <v>3370001001643</v>
      </c>
      <c r="K1137" s="417"/>
      <c r="L1137" s="417"/>
      <c r="M1137" s="417"/>
      <c r="N1137" s="417"/>
      <c r="O1137" s="417"/>
      <c r="P1137" s="421" t="s">
        <v>784</v>
      </c>
      <c r="Q1137" s="317"/>
      <c r="R1137" s="317"/>
      <c r="S1137" s="317"/>
      <c r="T1137" s="317"/>
      <c r="U1137" s="317"/>
      <c r="V1137" s="317"/>
      <c r="W1137" s="317"/>
      <c r="X1137" s="317"/>
      <c r="Y1137" s="318">
        <v>17</v>
      </c>
      <c r="Z1137" s="319"/>
      <c r="AA1137" s="319"/>
      <c r="AB1137" s="320"/>
      <c r="AC1137" s="889" t="s">
        <v>372</v>
      </c>
      <c r="AD1137" s="890"/>
      <c r="AE1137" s="890"/>
      <c r="AF1137" s="890"/>
      <c r="AG1137" s="890"/>
      <c r="AH1137" s="324">
        <v>1</v>
      </c>
      <c r="AI1137" s="325"/>
      <c r="AJ1137" s="325"/>
      <c r="AK1137" s="325"/>
      <c r="AL1137" s="326" t="s">
        <v>753</v>
      </c>
      <c r="AM1137" s="327"/>
      <c r="AN1137" s="327"/>
      <c r="AO1137" s="328"/>
      <c r="AP1137" s="321" t="s">
        <v>753</v>
      </c>
      <c r="AQ1137" s="321"/>
      <c r="AR1137" s="321"/>
      <c r="AS1137" s="321"/>
      <c r="AT1137" s="321"/>
      <c r="AU1137" s="321"/>
      <c r="AV1137" s="321"/>
      <c r="AW1137" s="321"/>
      <c r="AX1137" s="321"/>
      <c r="AY1137">
        <f>COUNTA($E$1137)</f>
        <v>1</v>
      </c>
    </row>
    <row r="1138" spans="1:51" ht="84" customHeight="1" x14ac:dyDescent="0.15">
      <c r="A1138" s="401">
        <v>29</v>
      </c>
      <c r="B1138" s="401">
        <v>1</v>
      </c>
      <c r="C1138" s="887" t="s">
        <v>754</v>
      </c>
      <c r="D1138" s="887"/>
      <c r="E1138" s="262" t="s">
        <v>764</v>
      </c>
      <c r="F1138" s="886"/>
      <c r="G1138" s="886"/>
      <c r="H1138" s="886"/>
      <c r="I1138" s="886"/>
      <c r="J1138" s="416">
        <v>2140001013316</v>
      </c>
      <c r="K1138" s="417"/>
      <c r="L1138" s="417"/>
      <c r="M1138" s="417"/>
      <c r="N1138" s="417"/>
      <c r="O1138" s="417"/>
      <c r="P1138" s="421" t="s">
        <v>805</v>
      </c>
      <c r="Q1138" s="317"/>
      <c r="R1138" s="317"/>
      <c r="S1138" s="317"/>
      <c r="T1138" s="317"/>
      <c r="U1138" s="317"/>
      <c r="V1138" s="317"/>
      <c r="W1138" s="317"/>
      <c r="X1138" s="317"/>
      <c r="Y1138" s="318">
        <v>37</v>
      </c>
      <c r="Z1138" s="319"/>
      <c r="AA1138" s="319"/>
      <c r="AB1138" s="320"/>
      <c r="AC1138" s="322" t="s">
        <v>80</v>
      </c>
      <c r="AD1138" s="323"/>
      <c r="AE1138" s="323"/>
      <c r="AF1138" s="323"/>
      <c r="AG1138" s="323"/>
      <c r="AH1138" s="324" t="s">
        <v>753</v>
      </c>
      <c r="AI1138" s="325"/>
      <c r="AJ1138" s="325"/>
      <c r="AK1138" s="325"/>
      <c r="AL1138" s="326" t="s">
        <v>753</v>
      </c>
      <c r="AM1138" s="327"/>
      <c r="AN1138" s="327"/>
      <c r="AO1138" s="328"/>
      <c r="AP1138" s="321" t="s">
        <v>753</v>
      </c>
      <c r="AQ1138" s="321"/>
      <c r="AR1138" s="321"/>
      <c r="AS1138" s="321"/>
      <c r="AT1138" s="321"/>
      <c r="AU1138" s="321"/>
      <c r="AV1138" s="321"/>
      <c r="AW1138" s="321"/>
      <c r="AX1138" s="321"/>
      <c r="AY1138">
        <f>COUNTA($E$1138)</f>
        <v>1</v>
      </c>
    </row>
    <row r="1139" spans="1:51" ht="72" customHeight="1" x14ac:dyDescent="0.15">
      <c r="A1139" s="401">
        <v>30</v>
      </c>
      <c r="B1139" s="401">
        <v>1</v>
      </c>
      <c r="C1139" s="887" t="s">
        <v>754</v>
      </c>
      <c r="D1139" s="887"/>
      <c r="E1139" s="262" t="s">
        <v>764</v>
      </c>
      <c r="F1139" s="886"/>
      <c r="G1139" s="886"/>
      <c r="H1139" s="886"/>
      <c r="I1139" s="886"/>
      <c r="J1139" s="416">
        <v>2140001013316</v>
      </c>
      <c r="K1139" s="417"/>
      <c r="L1139" s="417"/>
      <c r="M1139" s="417"/>
      <c r="N1139" s="417"/>
      <c r="O1139" s="417"/>
      <c r="P1139" s="421" t="s">
        <v>806</v>
      </c>
      <c r="Q1139" s="317"/>
      <c r="R1139" s="317"/>
      <c r="S1139" s="317"/>
      <c r="T1139" s="317"/>
      <c r="U1139" s="317"/>
      <c r="V1139" s="317"/>
      <c r="W1139" s="317"/>
      <c r="X1139" s="317"/>
      <c r="Y1139" s="318">
        <v>13</v>
      </c>
      <c r="Z1139" s="319"/>
      <c r="AA1139" s="319"/>
      <c r="AB1139" s="320"/>
      <c r="AC1139" s="322" t="s">
        <v>80</v>
      </c>
      <c r="AD1139" s="323"/>
      <c r="AE1139" s="323"/>
      <c r="AF1139" s="323"/>
      <c r="AG1139" s="323"/>
      <c r="AH1139" s="324" t="s">
        <v>753</v>
      </c>
      <c r="AI1139" s="325"/>
      <c r="AJ1139" s="325"/>
      <c r="AK1139" s="325"/>
      <c r="AL1139" s="326" t="s">
        <v>753</v>
      </c>
      <c r="AM1139" s="327"/>
      <c r="AN1139" s="327"/>
      <c r="AO1139" s="328"/>
      <c r="AP1139" s="321" t="s">
        <v>753</v>
      </c>
      <c r="AQ1139" s="321"/>
      <c r="AR1139" s="321"/>
      <c r="AS1139" s="321"/>
      <c r="AT1139" s="321"/>
      <c r="AU1139" s="321"/>
      <c r="AV1139" s="321"/>
      <c r="AW1139" s="321"/>
      <c r="AX1139" s="321"/>
      <c r="AY1139">
        <f>COUNTA($E$1139)</f>
        <v>1</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cfRule type="expression" dxfId="2783" priority="13683">
      <formula>IF(RIGHT(TEXT(Y791,"0.#"),1)=".",FALSE,TRUE)</formula>
    </cfRule>
    <cfRule type="expression" dxfId="2782" priority="13684">
      <formula>IF(RIGHT(TEXT(Y791,"0.#"),1)=".",TRUE,FALSE)</formula>
    </cfRule>
  </conditionalFormatting>
  <conditionalFormatting sqref="AU790">
    <cfRule type="expression" dxfId="2781" priority="13681">
      <formula>IF(RIGHT(TEXT(AU790,"0.#"),1)=".",FALSE,TRUE)</formula>
    </cfRule>
    <cfRule type="expression" dxfId="2780" priority="13682">
      <formula>IF(RIGHT(TEXT(AU790,"0.#"),1)=".",TRUE,FALSE)</formula>
    </cfRule>
  </conditionalFormatting>
  <conditionalFormatting sqref="AU799">
    <cfRule type="expression" dxfId="2779" priority="13679">
      <formula>IF(RIGHT(TEXT(AU799,"0.#"),1)=".",FALSE,TRUE)</formula>
    </cfRule>
    <cfRule type="expression" dxfId="2778" priority="13680">
      <formula>IF(RIGHT(TEXT(AU799,"0.#"),1)=".",TRUE,FALSE)</formula>
    </cfRule>
  </conditionalFormatting>
  <conditionalFormatting sqref="AU791:AU798 AU789">
    <cfRule type="expression" dxfId="2777" priority="13677">
      <formula>IF(RIGHT(TEXT(AU789,"0.#"),1)=".",FALSE,TRUE)</formula>
    </cfRule>
    <cfRule type="expression" dxfId="2776" priority="13678">
      <formula>IF(RIGHT(TEXT(AU789,"0.#"),1)=".",TRUE,FALSE)</formula>
    </cfRule>
  </conditionalFormatting>
  <conditionalFormatting sqref="Y829 Y816 Y803">
    <cfRule type="expression" dxfId="2775" priority="13663">
      <formula>IF(RIGHT(TEXT(Y803,"0.#"),1)=".",FALSE,TRUE)</formula>
    </cfRule>
    <cfRule type="expression" dxfId="2774" priority="13664">
      <formula>IF(RIGHT(TEXT(Y803,"0.#"),1)=".",TRUE,FALSE)</formula>
    </cfRule>
  </conditionalFormatting>
  <conditionalFormatting sqref="Y838 Y825 Y812">
    <cfRule type="expression" dxfId="2773" priority="13661">
      <formula>IF(RIGHT(TEXT(Y812,"0.#"),1)=".",FALSE,TRUE)</formula>
    </cfRule>
    <cfRule type="expression" dxfId="2772" priority="13662">
      <formula>IF(RIGHT(TEXT(Y812,"0.#"),1)=".",TRUE,FALSE)</formula>
    </cfRule>
  </conditionalFormatting>
  <conditionalFormatting sqref="AU829 AU816 AU803">
    <cfRule type="expression" dxfId="2771" priority="13657">
      <formula>IF(RIGHT(TEXT(AU803,"0.#"),1)=".",FALSE,TRUE)</formula>
    </cfRule>
    <cfRule type="expression" dxfId="2770" priority="13658">
      <formula>IF(RIGHT(TEXT(AU803,"0.#"),1)=".",TRUE,FALSE)</formula>
    </cfRule>
  </conditionalFormatting>
  <conditionalFormatting sqref="AU838 AU825 AU812">
    <cfRule type="expression" dxfId="2769" priority="13655">
      <formula>IF(RIGHT(TEXT(AU812,"0.#"),1)=".",FALSE,TRUE)</formula>
    </cfRule>
    <cfRule type="expression" dxfId="2768" priority="13656">
      <formula>IF(RIGHT(TEXT(AU812,"0.#"),1)=".",TRUE,FALSE)</formula>
    </cfRule>
  </conditionalFormatting>
  <conditionalFormatting sqref="AU830:AU837 AU828 AU817:AU824 AU815 AU804:AU811 AU802">
    <cfRule type="expression" dxfId="2767" priority="13653">
      <formula>IF(RIGHT(TEXT(AU802,"0.#"),1)=".",FALSE,TRUE)</formula>
    </cfRule>
    <cfRule type="expression" dxfId="2766" priority="13654">
      <formula>IF(RIGHT(TEXT(AU802,"0.#"),1)=".",TRUE,FALSE)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7:Y874">
    <cfRule type="expression" dxfId="2427" priority="2959">
      <formula>IF(RIGHT(TEXT(Y847,"0.#"),1)=".",FALSE,TRUE)</formula>
    </cfRule>
    <cfRule type="expression" dxfId="2426" priority="2960">
      <formula>IF(RIGHT(TEXT(Y847,"0.#"),1)=".",TRUE,FALSE)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1110:Y1139">
    <cfRule type="expression" dxfId="705" priority="5">
      <formula>IF(RIGHT(TEXT(Y1110,"0.#"),1)=".",FALSE,TRUE)</formula>
    </cfRule>
    <cfRule type="expression" dxfId="704" priority="6">
      <formula>IF(RIGHT(TEXT(Y1110,"0.#"),1)=".",TRUE,FALSE)</formula>
    </cfRule>
  </conditionalFormatting>
  <conditionalFormatting sqref="Y790">
    <cfRule type="expression" dxfId="703" priority="1">
      <formula>IF(RIGHT(TEXT(Y790,"0.#"),1)=".",FALSE,TRUE)</formula>
    </cfRule>
    <cfRule type="expression" dxfId="702" priority="2">
      <formula>IF(RIGHT(TEXT(Y790,"0.#"),1)=".",TRUE,FALSE)</formula>
    </cfRule>
  </conditionalFormatting>
  <conditionalFormatting sqref="Y789">
    <cfRule type="expression" dxfId="701" priority="3">
      <formula>IF(RIGHT(TEXT(Y789,"0.#"),1)=".",FALSE,TRUE)</formula>
    </cfRule>
    <cfRule type="expression" dxfId="700" priority="4">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47" max="49" man="1"/>
    <brk id="87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390</v>
      </c>
      <c r="AF2" s="992"/>
      <c r="AG2" s="992"/>
      <c r="AH2" s="992"/>
      <c r="AI2" s="992" t="s">
        <v>412</v>
      </c>
      <c r="AJ2" s="992"/>
      <c r="AK2" s="992"/>
      <c r="AL2" s="454"/>
      <c r="AM2" s="992" t="s">
        <v>509</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390</v>
      </c>
      <c r="AF9" s="992"/>
      <c r="AG9" s="992"/>
      <c r="AH9" s="992"/>
      <c r="AI9" s="992" t="s">
        <v>412</v>
      </c>
      <c r="AJ9" s="992"/>
      <c r="AK9" s="992"/>
      <c r="AL9" s="454"/>
      <c r="AM9" s="992" t="s">
        <v>509</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390</v>
      </c>
      <c r="AF16" s="992"/>
      <c r="AG16" s="992"/>
      <c r="AH16" s="992"/>
      <c r="AI16" s="992" t="s">
        <v>412</v>
      </c>
      <c r="AJ16" s="992"/>
      <c r="AK16" s="992"/>
      <c r="AL16" s="454"/>
      <c r="AM16" s="992" t="s">
        <v>509</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390</v>
      </c>
      <c r="AF23" s="992"/>
      <c r="AG23" s="992"/>
      <c r="AH23" s="992"/>
      <c r="AI23" s="992" t="s">
        <v>412</v>
      </c>
      <c r="AJ23" s="992"/>
      <c r="AK23" s="992"/>
      <c r="AL23" s="454"/>
      <c r="AM23" s="992" t="s">
        <v>509</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390</v>
      </c>
      <c r="AF30" s="992"/>
      <c r="AG30" s="992"/>
      <c r="AH30" s="992"/>
      <c r="AI30" s="992" t="s">
        <v>412</v>
      </c>
      <c r="AJ30" s="992"/>
      <c r="AK30" s="992"/>
      <c r="AL30" s="454"/>
      <c r="AM30" s="992" t="s">
        <v>509</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390</v>
      </c>
      <c r="AF37" s="992"/>
      <c r="AG37" s="992"/>
      <c r="AH37" s="992"/>
      <c r="AI37" s="992" t="s">
        <v>412</v>
      </c>
      <c r="AJ37" s="992"/>
      <c r="AK37" s="992"/>
      <c r="AL37" s="454"/>
      <c r="AM37" s="992" t="s">
        <v>509</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390</v>
      </c>
      <c r="AF44" s="992"/>
      <c r="AG44" s="992"/>
      <c r="AH44" s="992"/>
      <c r="AI44" s="992" t="s">
        <v>412</v>
      </c>
      <c r="AJ44" s="992"/>
      <c r="AK44" s="992"/>
      <c r="AL44" s="454"/>
      <c r="AM44" s="992" t="s">
        <v>509</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09"/>
      <c r="AA51" s="410"/>
      <c r="AB51" s="454" t="s">
        <v>11</v>
      </c>
      <c r="AC51" s="1005"/>
      <c r="AD51" s="1006"/>
      <c r="AE51" s="992" t="s">
        <v>390</v>
      </c>
      <c r="AF51" s="992"/>
      <c r="AG51" s="992"/>
      <c r="AH51" s="992"/>
      <c r="AI51" s="992" t="s">
        <v>412</v>
      </c>
      <c r="AJ51" s="992"/>
      <c r="AK51" s="992"/>
      <c r="AL51" s="454"/>
      <c r="AM51" s="992" t="s">
        <v>509</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390</v>
      </c>
      <c r="AF58" s="992"/>
      <c r="AG58" s="992"/>
      <c r="AH58" s="992"/>
      <c r="AI58" s="992" t="s">
        <v>412</v>
      </c>
      <c r="AJ58" s="992"/>
      <c r="AK58" s="992"/>
      <c r="AL58" s="454"/>
      <c r="AM58" s="992" t="s">
        <v>509</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390</v>
      </c>
      <c r="AF65" s="992"/>
      <c r="AG65" s="992"/>
      <c r="AH65" s="992"/>
      <c r="AI65" s="992" t="s">
        <v>412</v>
      </c>
      <c r="AJ65" s="992"/>
      <c r="AK65" s="992"/>
      <c r="AL65" s="454"/>
      <c r="AM65" s="992" t="s">
        <v>509</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小原史靖</dc:creator>
  <cp:lastModifiedBy>m</cp:lastModifiedBy>
  <cp:lastPrinted>2021-08-27T12:38:47Z</cp:lastPrinted>
  <dcterms:created xsi:type="dcterms:W3CDTF">2012-03-13T00:50:25Z</dcterms:created>
  <dcterms:modified xsi:type="dcterms:W3CDTF">2021-09-17T03:32:25Z</dcterms:modified>
</cp:coreProperties>
</file>