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606"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<sst xmlns="http://schemas.openxmlformats.org/spreadsheetml/2006/main" count="3188" uniqueCount="823">
  <si>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</si>
  <si>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</si>
  <si>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</si>
  <si>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</si>
  <si>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</si>
  <si>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</si>
  <si>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</si>
  <si>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</si>
  <si>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</si>
  <si>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</si>
  <si>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</si>
  <si>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</si>
  <si>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</si>
  <si>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</si>
  <si>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</si>
  <si>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</si>
  <si>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</si>
  <si>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</si>
  <si>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</si>
  <si>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</si>
  <si>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</si>
  <si>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</si>
  <si>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</si>
  <si>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</si>
  <si>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</si>
  <si>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</si>
  <si>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</si>
  <si>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</si>
  <si>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</si>
  <si>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</si>
  <si>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</si>
  <si>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</si>
  <si>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</si>
  <si>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</si>
  <si>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</si>
  <si>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</si>
  <si>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</si>
  <si>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</si>
  <si>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</si>
  <si>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</si>
  <si>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</si>
  <si>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</si>
  <si>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</si>
  <si>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</si>
  <si>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</si>
  <si>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</si>
  <si>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</si>
  <si>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</si>
  <si>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</si>
  <si>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</si>
  <si>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</si>
  <si>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</si>
  <si>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</si>
  <si>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</si>
  <si>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</si>
  <si>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</si>
  <si>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</si>
  <si>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</si>
  <si>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</si>
  <si>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</si>
  <si>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</si>
  <si>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</si>
  <si>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</si>
  <si>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</si>
  <si>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</si>
  <si>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</si>
  <si>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</si>
  <si>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</si>
  <si>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</si>
  <si>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</si>
  <si>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</si>
  <si>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</si>
  <si>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</si>
  <si>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</si>
  <si>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</si>
  <si>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</si>
  <si>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</si>
  <si>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</si>
  <si>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</si>
  <si>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</si>
  <si>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</si>
  <si>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</si>
  <si>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</si>
  <si>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</si>
  <si>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</si>
  <si>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</si>
  <si>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</si>
  <si>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</si>
  <si>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</si>
  <si>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</si>
  <si>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</si>
  <si>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</si>
  <si>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</si>
  <si>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</si>
  <si>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</si>
  <si>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</si>
  <si>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</si>
  <si>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</si>
  <si>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</si>
  <si>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</si>
  <si>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</si>
  <si>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</si>
  <si>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</si>
  <si>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</si>
  <si>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</si>
  <si>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</si>
  <si>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</si>
  <si>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</si>
  <si>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</si>
  <si>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</si>
  <si>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</si>
  <si>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</si>
  <si>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</si>
  <si>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</si>
  <si>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</si>
  <si>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</si>
  <si>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</si>
  <si>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</si>
  <si>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</si>
  <si>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</si>
  <si>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</si>
  <si>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</si>
  <si>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</si>
  <si>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</si>
  <si>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</si>
  <si>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</si>
  <si>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</si>
  <si>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</si>
  <si>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</si>
  <si>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</si>
  <si>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</si>
  <si>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</si>
  <si>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</si>
  <si>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</si>
  <si>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</si>
  <si>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</si>
  <si>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</si>
  <si>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</si>
  <si>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</si>
  <si>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</si>
  <si>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</si>
  <si>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</si>
  <si>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</si>
  <si>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</si>
  <si>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</si>
  <si>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</si>
  <si>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</si>
  <si>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</si>
  <si>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</si>
  <si>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</si>
  <si>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</si>
  <si>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</si>
  <si>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</si>
  <si>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</si>
  <si>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</si>
  <si>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</si>
  <si>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</si>
  <si>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</si>
  <si>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</si>
  <si>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</si>
  <si>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</si>
  <si>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</si>
  <si>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</si>
  <si>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</si>
  <si>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</si>
  <si>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</si>
  <si>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</si>
  <si>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</si>
  <si>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</si>
  <si>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</si>
  <si>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</si>
  <si>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</si>
  <si>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</si>
  <si>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</si>
  <si>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</si>
  <si>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</si>
  <si>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</si>
  <si>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</si>
  <si>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</si>
  <si>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</si>
  <si>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</si>
  <si>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</si>
  <si>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</si>
  <si>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</si>
  <si>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</si>
  <si>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</si>
  <si>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</si>
  <si>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</si>
  <si>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</si>
  <si>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</si>
  <si>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</si>
  <si>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</si>
  <si>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</si>
  <si>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</si>
  <si>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</si>
  <si>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</si>
  <si>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</si>
  <si>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</si>
  <si>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</si>
  <si>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</si>
  <si>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</si>
  <si>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</si>
  <si>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</si>
  <si>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</si>
  <si>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</si>
  <si>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</si>
  <si>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</si>
  <si>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</si>
  <si>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</si>
  <si>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</si>
  <si>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</si>
  <si>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</si>
  <si>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</si>
  <si>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</si>
  <si>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</si>
  <si>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</si>
  <si>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</si>
  <si>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</si>
  <si>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</si>
  <si>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</si>
  <si>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</si>
  <si>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</si>
  <si>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</si>
  <si>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</si>
  <si>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</si>
  <si>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</si>
  <si>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</si>
  <si>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</si>
  <si>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</si>
  <si>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</si>
  <si>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</si>
  <si>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</si>
  <si>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</si>
  <si>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</si>
  <si>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</si>
  <si>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</si>
  <si>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</si>
  <si>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</si>
  <si>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</si>
  <si>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</si>
  <si>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</si>
  <si>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</si>
  <si>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</si>
  <si>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</si>
  <si>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</si>
  <si>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</si>
  <si>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</si>
  <si>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</si>
  <si>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</si>
  <si>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</si>
  <si>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</si>
  <si>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</si>
  <si>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</si>
  <si>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</si>
  <si>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</si>
  <si>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</si>
  <si>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</si>
  <si>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</si>
  <si>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</si>
  <si>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</si>
  <si>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</si>
  <si>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</si>
  <si>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</si>
  <si>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</si>
  <si>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</si>
  <si>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</si>
  <si>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</si>
  <si>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</si>
  <si>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</si>
  <si>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</si>
  <si>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</si>
  <si>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</si>
  <si>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</si>
  <si>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</si>
  <si>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</si>
  <si>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</si>
  <si>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</si>
  <si>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</si>
  <si>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</si>
  <si>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</si>
  <si>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</si>
  <si>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</si>
  <si>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</si>
  <si>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</si>
  <si>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</si>
  <si>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</si>
  <si>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</si>
  <si>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</si>
  <si>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</si>
  <si>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</si>
  <si>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</si>
  <si>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</si>
  <si>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</si>
  <si>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</si>
  <si>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</si>
  <si>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</si>
  <si>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</si>
  <si>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</si>
  <si>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</si>
  <si>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</si>
  <si>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</si>
  <si>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</si>
  <si>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</si>
  <si>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</si>
  <si>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</si>
  <si>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</si>
  <si>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</si>
  <si>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</si>
  <si>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</si>
  <si>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</si>
  <si>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</si>
  <si>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</si>
  <si>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</si>
  <si>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</si>
  <si>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</si>
  <si>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</si>
  <si>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</si>
  <si>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</si>
  <si>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</si>
  <si>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</si>
  <si>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</si>
  <si>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</si>
  <si>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</si>
  <si>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</si>
  <si>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</si>
  <si>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</si>
  <si>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</si>
  <si>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</si>
  <si>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</si>
  <si>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</si>
  <si>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</si>
  <si>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</si>
  <si>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</si>
  <si>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</si>
  <si>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</si>
  <si>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</si>
  <si>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</si>
  <si>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</si>
  <si>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</si>
  <si>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</si>
  <si>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</si>
  <si>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</si>
  <si>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</si>
  <si>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</si>
  <si>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</si>
  <si>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</si>
  <si>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</si>
  <si>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</si>
  <si>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</si>
  <si>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</si>
  <si>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</si>
  <si>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</si>
  <si>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</si>
  <si>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</si>
  <si>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</si>
  <si>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</si>
  <si>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</si>
  <si>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</si>
  <si>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</si>
  <si>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</si>
  <si>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</si>
  <si>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</si>
  <si>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</si>
  <si>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</si>
  <si>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</si>
  <si>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</si>
  <si>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</si>
  <si>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</si>
  <si>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</si>
  <si>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</si>
  <si>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</si>
  <si>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</si>
  <si>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</si>
  <si>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</si>
  <si>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</si>
  <si>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</si>
  <si>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</si>
  <si>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</si>
  <si>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</si>
  <si>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</si>
  <si>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</si>
  <si>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</si>
  <si>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</si>
  <si>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</si>
  <si>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</si>
  <si>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</si>
  <si>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</si>
  <si>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</si>
  <si>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</si>
  <si>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</si>
  <si>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</si>
  <si>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</si>
  <si>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</si>
  <si>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</si>
  <si>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</si>
  <si>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</si>
  <si>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</si>
  <si>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</si>
  <si>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</si>
  <si>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</si>
  <si>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</si>
  <si>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</si>
  <si>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</si>
  <si>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</si>
  <si>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</si>
  <si>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</si>
  <si>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</si>
  <si>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</si>
  <si>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</si>
  <si>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</si>
  <si>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</si>
  <si>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</si>
  <si>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</si>
  <si>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</si>
  <si>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</si>
  <si>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</si>
  <si>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</si>
  <si>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</si>
  <si>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</si>
  <si>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</si>
  <si>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</si>
  <si>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</si>
  <si>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</si>
  <si>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</si>
  <si>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</si>
  <si>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</si>
  <si>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</si>
  <si>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</si>
  <si>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</si>
  <si>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</si>
  <si>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</si>
  <si>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</si>
  <si>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</si>
  <si>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</si>
  <si>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</si>
  <si>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</si>
  <si>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</si>
  <si>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</si>
  <si>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</si>
  <si>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</si>
  <si>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</si>
  <si>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</si>
  <si>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</si>
  <si>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</si>
  <si>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</si>
  <si>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</si>
  <si>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</si>
  <si>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</si>
  <si>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</si>
  <si>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</si>
  <si>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</si>
  <si>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</si>
  <si>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</si>
  <si>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</si>
  <si>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</si>
  <si>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</si>
  <si>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</si>
  <si>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</si>
  <si>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</si>
  <si>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</si>
  <si>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</si>
  <si>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</si>
  <si>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</si>
  <si>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</si>
  <si>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</si>
  <si>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</si>
  <si>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</si>
  <si>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</si>
  <si>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</si>
  <si>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</si>
  <si>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</si>
  <si>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</si>
  <si>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</si>
  <si>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</si>
  <si>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</si>
  <si>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</si>
  <si>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</si>
  <si>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</si>
  <si>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</si>
  <si>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</si>
  <si>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</si>
  <si>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</si>
  <si>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</si>
  <si>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</si>
  <si>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</si>
  <si>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</si>
  <si>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</si>
  <si>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</si>
  <si>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</si>
  <si>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</si>
  <si>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</si>
  <si>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</si>
  <si>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</si>
  <si>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</si>
  <si>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</si>
  <si>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</si>
  <si>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</si>
  <si>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</si>
  <si>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</si>
  <si>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</si>
  <si>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</si>
  <si>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</si>
  <si>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</si>
  <si>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</si>
  <si>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</si>
  <si>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</si>
  <si>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</si>
  <si>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</si>
  <si>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</si>
  <si>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</si>
  <si>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</si>
  <si>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</si>
  <si>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</si>
  <si>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</si>
  <si>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</si>
  <si>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</si>
  <si>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</si>
  <si>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</si>
  <si>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</si>
  <si>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</si>
  <si>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</si>
  <si>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</si>
  <si>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</si>
  <si>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</si>
  <si>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</si>
  <si>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</si>
  <si>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</si>
  <si>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</si>
  <si>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</si>
  <si>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</si>
  <si>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</si>
  <si>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</si>
  <si>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</si>
  <si>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</si>
  <si>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</si>
  <si>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</si>
  <si>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</si>
  <si>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</si>
  <si>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</si>
  <si>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</si>
  <si>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</si>
  <si>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</si>
  <si>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</si>
  <si>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</si>
  <si>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</si>
  <si>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</si>
  <si>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</si>
  <si>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</si>
  <si>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</si>
  <si>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</si>
  <si>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</si>
  <si>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</si>
  <si>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</si>
  <si>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</si>
  <si>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</si>
  <si>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</si>
  <si>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</si>
  <si>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</si>
  <si>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</si>
  <si>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</si>
  <si>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</si>
  <si>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</si>
  <si>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</si>
  <si>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</si>
  <si>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</si>
  <si>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</si>
  <si>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</si>
  <si>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</si>
  <si>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</si>
  <si>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</si>
  <si>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</si>
  <si>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</si>
  <si>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</si>
  <si>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</si>
  <si>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</si>
  <si>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</si>
  <si>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</si>
  <si>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</si>
  <si>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</si>
  <si>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</si>
  <si>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</si>
  <si>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</si>
  <si>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</si>
  <si>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</si>
  <si>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</si>
  <si>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</si>
  <si>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</si>
  <si>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</si>
  <si>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</si>
  <si>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</si>
  <si>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</si>
  <si>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</si>
  <si>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</si>
  <si>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</si>
  <si>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</si>
  <si>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</si>
  <si>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</si>
  <si>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</si>
  <si>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</si>
  <si>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</si>
  <si>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</si>
  <si>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</si>
  <si>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</si>
  <si>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</si>
  <si>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</si>
  <si>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</si>
  <si>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</si>
  <si>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</si>
  <si>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</si>
  <si>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</si>
  <si>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</si>
  <si>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</si>
  <si>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</si>
  <si>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</si>
  <si>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</si>
  <si>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</si>
  <si>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</si>
  <si>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</si>
  <si>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</si>
  <si>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</si>
  <si>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</si>
  <si>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</si>
  <si>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</si>
  <si>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</si>
  <si>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</si>
  <si>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</si>
  <si>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</si>
  <si>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</si>
  <si>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</si>
  <si>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</si>
  <si>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</si>
  <si>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</si>
  <si>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</si>
  <si>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</si>
  <si>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</si>
  <si>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</si>
  <si>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</si>
  <si>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</si>
  <si>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</si>
  <si>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</si>
  <si>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</si>
  <si>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</si>
  <si>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</si>
  <si>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</si>
  <si>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</si>
  <si>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</si>
  <si>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</si>
  <si>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</si>
  <si>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</si>
  <si>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</si>
  <si>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</si>
  <si>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</si>
  <si>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</si>
  <si>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</si>
  <si>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</si>
  <si>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</si>
  <si>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</si>
  <si>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</si>
  <si>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</si>
  <si>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</si>
  <si>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</si>
  <si>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</si>
  <si>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</si>
  <si>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</si>
  <si>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</si>
  <si>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</si>
  <si>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</si>
  <si>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</si>
  <si>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</si>
  <si>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</si>
  <si>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</si>
  <si>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</si>
  <si>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</si>
  <si>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</si>
  <si>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</si>
  <si>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</si>
  <si>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</si>
  <si>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</si>
  <si>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</si>
  <si>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</si>
  <si>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</si>
  <si>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</si>
  <si>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</si>
  <si>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</si>
  <si>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</si>
  <si>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</si>
  <si>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</si>
  <si>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</si>
  <si>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</si>
  <si>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</si>
  <si>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</si>
  <si>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</si>
  <si>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</si>
  <si>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</si>
  <si>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</si>
  <si>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</si>
  <si>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</si>
  <si>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</si>
  <si>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</si>
  <si>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</si>
  <si>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</si>
  <si>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</si>
  <si>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</si>
  <si>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</si>
  <si>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</si>
  <si>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</si>
  <si>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</si>
  <si>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</si>
  <si>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</si>
  <si>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</si>
  <si>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</si>
  <si>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</si>
  <si>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</si>
  <si>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</si>
  <si>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</si>
  <si>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</si>
  <si>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従来にない特色ある研究分野において、優れた学術資料、研究設備等を有する潜在的研究力の高い公私立大学の研究所等の研究資源を、大学の枠を越えて研究者の共同利用・共同研究に活用することを通じて、研究分野全体の研究水準の向上と異分野融合による新たな学問領域の創出を図り、我が国の学術研究の発展を目指す。</t>
  </si>
  <si>
    <t>文部科学大臣の認定を受けた公私立大学の共同利用・共同研究拠点を対象に、拠点としての研究環境の整備に係るスタートアップのための支援や、拠点機能の更なる強化を図る取組、及び国際共同研究を牽引する機能の強化を図る取組への支援を行う。事業の実施に当たっては、拠点の認定を受けた大学を対象に公募を行い、外部有識者委員会において審査を実施して採択拠点を決定している。
補助率：定額</t>
  </si>
  <si>
    <t>共同利用・共同研究拠点形成事業費補助金</t>
  </si>
  <si>
    <t>委員等旅費</t>
  </si>
  <si>
    <t>職員旅費</t>
  </si>
  <si>
    <t>公私立大学における多様な共同利用・共同研究の成果の産出</t>
  </si>
  <si>
    <t>公私立大学の共同利用・共同研究拠点における論文数
※実績は、次年度の6月末に集計
※目標値は前年度実績より増となるよう設定</t>
  </si>
  <si>
    <t>本</t>
  </si>
  <si>
    <t>文部科学省調べ</t>
  </si>
  <si>
    <t>公私立大学における共同研究者数</t>
  </si>
  <si>
    <t>公私立大学の共同利用・共同研究拠点における共同利用・共同研究者数
※実績は、次年度の6月末に集計
※目標値は前年度実績より増となるよう設定</t>
  </si>
  <si>
    <t>人</t>
  </si>
  <si>
    <t>公私立大学における拠点の施設・設備の共同利用数</t>
  </si>
  <si>
    <t>公私立大学の共同利用・共同研究拠点における拠点の施設設備の活用数（使用した延べ人数）
※実績は、次年度の6月末に集計
※目標値は前年度実績より増となるよう設定</t>
  </si>
  <si>
    <t>公私立大学の共同利用・共同研究拠点等の認定数</t>
  </si>
  <si>
    <t>拠点</t>
  </si>
  <si>
    <t>支援を行った公私立大学の共同利用・共同研究拠点数</t>
  </si>
  <si>
    <t>当該年度執行額
／本事業で支援する共同研究拠点数</t>
    <phoneticPr fontId="5"/>
  </si>
  <si>
    <t>百万円</t>
  </si>
  <si>
    <t>百万円/拠点</t>
    <phoneticPr fontId="5"/>
  </si>
  <si>
    <t>284/17</t>
  </si>
  <si>
    <t>282/14</t>
  </si>
  <si>
    <t>272/14</t>
  </si>
  <si>
    <t>8　科学技術イノベーションの基盤的な力の強化</t>
    <phoneticPr fontId="5"/>
  </si>
  <si>
    <t>8-2 イノベーションの源泉としての学術研究と基礎研究の推進</t>
    <phoneticPr fontId="5"/>
  </si>
  <si>
    <t>「特色ある共同研究拠点の整備の推進事業」によって発出された論文数
※目標値は前年度実績より増となるよう設定
※実績は、次年度の6月末に集計</t>
    <phoneticPr fontId="5"/>
  </si>
  <si>
    <t>「特色ある共同研究拠点の整備の推進事業」における研究拠点の共同利用・共同研究者数
※目標値は前年度実績より増となるよう設定
※実績は、次年度の6月末に集計</t>
    <phoneticPr fontId="5"/>
  </si>
  <si>
    <t>本</t>
    <phoneticPr fontId="5"/>
  </si>
  <si>
    <t>人</t>
    <phoneticPr fontId="5"/>
  </si>
  <si>
    <t>本事業により、公私立大学の特色ある共同利用・共同研究拠点が形成され、共同利用・共同研究者数の増、さらには、拠点の研究活動を通じて得られた論文数の増による多様な研究成果が産出されることで、我が国の科学技術イノベーションの源泉となる学術研究と基礎研究の推進に寄与する。</t>
    <phoneticPr fontId="5"/>
  </si>
  <si>
    <t>237</t>
  </si>
  <si>
    <t>228</t>
  </si>
  <si>
    <t>248</t>
  </si>
  <si>
    <t>223</t>
  </si>
  <si>
    <t>220</t>
  </si>
  <si>
    <t>208</t>
  </si>
  <si>
    <t>206</t>
  </si>
  <si>
    <t>○</t>
  </si>
  <si>
    <t>特色ある共同研究拠点の整備の推進事業</t>
    <phoneticPr fontId="5"/>
  </si>
  <si>
    <t>平成20年度</t>
    <phoneticPr fontId="5"/>
  </si>
  <si>
    <t>終了予定なし</t>
    <phoneticPr fontId="5"/>
  </si>
  <si>
    <t>研究振興局</t>
    <phoneticPr fontId="5"/>
  </si>
  <si>
    <t>学術機関課</t>
    <phoneticPr fontId="5"/>
  </si>
  <si>
    <t>-</t>
    <phoneticPr fontId="5"/>
  </si>
  <si>
    <t>特色ある共同研究拠点で整備された優れた学術資料やデータベース等は、国公私立大学の他、民間企業、独立行政法人の研究者、海外の研究者等にも幅広く共同利用に供されており、利用者も増加傾向にあることから、そのニーズは高いと言える。</t>
  </si>
  <si>
    <t>学術資料等を用いて行われる共同研究は、大学の研究機能・手法を活用して実施されており、地方自治体、民間等に委ねることはできない。</t>
  </si>
  <si>
    <t>個々の大学の枠を越えて、研究設備や学術資料等を全国の研究者等が活用して共同利用・共同研究を行う拠点を認定する仕組みは、我が国の学術研究の発展に大きく貢献しているものであり、公私立大学も含めて、拠点整備を進めるといった政策目的の達成手段として、優先度は高い。</t>
  </si>
  <si>
    <t>支出先の選定に当たっては、公募を行っており、外部有識者により構成される委員会における厳正な審査のもと行っている。</t>
  </si>
  <si>
    <t>無</t>
    <rPh sb="0" eb="1">
      <t>ナ</t>
    </rPh>
    <phoneticPr fontId="5"/>
  </si>
  <si>
    <t>‐</t>
  </si>
  <si>
    <t>単位当たりコストは、外部有識者により構成される委員会において事業内容を精査することで配分を行っており、効率的に実施されている。</t>
  </si>
  <si>
    <t>資金の流れについては、資金の交付に当たって、毎年度事業計画を精査しており、事業完了後においても、現地調査により真に必要な経費のみに資金が使用されたか等について確認を行っている。</t>
  </si>
  <si>
    <t>毎年度の実績報告書の内容の確認と、現地調査を行うことにより、真に必要な経費のみに資金が使用されたか等について確認を行っている。</t>
  </si>
  <si>
    <t>個々の大学の枠を越えて、研究設備や学術資料等を全国の研究者等が活用して共同利用・共同研究を行う仕組みを公私立大学へ拡大・発展させることを目的とする本事業は、研究設備等の共同利用による予算執行の効率化とともに、異分野融合による新たな学問領域の創出が期待されるなど、学術研究の発展を促進する実効性の高い手段である。</t>
  </si>
  <si>
    <t>新型コロナウイルスの感染拡大により、期首時点で計画していた補助事業の実施を次年度以降に順延するため繰越が発生した。</t>
    <rPh sb="0" eb="2">
      <t>シンガタ</t>
    </rPh>
    <rPh sb="10" eb="12">
      <t>カンセン</t>
    </rPh>
    <rPh sb="12" eb="14">
      <t>カクダイ</t>
    </rPh>
    <rPh sb="18" eb="20">
      <t>キシュ</t>
    </rPh>
    <rPh sb="20" eb="22">
      <t>ジテン</t>
    </rPh>
    <rPh sb="23" eb="25">
      <t>ケイカク</t>
    </rPh>
    <rPh sb="29" eb="31">
      <t>ホジョ</t>
    </rPh>
    <rPh sb="31" eb="33">
      <t>ジギョウ</t>
    </rPh>
    <rPh sb="34" eb="36">
      <t>ジッシ</t>
    </rPh>
    <rPh sb="37" eb="40">
      <t>ジネンド</t>
    </rPh>
    <rPh sb="40" eb="42">
      <t>イコウ</t>
    </rPh>
    <rPh sb="43" eb="45">
      <t>ジュンエン</t>
    </rPh>
    <rPh sb="49" eb="51">
      <t>クリコシ</t>
    </rPh>
    <rPh sb="52" eb="54">
      <t>ハッセイ</t>
    </rPh>
    <phoneticPr fontId="5"/>
  </si>
  <si>
    <t>共同利用・共同研究を通じて産出された論文数等は着実に増加傾向にあり、公私立大学における多様な共同利用・共同研究の成果の産出という成果目標に見合ったものとなっている。</t>
  </si>
  <si>
    <t>公私立大学の共同利用・共同研究拠点の認定数、及び支援を行った拠点数は着実に増加傾向にあり、活動実績は見込みに見合ったものとなっている。</t>
  </si>
  <si>
    <t>各拠点に整備された学術資料等を活用した共同利用・共同研究の実施、研究会の開催等により、共同利用・共同研究者数、論文数ともに増加している。</t>
  </si>
  <si>
    <t>-</t>
    <phoneticPr fontId="5"/>
  </si>
  <si>
    <t>　本事業による支援期間（最大３年）が終了した拠点については、共同利用・共同研究の実施状況及び研究成果に関し、専門家や有識者を含む委員会による事後評価を行うことにより、評価結果を拠点の活動の一層の強化・充実に反映するよう、引き続きフォローアップを実施する。また、事業期間が終了した拠点においても、認定拠点に対して実施状況報告書の提出を求め、活動状況を把握している。</t>
  </si>
  <si>
    <t>A.スタートアップ支援</t>
    <phoneticPr fontId="5"/>
  </si>
  <si>
    <t>B.機能強化支援</t>
    <phoneticPr fontId="5"/>
  </si>
  <si>
    <t>C.国際共同研究推進支援</t>
    <phoneticPr fontId="5"/>
  </si>
  <si>
    <t>共同利用・共同研究拠点形成事業費補助金</t>
    <phoneticPr fontId="5"/>
  </si>
  <si>
    <t>補助事業推進</t>
    <rPh sb="0" eb="4">
      <t>ホジョジギョウ</t>
    </rPh>
    <rPh sb="4" eb="6">
      <t>スイシン</t>
    </rPh>
    <phoneticPr fontId="5"/>
  </si>
  <si>
    <t>学校法人早稲田大学</t>
    <rPh sb="0" eb="2">
      <t>ガッコウ</t>
    </rPh>
    <rPh sb="2" eb="4">
      <t>ホウジン</t>
    </rPh>
    <rPh sb="4" eb="7">
      <t>ワセダ</t>
    </rPh>
    <rPh sb="7" eb="9">
      <t>ダイガク</t>
    </rPh>
    <phoneticPr fontId="5"/>
  </si>
  <si>
    <t>公立大学法人横浜市立大学</t>
    <rPh sb="0" eb="2">
      <t>コウリツ</t>
    </rPh>
    <rPh sb="2" eb="4">
      <t>ダイガク</t>
    </rPh>
    <rPh sb="4" eb="6">
      <t>ホウジン</t>
    </rPh>
    <rPh sb="6" eb="8">
      <t>ヨコハマ</t>
    </rPh>
    <rPh sb="8" eb="10">
      <t>シリツ</t>
    </rPh>
    <rPh sb="10" eb="12">
      <t>ダイガク</t>
    </rPh>
    <phoneticPr fontId="5"/>
  </si>
  <si>
    <t>補助金等交付</t>
  </si>
  <si>
    <t>公立大学法人名古屋市立大学</t>
    <rPh sb="0" eb="2">
      <t>コウリツ</t>
    </rPh>
    <rPh sb="2" eb="4">
      <t>ダイガク</t>
    </rPh>
    <rPh sb="4" eb="6">
      <t>ホウジン</t>
    </rPh>
    <rPh sb="6" eb="9">
      <t>ナゴヤ</t>
    </rPh>
    <rPh sb="9" eb="11">
      <t>イチリツ</t>
    </rPh>
    <rPh sb="11" eb="13">
      <t>ダイガク</t>
    </rPh>
    <phoneticPr fontId="5"/>
  </si>
  <si>
    <t>公立大学法人和歌山県立医科大学</t>
    <rPh sb="0" eb="2">
      <t>コウリツ</t>
    </rPh>
    <rPh sb="2" eb="4">
      <t>ダイガク</t>
    </rPh>
    <rPh sb="4" eb="6">
      <t>ホウジン</t>
    </rPh>
    <rPh sb="6" eb="9">
      <t>ワカヤマ</t>
    </rPh>
    <rPh sb="9" eb="11">
      <t>ケンリツ</t>
    </rPh>
    <rPh sb="11" eb="13">
      <t>イカ</t>
    </rPh>
    <rPh sb="13" eb="15">
      <t>ダイガク</t>
    </rPh>
    <phoneticPr fontId="5"/>
  </si>
  <si>
    <t>学校法人東京理科大学</t>
    <rPh sb="0" eb="2">
      <t>ガッコウ</t>
    </rPh>
    <rPh sb="2" eb="4">
      <t>ホウジン</t>
    </rPh>
    <rPh sb="4" eb="6">
      <t>トウキョウ</t>
    </rPh>
    <rPh sb="6" eb="8">
      <t>リカ</t>
    </rPh>
    <rPh sb="8" eb="10">
      <t>ダイガク</t>
    </rPh>
    <phoneticPr fontId="5"/>
  </si>
  <si>
    <t>学校法人立命館</t>
    <rPh sb="0" eb="2">
      <t>ガッコウ</t>
    </rPh>
    <rPh sb="2" eb="4">
      <t>ホウジン</t>
    </rPh>
    <rPh sb="4" eb="7">
      <t>リツメイカン</t>
    </rPh>
    <phoneticPr fontId="5"/>
  </si>
  <si>
    <t>日本文化資源デジタル・アーカイブ国際共同研究拠点の整備</t>
    <rPh sb="25" eb="27">
      <t>セイビ</t>
    </rPh>
    <phoneticPr fontId="5"/>
  </si>
  <si>
    <t>日本版総合的社会調査共同研究拠点の整備</t>
    <rPh sb="17" eb="19">
      <t>セイビ</t>
    </rPh>
    <phoneticPr fontId="5"/>
  </si>
  <si>
    <t>不育症・ヒト生殖メカニズム解明のための共同研究拠点の整備</t>
    <rPh sb="26" eb="28">
      <t>セイビ</t>
    </rPh>
    <phoneticPr fontId="5"/>
  </si>
  <si>
    <t>現象数理学研究拠点の整備</t>
    <rPh sb="10" eb="12">
      <t>セイビ</t>
    </rPh>
    <phoneticPr fontId="5"/>
  </si>
  <si>
    <t>大型動物を用いた橋渡し研究拠点の整備</t>
    <phoneticPr fontId="5"/>
  </si>
  <si>
    <t>風工学研究拠点の整備</t>
    <rPh sb="8" eb="10">
      <t>セイビ</t>
    </rPh>
    <phoneticPr fontId="5"/>
  </si>
  <si>
    <t>光触媒研究推進拠点の整備</t>
    <rPh sb="10" eb="12">
      <t>セイビ</t>
    </rPh>
    <phoneticPr fontId="5"/>
  </si>
  <si>
    <t>脳関連遺伝子機能の網羅的解析拠点の整備</t>
    <rPh sb="17" eb="19">
      <t>セイビ</t>
    </rPh>
    <phoneticPr fontId="5"/>
  </si>
  <si>
    <t>赤ちゃん学研究拠点の整備</t>
    <rPh sb="10" eb="12">
      <t>セイビ</t>
    </rPh>
    <phoneticPr fontId="5"/>
  </si>
  <si>
    <t>障害者スポーツ医科学研究拠点の整備</t>
    <rPh sb="15" eb="17">
      <t>セイビ</t>
    </rPh>
    <phoneticPr fontId="5"/>
  </si>
  <si>
    <t>学校法人藤田学園</t>
    <rPh sb="0" eb="2">
      <t>ガッコウ</t>
    </rPh>
    <rPh sb="2" eb="4">
      <t>ホウジン</t>
    </rPh>
    <rPh sb="4" eb="6">
      <t>フジタ</t>
    </rPh>
    <rPh sb="6" eb="8">
      <t>ガクエン</t>
    </rPh>
    <phoneticPr fontId="5"/>
  </si>
  <si>
    <t>マルチオミックスによる遺伝子発現制御の先端的医学共同研究拠点の整備</t>
    <rPh sb="31" eb="33">
      <t>セイビ</t>
    </rPh>
    <phoneticPr fontId="5"/>
  </si>
  <si>
    <t>環境整合材料基盤技術共同研究拠点の整備</t>
    <rPh sb="17" eb="19">
      <t>セイビ</t>
    </rPh>
    <phoneticPr fontId="5"/>
  </si>
  <si>
    <t>数学・理論物理の協働・共創による新たな国際的研究・教育拠点の整備</t>
    <rPh sb="30" eb="32">
      <t>セイビ</t>
    </rPh>
    <phoneticPr fontId="5"/>
  </si>
  <si>
    <t>　本事業は、特色ある共同利用・共同研究拠点として認定された公私立大学に対して限られた予算の範囲内で効率的に支援を行うことを通じて、拠点が産出した論文数や共同利用・共同研究者数は事業開始当初（平成２０年度）と比較して増加傾向にあり、着実に成果が現れていると考えられる。なお、本事業は研究費を補助するものではないため競争的資金とすることにはなじまないが、令和３年度の採択率が20パーセントであるなど、競争性のある中で選定が行われている。
　予算の執行についても、毎年度の実績報告書の内容の確認と、現地調査を行うことにより、真に必要な経費に資金が使用されたか等について確認を行っており、概ね計画どおりに執行されている。</t>
    <rPh sb="175" eb="176">
      <t>レイ</t>
    </rPh>
    <rPh sb="176" eb="177">
      <t>ワ</t>
    </rPh>
    <phoneticPr fontId="5"/>
  </si>
  <si>
    <t>月惑星探査アーカイブサイエンス拠点の整備</t>
    <rPh sb="0" eb="1">
      <t>ツキ</t>
    </rPh>
    <rPh sb="1" eb="3">
      <t>ワクセイ</t>
    </rPh>
    <rPh sb="3" eb="5">
      <t>タンサ</t>
    </rPh>
    <rPh sb="15" eb="17">
      <t>キョテン</t>
    </rPh>
    <rPh sb="18" eb="20">
      <t>セイビ</t>
    </rPh>
    <phoneticPr fontId="5"/>
  </si>
  <si>
    <t>公立大学法人会津大学</t>
    <phoneticPr fontId="5"/>
  </si>
  <si>
    <t>庁費</t>
    <phoneticPr fontId="5"/>
  </si>
  <si>
    <t xml:space="preserve">公立大学法人大阪市立大学 </t>
    <rPh sb="0" eb="2">
      <t>コウリツ</t>
    </rPh>
    <rPh sb="2" eb="4">
      <t>ダイガク</t>
    </rPh>
    <rPh sb="4" eb="6">
      <t>ホウジン</t>
    </rPh>
    <rPh sb="6" eb="8">
      <t>オオサカ</t>
    </rPh>
    <rPh sb="8" eb="10">
      <t>イチリツ</t>
    </rPh>
    <rPh sb="10" eb="12">
      <t>ダイガク</t>
    </rPh>
    <phoneticPr fontId="5"/>
  </si>
  <si>
    <t xml:space="preserve">学校法人自治医科大学 </t>
    <rPh sb="0" eb="2">
      <t>ガッコウ</t>
    </rPh>
    <rPh sb="2" eb="4">
      <t>ホウジン</t>
    </rPh>
    <rPh sb="4" eb="6">
      <t>ジチ</t>
    </rPh>
    <rPh sb="6" eb="8">
      <t>イカ</t>
    </rPh>
    <rPh sb="8" eb="10">
      <t>ダイガク</t>
    </rPh>
    <phoneticPr fontId="5"/>
  </si>
  <si>
    <t>学校法人谷岡学園</t>
    <rPh sb="0" eb="2">
      <t>ガッコウ</t>
    </rPh>
    <rPh sb="2" eb="4">
      <t>ホウジン</t>
    </rPh>
    <rPh sb="4" eb="6">
      <t>タニオカ</t>
    </rPh>
    <rPh sb="6" eb="8">
      <t>ガクエン</t>
    </rPh>
    <phoneticPr fontId="5"/>
  </si>
  <si>
    <t>学校法人明治大学</t>
    <rPh sb="4" eb="6">
      <t>メイジ</t>
    </rPh>
    <rPh sb="6" eb="8">
      <t>ダイガク</t>
    </rPh>
    <phoneticPr fontId="5"/>
  </si>
  <si>
    <t xml:space="preserve">学校法人東京工芸大学 </t>
    <rPh sb="0" eb="2">
      <t>ガッコウ</t>
    </rPh>
    <rPh sb="2" eb="4">
      <t>ホウジン</t>
    </rPh>
    <rPh sb="4" eb="6">
      <t>トウキョウ</t>
    </rPh>
    <rPh sb="6" eb="8">
      <t>コウゲイ</t>
    </rPh>
    <rPh sb="8" eb="10">
      <t>ダイガク</t>
    </rPh>
    <phoneticPr fontId="5"/>
  </si>
  <si>
    <t xml:space="preserve">学校法人同志社 </t>
    <rPh sb="0" eb="2">
      <t>ガッコウ</t>
    </rPh>
    <rPh sb="2" eb="4">
      <t>ホウジン</t>
    </rPh>
    <rPh sb="4" eb="7">
      <t>ドウシシャ</t>
    </rPh>
    <phoneticPr fontId="5"/>
  </si>
  <si>
    <t>学術機関課長
植木　誠</t>
    <rPh sb="7" eb="9">
      <t>ウエキ</t>
    </rPh>
    <rPh sb="10" eb="11">
      <t>マコト</t>
    </rPh>
    <phoneticPr fontId="5"/>
  </si>
  <si>
    <t>・特色ある共同利用・共同研究拠点の期末評価・中間評価結果等　URL：http://www.mext.go.jp/a_menu/kyoten/
・公開プロセスの実施年：平成２９年度、レビューシート番号：０２１４、事業名：特色ある共同研究拠点の整備の推進事業
・●持続可能性の観点から、それを担保する取組を適切に実施し、そのフォローアップをきちんと行うべき
　●他の競争的資金等の使用実態についても併せて検証し、必要があれば競争的資金等への収れんの可能性についても検討すること
　●事業の目的に鑑み、国立大学と公私立大学との公平・公正な資金配分についても検証すべき
・事業期間終了後においても、認定拠点に対して実施状況報告書の提出を求め、活動状況を把握している。また、本事業は研究費を補助するものではないため競争的資金とすることはなじまないが、平成３１年度の採択率が約24%であり競争性のある中で選定が行われるととともに、予算の執行についても、真に必要な経費に資金が使用されているか現地調査等を通じて確認を行っている。
・予備費等：執行残から0.6百万円流用。</t>
    <phoneticPr fontId="5"/>
  </si>
  <si>
    <t>諸謝金</t>
    <rPh sb="0" eb="3">
      <t>ショシャキン</t>
    </rPh>
    <phoneticPr fontId="5"/>
  </si>
  <si>
    <t>・科学技術基本計画（平成28年1月22日閣議決定）
・統合イノベーション戦略2020（令和2年7月17日閣議決定）
・共同利用・共同研究体制の強化に向けて（審議のまとめ）（平成27年1月28日科学技術・学術審議会学術分科会研究環境基盤部会）</t>
    <phoneticPr fontId="5"/>
  </si>
  <si>
    <t>-</t>
    <phoneticPr fontId="5"/>
  </si>
  <si>
    <t>267/14</t>
    <phoneticPr fontId="5"/>
  </si>
  <si>
    <t>外部有識者による点検対象外</t>
  </si>
  <si>
    <t>事業内容の一部改善</t>
  </si>
  <si>
    <t>この事業は平成20年度から実施している長期継続事業であり、事業所管部局による点検・改善に記載のあるとおり、選定、実績報告書の確認、現地調査、支援期間の終了後のフォローアップなど、事業が効果的に推進できる枠組が構築ができていると認められる。引き続き、今後も、採択された事業の事後評価結果や事業終了後のフォローアップを通じて、成果の把握方法の工夫や改善に努め、拠点の活動の一層の強化・充実に反映されるよう取り組んでいくべきである。</t>
  </si>
  <si>
    <t>年度内に改善を検討</t>
  </si>
  <si>
    <t>引き続き、採択された事業の事後評価結果や事業終了後のフォローアップを通じて、成果（共同研究実施件数、論文数等）の定量的な把握や事業の各メニューへの反映に努める。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</si>
</sst>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185683</xdr:colOff>
      <xdr:row>749</xdr:row>
      <xdr:rowOff>285747</xdr:rowOff>
    </xdr:from>
    <xdr:to>
      <xdr:col>36</xdr:col>
      <xdr:colOff>190431</xdr:colOff>
      <xdr:row>753</xdr:row>
      <xdr:rowOff>122455</xdr:rowOff>
    </xdr:to>
    <xdr:sp macro="" textlink="">
      <xdr:nvSpPr>
        <xdr:cNvPr id="20" name="Rectangle 1">
          <a:extLst>
            <a:ext uri="{FF2B5EF4-FFF2-40B4-BE49-F238E27FC236}">
              <a16:creationId xmlns:a16="http://schemas.microsoft.com/office/drawing/2014/main" id="{FB432407-879C-496E-82D7-DAFE9207D5E5}"/>
            </a:ext>
          </a:extLst>
        </xdr:cNvPr>
        <xdr:cNvSpPr>
          <a:spLocks noChangeArrowheads="1"/>
        </xdr:cNvSpPr>
      </xdr:nvSpPr>
      <xdr:spPr bwMode="auto">
        <a:xfrm>
          <a:off x="4063719" y="56605711"/>
          <a:ext cx="3474569" cy="125185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900"/>
            </a:lnSpc>
            <a:defRPr sz="1000"/>
          </a:pPr>
          <a:endParaRPr lang="ja-JP" altLang="en-US" sz="1600" b="0" i="0" u="none" strike="noStrike" baseline="0">
            <a:solidFill>
              <a:schemeClr val="tx1"/>
            </a:solidFill>
            <a:latin typeface="ＭＳ Ｐゴシック"/>
            <a:ea typeface="ＭＳ Ｐゴシック"/>
          </a:endParaRPr>
        </a:p>
        <a:p>
          <a:pPr algn="ctr" rtl="0">
            <a:lnSpc>
              <a:spcPts val="2100"/>
            </a:lnSpc>
            <a:defRPr sz="1000"/>
          </a:pPr>
          <a:r>
            <a:rPr lang="ja-JP" altLang="en-US" sz="1600" b="0" i="0" u="none" strike="noStrike" baseline="0">
              <a:solidFill>
                <a:schemeClr val="tx1"/>
              </a:solidFill>
              <a:latin typeface="+mj-ea"/>
              <a:ea typeface="+mj-ea"/>
            </a:rPr>
            <a:t>文部科学省</a:t>
          </a:r>
        </a:p>
        <a:p>
          <a:pPr algn="ctr" rtl="0">
            <a:lnSpc>
              <a:spcPts val="1900"/>
            </a:lnSpc>
            <a:defRPr sz="1000"/>
          </a:pPr>
          <a:endParaRPr lang="ja-JP" altLang="en-US" sz="1600" b="0" i="0" u="none" strike="noStrike" baseline="0">
            <a:solidFill>
              <a:schemeClr val="tx1"/>
            </a:solidFill>
            <a:latin typeface="ＭＳ Ｐゴシック"/>
            <a:ea typeface="ＭＳ Ｐゴシック"/>
          </a:endParaRPr>
        </a:p>
        <a:p>
          <a:pPr algn="ctr" rtl="0">
            <a:lnSpc>
              <a:spcPts val="1800"/>
            </a:lnSpc>
            <a:defRPr sz="1000"/>
          </a:pPr>
          <a:r>
            <a:rPr lang="en-US" altLang="ja-JP" sz="1600" b="0" i="0" u="none" strike="noStrike" baseline="0">
              <a:solidFill>
                <a:schemeClr val="tx1"/>
              </a:solidFill>
              <a:latin typeface="ＭＳ Ｐゴシック"/>
              <a:ea typeface="ＭＳ Ｐゴシック"/>
            </a:rPr>
            <a:t>263.6</a:t>
          </a:r>
          <a:r>
            <a:rPr lang="ja-JP" altLang="en-US" sz="16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37</xdr:col>
      <xdr:colOff>104202</xdr:colOff>
      <xdr:row>750</xdr:row>
      <xdr:rowOff>84209</xdr:rowOff>
    </xdr:from>
    <xdr:to>
      <xdr:col>48</xdr:col>
      <xdr:colOff>190500</xdr:colOff>
      <xdr:row>753</xdr:row>
      <xdr:rowOff>54420</xdr:rowOff>
    </xdr:to>
    <xdr:sp macro="" textlink="">
      <xdr:nvSpPr>
        <xdr:cNvPr id="21" name="AutoShape 6">
          <a:extLst>
            <a:ext uri="{FF2B5EF4-FFF2-40B4-BE49-F238E27FC236}">
              <a16:creationId xmlns:a16="http://schemas.microsoft.com/office/drawing/2014/main" id="{832785A7-3922-4420-9595-68ECFA2C2E58}"/>
            </a:ext>
          </a:extLst>
        </xdr:cNvPr>
        <xdr:cNvSpPr>
          <a:spLocks noChangeArrowheads="1"/>
        </xdr:cNvSpPr>
      </xdr:nvSpPr>
      <xdr:spPr bwMode="auto">
        <a:xfrm>
          <a:off x="7622602" y="57069109"/>
          <a:ext cx="2321498" cy="10370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en-US" sz="900" b="0" i="0" baseline="0">
              <a:solidFill>
                <a:schemeClr val="tx1"/>
              </a:solidFill>
              <a:effectLst/>
              <a:latin typeface="+mn-lt"/>
              <a:ea typeface="+mn-ea"/>
              <a:cs typeface="+mn-cs"/>
            </a:rPr>
            <a:t>　　　諸謝金　　　　　０．２</a:t>
          </a:r>
          <a:r>
            <a:rPr lang="ja-JP" altLang="ja-JP" sz="900" b="0" i="0" baseline="0">
              <a:solidFill>
                <a:schemeClr val="tx1"/>
              </a:solidFill>
              <a:effectLst/>
              <a:latin typeface="+mn-lt"/>
              <a:ea typeface="+mn-ea"/>
              <a:cs typeface="+mn-cs"/>
            </a:rPr>
            <a:t>百万円</a:t>
          </a:r>
          <a:endParaRPr lang="ja-JP" altLang="ja-JP" sz="900">
            <a:solidFill>
              <a:schemeClr val="tx1"/>
            </a:solidFill>
            <a:effectLst/>
          </a:endParaRPr>
        </a:p>
        <a:p>
          <a:pPr rtl="0"/>
          <a:r>
            <a:rPr lang="ja-JP" altLang="en-US" sz="900" b="0" i="0" baseline="0">
              <a:solidFill>
                <a:schemeClr val="tx1"/>
              </a:solidFill>
              <a:effectLst/>
              <a:latin typeface="+mn-lt"/>
              <a:ea typeface="+mn-ea"/>
              <a:cs typeface="+mn-cs"/>
            </a:rPr>
            <a:t>　　　委員等旅費　　 ０．２百万円</a:t>
          </a:r>
          <a:endParaRPr lang="en-US" altLang="ja-JP" sz="900" b="0" i="0" baseline="0">
            <a:solidFill>
              <a:schemeClr val="tx1"/>
            </a:solidFill>
            <a:effectLst/>
            <a:latin typeface="+mn-lt"/>
            <a:ea typeface="+mn-ea"/>
            <a:cs typeface="+mn-cs"/>
          </a:endParaRPr>
        </a:p>
        <a:p>
          <a:pPr rtl="0"/>
          <a:r>
            <a:rPr lang="ja-JP" altLang="en-US" sz="900" b="0" i="0" baseline="0">
              <a:solidFill>
                <a:schemeClr val="tx1"/>
              </a:solidFill>
              <a:effectLst/>
              <a:latin typeface="+mn-lt"/>
              <a:ea typeface="+mn-ea"/>
              <a:cs typeface="+mn-cs"/>
            </a:rPr>
            <a:t>　　　</a:t>
          </a:r>
          <a:r>
            <a:rPr lang="ja-JP" altLang="ja-JP" sz="900" b="0" i="0" baseline="0">
              <a:solidFill>
                <a:schemeClr val="tx1"/>
              </a:solidFill>
              <a:effectLst/>
              <a:latin typeface="+mn-lt"/>
              <a:ea typeface="+mn-ea"/>
              <a:cs typeface="+mn-cs"/>
            </a:rPr>
            <a:t>職員旅費　　　  ０．</a:t>
          </a:r>
          <a:r>
            <a:rPr lang="ja-JP" altLang="en-US" sz="900" b="0" i="0" baseline="0">
              <a:solidFill>
                <a:schemeClr val="tx1"/>
              </a:solidFill>
              <a:effectLst/>
              <a:latin typeface="+mn-lt"/>
              <a:ea typeface="+mn-ea"/>
              <a:cs typeface="+mn-cs"/>
            </a:rPr>
            <a:t>２</a:t>
          </a:r>
          <a:r>
            <a:rPr lang="ja-JP" altLang="ja-JP" sz="900" b="0" i="0" baseline="0">
              <a:solidFill>
                <a:schemeClr val="tx1"/>
              </a:solidFill>
              <a:effectLst/>
              <a:latin typeface="+mn-lt"/>
              <a:ea typeface="+mn-ea"/>
              <a:cs typeface="+mn-cs"/>
            </a:rPr>
            <a:t>百万円</a:t>
          </a:r>
          <a:endParaRPr lang="en-US" altLang="ja-JP" sz="900" b="0" i="0" baseline="0">
            <a:solidFill>
              <a:schemeClr val="tx1"/>
            </a:solidFill>
            <a:effectLst/>
            <a:latin typeface="+mn-lt"/>
            <a:ea typeface="+mn-ea"/>
            <a:cs typeface="+mn-cs"/>
          </a:endParaRPr>
        </a:p>
        <a:p>
          <a:pPr rtl="0"/>
          <a:r>
            <a:rPr lang="ja-JP" altLang="en-US" sz="900" b="0" i="0" baseline="0">
              <a:solidFill>
                <a:schemeClr val="tx1"/>
              </a:solidFill>
              <a:effectLst/>
              <a:latin typeface="+mn-lt"/>
              <a:ea typeface="+mn-ea"/>
              <a:cs typeface="+mn-cs"/>
            </a:rPr>
            <a:t>　　　</a:t>
          </a:r>
          <a:endParaRPr lang="en-US" altLang="ja-JP" sz="900" b="0" i="0" baseline="0">
            <a:solidFill>
              <a:schemeClr val="tx1"/>
            </a:solidFill>
            <a:effectLst/>
            <a:latin typeface="+mn-lt"/>
            <a:ea typeface="+mn-ea"/>
            <a:cs typeface="+mn-cs"/>
          </a:endParaRPr>
        </a:p>
        <a:p>
          <a:pPr rtl="0"/>
          <a:r>
            <a:rPr lang="ja-JP" altLang="en-US" sz="900" b="0" i="0" baseline="0">
              <a:solidFill>
                <a:schemeClr val="tx1"/>
              </a:solidFill>
              <a:effectLst/>
              <a:latin typeface="+mn-lt"/>
              <a:ea typeface="+mn-ea"/>
              <a:cs typeface="+mn-cs"/>
            </a:rPr>
            <a:t>　　　　　　　　　　　　　　　　　　　　を含む</a:t>
          </a:r>
          <a:endParaRPr lang="en-US" altLang="ja-JP" sz="900" b="0" i="0" baseline="0">
            <a:solidFill>
              <a:schemeClr val="tx1"/>
            </a:solidFill>
            <a:effectLst/>
            <a:latin typeface="+mn-lt"/>
            <a:ea typeface="+mn-ea"/>
            <a:cs typeface="+mn-cs"/>
          </a:endParaRPr>
        </a:p>
      </xdr:txBody>
    </xdr:sp>
    <xdr:clientData/>
  </xdr:twoCellAnchor>
  <xdr:twoCellAnchor>
    <xdr:from>
      <xdr:col>35</xdr:col>
      <xdr:colOff>17721</xdr:colOff>
      <xdr:row>753</xdr:row>
      <xdr:rowOff>136062</xdr:rowOff>
    </xdr:from>
    <xdr:to>
      <xdr:col>49</xdr:col>
      <xdr:colOff>186491</xdr:colOff>
      <xdr:row>758</xdr:row>
      <xdr:rowOff>353778</xdr:rowOff>
    </xdr:to>
    <xdr:sp macro="" textlink="">
      <xdr:nvSpPr>
        <xdr:cNvPr id="23" name="Rectangle 1">
          <a:extLst>
            <a:ext uri="{FF2B5EF4-FFF2-40B4-BE49-F238E27FC236}">
              <a16:creationId xmlns:a16="http://schemas.microsoft.com/office/drawing/2014/main" id="{D1CFDEA9-EB20-4B9F-AAD6-7798F36A03FE}"/>
            </a:ext>
          </a:extLst>
        </xdr:cNvPr>
        <xdr:cNvSpPr>
          <a:spLocks noChangeArrowheads="1"/>
        </xdr:cNvSpPr>
      </xdr:nvSpPr>
      <xdr:spPr bwMode="auto">
        <a:xfrm>
          <a:off x="7161471" y="57871169"/>
          <a:ext cx="3026270" cy="1986645"/>
        </a:xfrm>
        <a:prstGeom prst="rect">
          <a:avLst/>
        </a:prstGeom>
        <a:noFill/>
        <a:ln w="28575">
          <a:noFill/>
          <a:miter lim="800000"/>
          <a:headEnd/>
          <a:tailEnd/>
        </a:ln>
      </xdr:spPr>
      <xdr:txBody>
        <a:bodyPr vertOverflow="clip" wrap="square" lIns="36576" tIns="22860" rIns="36576" bIns="0" anchor="t" upright="1"/>
        <a:lstStyle/>
        <a:p>
          <a:pPr algn="ctr" rtl="0">
            <a:lnSpc>
              <a:spcPts val="1900"/>
            </a:lnSpc>
            <a:defRPr sz="1000"/>
          </a:pPr>
          <a:endParaRPr lang="ja-JP" altLang="en-US" sz="1050" b="0" i="0" u="none" strike="noStrike" baseline="0">
            <a:solidFill>
              <a:srgbClr val="000000"/>
            </a:solidFill>
            <a:latin typeface="ＭＳ Ｐゴシック"/>
            <a:ea typeface="ＭＳ Ｐゴシック"/>
          </a:endParaRPr>
        </a:p>
        <a:p>
          <a:pPr algn="l" rtl="0">
            <a:lnSpc>
              <a:spcPts val="2100"/>
            </a:lnSpc>
            <a:defRPr sz="1000"/>
          </a:pPr>
          <a:r>
            <a:rPr lang="en-US" altLang="ja-JP" sz="1050" b="0" i="0" u="none" strike="noStrike" baseline="0">
              <a:solidFill>
                <a:srgbClr val="000000"/>
              </a:solidFill>
              <a:latin typeface="+mj-ea"/>
              <a:ea typeface="+mj-ea"/>
            </a:rPr>
            <a:t>※</a:t>
          </a:r>
          <a:r>
            <a:rPr lang="ja-JP" altLang="en-US" sz="1050" b="0" i="0" u="none" strike="noStrike" baseline="0">
              <a:solidFill>
                <a:srgbClr val="000000"/>
              </a:solidFill>
              <a:latin typeface="+mj-ea"/>
              <a:ea typeface="+mj-ea"/>
            </a:rPr>
            <a:t>　対象事業の選定に当たって公募を行い、申請のあった中から有識者会議の審議を経て、採択大学（拠点）を決定するために必要な会議費や、事業の実績を調査するために必要な費用について計上</a:t>
          </a:r>
          <a:endParaRPr lang="en-US" altLang="ja-JP" sz="1050" b="0" i="0" u="none" strike="noStrike" baseline="0">
            <a:solidFill>
              <a:srgbClr val="000000"/>
            </a:solidFill>
            <a:latin typeface="+mj-ea"/>
            <a:ea typeface="+mj-ea"/>
          </a:endParaRPr>
        </a:p>
      </xdr:txBody>
    </xdr:sp>
    <xdr:clientData/>
  </xdr:twoCellAnchor>
  <xdr:twoCellAnchor>
    <xdr:from>
      <xdr:col>7</xdr:col>
      <xdr:colOff>95249</xdr:colOff>
      <xdr:row>760</xdr:row>
      <xdr:rowOff>6872</xdr:rowOff>
    </xdr:from>
    <xdr:to>
      <xdr:col>27</xdr:col>
      <xdr:colOff>186573</xdr:colOff>
      <xdr:row>763</xdr:row>
      <xdr:rowOff>225054</xdr:rowOff>
    </xdr:to>
    <xdr:sp macro="" textlink="">
      <xdr:nvSpPr>
        <xdr:cNvPr id="25" name="Rectangle 3">
          <a:extLst>
            <a:ext uri="{FF2B5EF4-FFF2-40B4-BE49-F238E27FC236}">
              <a16:creationId xmlns:a16="http://schemas.microsoft.com/office/drawing/2014/main" id="{85834016-4FC5-4392-A1E9-A516FCFE0D3F}"/>
            </a:ext>
          </a:extLst>
        </xdr:cNvPr>
        <xdr:cNvSpPr>
          <a:spLocks noChangeArrowheads="1"/>
        </xdr:cNvSpPr>
      </xdr:nvSpPr>
      <xdr:spPr bwMode="auto">
        <a:xfrm>
          <a:off x="1523999" y="60558658"/>
          <a:ext cx="4173467" cy="1279539"/>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（スタートアップ支援）</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Ａ．公私立大学（全４大学）　　</a:t>
          </a:r>
          <a:r>
            <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rPr>
            <a:t>63..5</a:t>
          </a: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百万円</a:t>
          </a:r>
          <a:endParaRPr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149680</xdr:colOff>
      <xdr:row>757</xdr:row>
      <xdr:rowOff>54417</xdr:rowOff>
    </xdr:from>
    <xdr:to>
      <xdr:col>28</xdr:col>
      <xdr:colOff>170734</xdr:colOff>
      <xdr:row>758</xdr:row>
      <xdr:rowOff>53006</xdr:rowOff>
    </xdr:to>
    <xdr:sp macro="" textlink="">
      <xdr:nvSpPr>
        <xdr:cNvPr id="26" name="Rectangle 4">
          <a:extLst>
            <a:ext uri="{FF2B5EF4-FFF2-40B4-BE49-F238E27FC236}">
              <a16:creationId xmlns:a16="http://schemas.microsoft.com/office/drawing/2014/main" id="{F673EA71-901D-4B00-A047-22766E6C1CEC}"/>
            </a:ext>
          </a:extLst>
        </xdr:cNvPr>
        <xdr:cNvSpPr>
          <a:spLocks noChangeArrowheads="1"/>
        </xdr:cNvSpPr>
      </xdr:nvSpPr>
      <xdr:spPr bwMode="auto">
        <a:xfrm>
          <a:off x="4844144" y="59544846"/>
          <a:ext cx="1041590" cy="35237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ctr" upright="1"/>
        <a:lstStyle/>
        <a:p>
          <a:pPr algn="r" rtl="0">
            <a:defRPr sz="1000"/>
          </a:pPr>
          <a:r>
            <a:rPr lang="en-US" altLang="ja-JP" sz="1600" b="0" i="0" u="none" strike="noStrike" baseline="0">
              <a:solidFill>
                <a:schemeClr val="tx1"/>
              </a:solidFill>
              <a:latin typeface="ＭＳ Ｐゴシック"/>
              <a:ea typeface="ＭＳ Ｐゴシック"/>
            </a:rPr>
            <a:t>【</a:t>
          </a:r>
          <a:r>
            <a:rPr lang="ja-JP" altLang="en-US" sz="1600" b="0" i="0" u="none" strike="noStrike" baseline="0">
              <a:solidFill>
                <a:schemeClr val="tx1"/>
              </a:solidFill>
              <a:latin typeface="ＭＳ Ｐゴシック"/>
              <a:ea typeface="ＭＳ Ｐゴシック"/>
            </a:rPr>
            <a:t>補助</a:t>
          </a:r>
          <a:r>
            <a:rPr lang="en-US" altLang="ja-JP" sz="1600" b="0" i="0" u="none" strike="noStrike" baseline="0">
              <a:solidFill>
                <a:schemeClr val="tx1"/>
              </a:solidFill>
              <a:latin typeface="ＭＳ Ｐゴシック"/>
              <a:ea typeface="ＭＳ Ｐゴシック"/>
            </a:rPr>
            <a:t>】</a:t>
          </a:r>
          <a:endParaRPr lang="ja-JP" altLang="en-US">
            <a:solidFill>
              <a:schemeClr val="tx1"/>
            </a:solidFill>
          </a:endParaRPr>
        </a:p>
      </xdr:txBody>
    </xdr:sp>
    <xdr:clientData/>
  </xdr:twoCellAnchor>
  <xdr:twoCellAnchor>
    <xdr:from>
      <xdr:col>30</xdr:col>
      <xdr:colOff>43251</xdr:colOff>
      <xdr:row>759</xdr:row>
      <xdr:rowOff>353775</xdr:rowOff>
    </xdr:from>
    <xdr:to>
      <xdr:col>49</xdr:col>
      <xdr:colOff>297401</xdr:colOff>
      <xdr:row>763</xdr:row>
      <xdr:rowOff>224617</xdr:rowOff>
    </xdr:to>
    <xdr:sp macro="" textlink="">
      <xdr:nvSpPr>
        <xdr:cNvPr id="27" name="Rectangle 3">
          <a:extLst>
            <a:ext uri="{FF2B5EF4-FFF2-40B4-BE49-F238E27FC236}">
              <a16:creationId xmlns:a16="http://schemas.microsoft.com/office/drawing/2014/main" id="{B5F3DB16-E1F9-4D4E-872B-5D4687BA1954}"/>
            </a:ext>
          </a:extLst>
        </xdr:cNvPr>
        <xdr:cNvSpPr>
          <a:spLocks noChangeArrowheads="1"/>
        </xdr:cNvSpPr>
      </xdr:nvSpPr>
      <xdr:spPr bwMode="auto">
        <a:xfrm>
          <a:off x="6166465" y="60211596"/>
          <a:ext cx="4132186" cy="128598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（機能強化支援）</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Ｂ．公私立大学（全９大学）　　</a:t>
          </a:r>
          <a:r>
            <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rPr>
            <a:t>150.1</a:t>
          </a: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百万円</a:t>
          </a:r>
          <a:endParaRPr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82877</xdr:colOff>
      <xdr:row>764</xdr:row>
      <xdr:rowOff>200430</xdr:rowOff>
    </xdr:from>
    <xdr:to>
      <xdr:col>38</xdr:col>
      <xdr:colOff>128682</xdr:colOff>
      <xdr:row>766</xdr:row>
      <xdr:rowOff>136058</xdr:rowOff>
    </xdr:to>
    <xdr:sp macro="" textlink="">
      <xdr:nvSpPr>
        <xdr:cNvPr id="28" name="Rectangle 3">
          <a:extLst>
            <a:ext uri="{FF2B5EF4-FFF2-40B4-BE49-F238E27FC236}">
              <a16:creationId xmlns:a16="http://schemas.microsoft.com/office/drawing/2014/main" id="{B5F3DB16-E1F9-4D4E-872B-5D4687BA1954}"/>
            </a:ext>
          </a:extLst>
        </xdr:cNvPr>
        <xdr:cNvSpPr>
          <a:spLocks noChangeArrowheads="1"/>
        </xdr:cNvSpPr>
      </xdr:nvSpPr>
      <xdr:spPr bwMode="auto">
        <a:xfrm>
          <a:off x="3756806" y="61827180"/>
          <a:ext cx="4127947" cy="126912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（国際共同研究推進支援）</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rPr>
            <a:t>C</a:t>
          </a: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．私立大学（１大学）　　</a:t>
          </a:r>
          <a:r>
            <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rPr>
            <a:t>49.5</a:t>
          </a: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百万円</a:t>
          </a:r>
          <a:endParaRPr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95250</xdr:colOff>
      <xdr:row>758</xdr:row>
      <xdr:rowOff>120763</xdr:rowOff>
    </xdr:from>
    <xdr:to>
      <xdr:col>42</xdr:col>
      <xdr:colOff>125658</xdr:colOff>
      <xdr:row>758</xdr:row>
      <xdr:rowOff>120763</xdr:rowOff>
    </xdr:to>
    <xdr:cxnSp macro="">
      <xdr:nvCxnSpPr>
        <xdr:cNvPr id="11" name="直線コネクタ 10">
          <a:extLst>
            <a:ext uri="{FF2B5EF4-FFF2-40B4-BE49-F238E27FC236}">
              <a16:creationId xmlns:a16="http://schemas.microsoft.com/office/drawing/2014/main" id="{156C4219-5529-4038-AE91-AED7F022EECE}"/>
            </a:ext>
          </a:extLst>
        </xdr:cNvPr>
        <xdr:cNvCxnSpPr/>
      </xdr:nvCxnSpPr>
      <xdr:spPr>
        <a:xfrm>
          <a:off x="2748643" y="59964977"/>
          <a:ext cx="5949515" cy="0"/>
        </a:xfrm>
        <a:prstGeom prst="line">
          <a:avLst/>
        </a:prstGeom>
        <a:noFill/>
        <a:ln w="28575" cap="flat" cmpd="sng" algn="ctr">
          <a:solidFill>
            <a:sysClr val="windowText" lastClr="000000">
              <a:shade val="95000"/>
              <a:satMod val="105000"/>
            </a:sysClr>
          </a:solidFill>
          <a:prstDash val="solid"/>
        </a:ln>
        <a:effectLst/>
      </xdr:spPr>
    </xdr:cxnSp>
    <xdr:clientData/>
  </xdr:twoCellAnchor>
  <xdr:twoCellAnchor>
    <xdr:from>
      <xdr:col>13</xdr:col>
      <xdr:colOff>105456</xdr:colOff>
      <xdr:row>758</xdr:row>
      <xdr:rowOff>120762</xdr:rowOff>
    </xdr:from>
    <xdr:to>
      <xdr:col>13</xdr:col>
      <xdr:colOff>105456</xdr:colOff>
      <xdr:row>759</xdr:row>
      <xdr:rowOff>270976</xdr:rowOff>
    </xdr:to>
    <xdr:cxnSp macro="">
      <xdr:nvCxnSpPr>
        <xdr:cNvPr id="12" name="直線矢印コネクタ 11">
          <a:extLst>
            <a:ext uri="{FF2B5EF4-FFF2-40B4-BE49-F238E27FC236}">
              <a16:creationId xmlns:a16="http://schemas.microsoft.com/office/drawing/2014/main" id="{11F816B8-51F3-4D93-8A88-BDA0400321B6}"/>
            </a:ext>
          </a:extLst>
        </xdr:cNvPr>
        <xdr:cNvCxnSpPr/>
      </xdr:nvCxnSpPr>
      <xdr:spPr>
        <a:xfrm>
          <a:off x="2758849" y="59964976"/>
          <a:ext cx="0" cy="504000"/>
        </a:xfrm>
        <a:prstGeom prst="straightConnector1">
          <a:avLst/>
        </a:prstGeom>
        <a:noFill/>
        <a:ln w="28575" cap="flat" cmpd="sng" algn="ctr">
          <a:solidFill>
            <a:sysClr val="windowText" lastClr="000000">
              <a:shade val="95000"/>
              <a:satMod val="105000"/>
            </a:sysClr>
          </a:solidFill>
          <a:prstDash val="solid"/>
          <a:tailEnd type="triangle"/>
        </a:ln>
        <a:effectLst/>
      </xdr:spPr>
    </xdr:cxnSp>
    <xdr:clientData/>
  </xdr:twoCellAnchor>
  <xdr:twoCellAnchor>
    <xdr:from>
      <xdr:col>29</xdr:col>
      <xdr:colOff>40822</xdr:colOff>
      <xdr:row>753</xdr:row>
      <xdr:rowOff>136071</xdr:rowOff>
    </xdr:from>
    <xdr:to>
      <xdr:col>29</xdr:col>
      <xdr:colOff>54429</xdr:colOff>
      <xdr:row>764</xdr:row>
      <xdr:rowOff>132428</xdr:rowOff>
    </xdr:to>
    <xdr:cxnSp macro="">
      <xdr:nvCxnSpPr>
        <xdr:cNvPr id="13" name="直線矢印コネクタ 12">
          <a:extLst>
            <a:ext uri="{FF2B5EF4-FFF2-40B4-BE49-F238E27FC236}">
              <a16:creationId xmlns:a16="http://schemas.microsoft.com/office/drawing/2014/main" id="{12DA478C-2316-4E17-BABA-A5130AF88856}"/>
            </a:ext>
          </a:extLst>
        </xdr:cNvPr>
        <xdr:cNvCxnSpPr/>
      </xdr:nvCxnSpPr>
      <xdr:spPr>
        <a:xfrm flipH="1">
          <a:off x="5959929" y="58211357"/>
          <a:ext cx="13607" cy="3888000"/>
        </a:xfrm>
        <a:prstGeom prst="straightConnector1">
          <a:avLst/>
        </a:prstGeom>
        <a:noFill/>
        <a:ln w="28575" cap="flat" cmpd="sng" algn="ctr">
          <a:solidFill>
            <a:sysClr val="windowText" lastClr="000000">
              <a:shade val="95000"/>
              <a:satMod val="105000"/>
            </a:sysClr>
          </a:solidFill>
          <a:prstDash val="solid"/>
          <a:tailEnd type="triangle"/>
        </a:ln>
        <a:effectLst/>
      </xdr:spPr>
    </xdr:cxnSp>
    <xdr:clientData/>
  </xdr:twoCellAnchor>
  <xdr:twoCellAnchor>
    <xdr:from>
      <xdr:col>42</xdr:col>
      <xdr:colOff>103546</xdr:colOff>
      <xdr:row>758</xdr:row>
      <xdr:rowOff>132668</xdr:rowOff>
    </xdr:from>
    <xdr:to>
      <xdr:col>42</xdr:col>
      <xdr:colOff>103546</xdr:colOff>
      <xdr:row>759</xdr:row>
      <xdr:rowOff>282882</xdr:rowOff>
    </xdr:to>
    <xdr:cxnSp macro="">
      <xdr:nvCxnSpPr>
        <xdr:cNvPr id="14" name="直線矢印コネクタ 13">
          <a:extLst>
            <a:ext uri="{FF2B5EF4-FFF2-40B4-BE49-F238E27FC236}">
              <a16:creationId xmlns:a16="http://schemas.microsoft.com/office/drawing/2014/main" id="{A26A8019-8D27-4C1F-BA05-DAD2C7026F71}"/>
            </a:ext>
          </a:extLst>
        </xdr:cNvPr>
        <xdr:cNvCxnSpPr/>
      </xdr:nvCxnSpPr>
      <xdr:spPr>
        <a:xfrm>
          <a:off x="8676046" y="59976882"/>
          <a:ext cx="0" cy="504000"/>
        </a:xfrm>
        <a:prstGeom prst="straightConnector1">
          <a:avLst/>
        </a:prstGeom>
        <a:noFill/>
        <a:ln w="2857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405</v>
      </c>
      <c r="AJ2" s="958" t="s">
        <v>710</v>
      </c>
      <c r="AK2" s="958"/>
      <c r="AL2" s="958"/>
      <c r="AM2" s="958"/>
      <c r="AN2" s="98" t="s">
        <v>405</v>
      </c>
      <c r="AO2" s="958">
        <v>20</v>
      </c>
      <c r="AP2" s="958"/>
      <c r="AQ2" s="958"/>
      <c r="AR2" s="99" t="s">
        <v>708</v>
      </c>
      <c r="AS2" s="964">
        <v>223</v>
      </c>
      <c r="AT2" s="964"/>
      <c r="AU2" s="964"/>
      <c r="AV2" s="98" t="str">
        <f>IF(AW2="","","-")</f>
        <v/>
      </c>
      <c r="AW2" s="924"/>
      <c r="AX2" s="924"/>
    </row>
    <row r="3" spans="1:50" ht="21" customHeight="1" thickBot="1" x14ac:dyDescent="0.2">
      <c r="A3" s="880" t="s">
        <v>701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714</v>
      </c>
      <c r="AK3" s="882"/>
      <c r="AL3" s="882"/>
      <c r="AM3" s="882"/>
      <c r="AN3" s="882"/>
      <c r="AO3" s="882"/>
      <c r="AP3" s="882"/>
      <c r="AQ3" s="882"/>
      <c r="AR3" s="882"/>
      <c r="AS3" s="882"/>
      <c r="AT3" s="882"/>
      <c r="AU3" s="882"/>
      <c r="AV3" s="882"/>
      <c r="AW3" s="882"/>
      <c r="AX3" s="24" t="s">
        <v>65</v>
      </c>
    </row>
    <row r="4" spans="1:50" ht="24.75" customHeight="1" x14ac:dyDescent="0.15">
      <c r="A4" s="720" t="s">
        <v>25</v>
      </c>
      <c r="B4" s="721"/>
      <c r="C4" s="721"/>
      <c r="D4" s="721"/>
      <c r="E4" s="721"/>
      <c r="F4" s="721"/>
      <c r="G4" s="698" t="s">
        <v>754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757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2" t="s">
        <v>755</v>
      </c>
      <c r="H5" s="853"/>
      <c r="I5" s="853"/>
      <c r="J5" s="853"/>
      <c r="K5" s="853"/>
      <c r="L5" s="853"/>
      <c r="M5" s="854" t="s">
        <v>66</v>
      </c>
      <c r="N5" s="855"/>
      <c r="O5" s="855"/>
      <c r="P5" s="855"/>
      <c r="Q5" s="855"/>
      <c r="R5" s="856"/>
      <c r="S5" s="857" t="s">
        <v>756</v>
      </c>
      <c r="T5" s="853"/>
      <c r="U5" s="853"/>
      <c r="V5" s="853"/>
      <c r="W5" s="853"/>
      <c r="X5" s="858"/>
      <c r="Y5" s="714" t="s">
        <v>3</v>
      </c>
      <c r="Z5" s="560"/>
      <c r="AA5" s="560"/>
      <c r="AB5" s="560"/>
      <c r="AC5" s="560"/>
      <c r="AD5" s="561"/>
      <c r="AE5" s="715" t="s">
        <v>758</v>
      </c>
      <c r="AF5" s="715"/>
      <c r="AG5" s="715"/>
      <c r="AH5" s="715"/>
      <c r="AI5" s="715"/>
      <c r="AJ5" s="715"/>
      <c r="AK5" s="715"/>
      <c r="AL5" s="715"/>
      <c r="AM5" s="715"/>
      <c r="AN5" s="715"/>
      <c r="AO5" s="715"/>
      <c r="AP5" s="716"/>
      <c r="AQ5" s="717" t="s">
        <v>812</v>
      </c>
      <c r="AR5" s="718"/>
      <c r="AS5" s="718"/>
      <c r="AT5" s="718"/>
      <c r="AU5" s="718"/>
      <c r="AV5" s="718"/>
      <c r="AW5" s="718"/>
      <c r="AX5" s="719"/>
    </row>
    <row r="6" spans="1:50" ht="39" customHeight="1" x14ac:dyDescent="0.15">
      <c r="A6" s="722" t="s">
        <v>4</v>
      </c>
      <c r="B6" s="723"/>
      <c r="C6" s="723"/>
      <c r="D6" s="723"/>
      <c r="E6" s="723"/>
      <c r="F6" s="723"/>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79.5" customHeight="1" x14ac:dyDescent="0.15">
      <c r="A7" s="512" t="s">
        <v>22</v>
      </c>
      <c r="B7" s="513"/>
      <c r="C7" s="513"/>
      <c r="D7" s="513"/>
      <c r="E7" s="513"/>
      <c r="F7" s="514"/>
      <c r="G7" s="515" t="s">
        <v>715</v>
      </c>
      <c r="H7" s="516"/>
      <c r="I7" s="516"/>
      <c r="J7" s="516"/>
      <c r="K7" s="516"/>
      <c r="L7" s="516"/>
      <c r="M7" s="516"/>
      <c r="N7" s="516"/>
      <c r="O7" s="516"/>
      <c r="P7" s="516"/>
      <c r="Q7" s="516"/>
      <c r="R7" s="516"/>
      <c r="S7" s="516"/>
      <c r="T7" s="516"/>
      <c r="U7" s="516"/>
      <c r="V7" s="516"/>
      <c r="W7" s="516"/>
      <c r="X7" s="517"/>
      <c r="Y7" s="936" t="s">
        <v>388</v>
      </c>
      <c r="Z7" s="457"/>
      <c r="AA7" s="457"/>
      <c r="AB7" s="457"/>
      <c r="AC7" s="457"/>
      <c r="AD7" s="937"/>
      <c r="AE7" s="925" t="s">
        <v>815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12" t="s">
        <v>256</v>
      </c>
      <c r="B8" s="513"/>
      <c r="C8" s="513"/>
      <c r="D8" s="513"/>
      <c r="E8" s="513"/>
      <c r="F8" s="514"/>
      <c r="G8" s="959" t="str">
        <f>入力規則等!A27</f>
        <v>科学技術・イノベーション</v>
      </c>
      <c r="H8" s="736"/>
      <c r="I8" s="736"/>
      <c r="J8" s="736"/>
      <c r="K8" s="736"/>
      <c r="L8" s="736"/>
      <c r="M8" s="736"/>
      <c r="N8" s="736"/>
      <c r="O8" s="736"/>
      <c r="P8" s="736"/>
      <c r="Q8" s="736"/>
      <c r="R8" s="736"/>
      <c r="S8" s="736"/>
      <c r="T8" s="736"/>
      <c r="U8" s="736"/>
      <c r="V8" s="736"/>
      <c r="W8" s="736"/>
      <c r="X8" s="960"/>
      <c r="Y8" s="859" t="s">
        <v>257</v>
      </c>
      <c r="Z8" s="860"/>
      <c r="AA8" s="860"/>
      <c r="AB8" s="860"/>
      <c r="AC8" s="860"/>
      <c r="AD8" s="861"/>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2" t="s">
        <v>23</v>
      </c>
      <c r="B9" s="863"/>
      <c r="C9" s="863"/>
      <c r="D9" s="863"/>
      <c r="E9" s="863"/>
      <c r="F9" s="863"/>
      <c r="G9" s="864" t="s">
        <v>716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6" t="s">
        <v>30</v>
      </c>
      <c r="B10" s="677"/>
      <c r="C10" s="677"/>
      <c r="D10" s="677"/>
      <c r="E10" s="677"/>
      <c r="F10" s="677"/>
      <c r="G10" s="770" t="s">
        <v>717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77" t="s">
        <v>24</v>
      </c>
      <c r="B12" s="978"/>
      <c r="C12" s="978"/>
      <c r="D12" s="978"/>
      <c r="E12" s="978"/>
      <c r="F12" s="979"/>
      <c r="G12" s="776"/>
      <c r="H12" s="777"/>
      <c r="I12" s="777"/>
      <c r="J12" s="777"/>
      <c r="K12" s="777"/>
      <c r="L12" s="777"/>
      <c r="M12" s="777"/>
      <c r="N12" s="777"/>
      <c r="O12" s="777"/>
      <c r="P12" s="464" t="s">
        <v>389</v>
      </c>
      <c r="Q12" s="459"/>
      <c r="R12" s="459"/>
      <c r="S12" s="459"/>
      <c r="T12" s="459"/>
      <c r="U12" s="459"/>
      <c r="V12" s="460"/>
      <c r="W12" s="464" t="s">
        <v>411</v>
      </c>
      <c r="X12" s="459"/>
      <c r="Y12" s="459"/>
      <c r="Z12" s="459"/>
      <c r="AA12" s="459"/>
      <c r="AB12" s="459"/>
      <c r="AC12" s="460"/>
      <c r="AD12" s="464" t="s">
        <v>698</v>
      </c>
      <c r="AE12" s="459"/>
      <c r="AF12" s="459"/>
      <c r="AG12" s="459"/>
      <c r="AH12" s="459"/>
      <c r="AI12" s="459"/>
      <c r="AJ12" s="460"/>
      <c r="AK12" s="464" t="s">
        <v>702</v>
      </c>
      <c r="AL12" s="459"/>
      <c r="AM12" s="459"/>
      <c r="AN12" s="459"/>
      <c r="AO12" s="459"/>
      <c r="AP12" s="459"/>
      <c r="AQ12" s="460"/>
      <c r="AR12" s="464" t="s">
        <v>703</v>
      </c>
      <c r="AS12" s="459"/>
      <c r="AT12" s="459"/>
      <c r="AU12" s="459"/>
      <c r="AV12" s="459"/>
      <c r="AW12" s="45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283.7</v>
      </c>
      <c r="Q13" s="674"/>
      <c r="R13" s="674"/>
      <c r="S13" s="674"/>
      <c r="T13" s="674"/>
      <c r="U13" s="674"/>
      <c r="V13" s="675"/>
      <c r="W13" s="673">
        <v>282.2</v>
      </c>
      <c r="X13" s="674"/>
      <c r="Y13" s="674"/>
      <c r="Z13" s="674"/>
      <c r="AA13" s="674"/>
      <c r="AB13" s="674"/>
      <c r="AC13" s="675"/>
      <c r="AD13" s="673">
        <v>273.2</v>
      </c>
      <c r="AE13" s="674"/>
      <c r="AF13" s="674"/>
      <c r="AG13" s="674"/>
      <c r="AH13" s="674"/>
      <c r="AI13" s="674"/>
      <c r="AJ13" s="675"/>
      <c r="AK13" s="673">
        <v>268.60000000000002</v>
      </c>
      <c r="AL13" s="674"/>
      <c r="AM13" s="674"/>
      <c r="AN13" s="674"/>
      <c r="AO13" s="674"/>
      <c r="AP13" s="674"/>
      <c r="AQ13" s="675"/>
      <c r="AR13" s="933">
        <v>260.2</v>
      </c>
      <c r="AS13" s="934"/>
      <c r="AT13" s="934"/>
      <c r="AU13" s="934"/>
      <c r="AV13" s="934"/>
      <c r="AW13" s="934"/>
      <c r="AX13" s="935"/>
    </row>
    <row r="14" spans="1:50" ht="21" customHeight="1" x14ac:dyDescent="0.15">
      <c r="A14" s="630"/>
      <c r="B14" s="631"/>
      <c r="C14" s="631"/>
      <c r="D14" s="631"/>
      <c r="E14" s="631"/>
      <c r="F14" s="632"/>
      <c r="G14" s="741"/>
      <c r="H14" s="742"/>
      <c r="I14" s="727" t="s">
        <v>8</v>
      </c>
      <c r="J14" s="778"/>
      <c r="K14" s="778"/>
      <c r="L14" s="778"/>
      <c r="M14" s="778"/>
      <c r="N14" s="778"/>
      <c r="O14" s="779"/>
      <c r="P14" s="673" t="s">
        <v>715</v>
      </c>
      <c r="Q14" s="674"/>
      <c r="R14" s="674"/>
      <c r="S14" s="674"/>
      <c r="T14" s="674"/>
      <c r="U14" s="674"/>
      <c r="V14" s="675"/>
      <c r="W14" s="673" t="s">
        <v>715</v>
      </c>
      <c r="X14" s="674"/>
      <c r="Y14" s="674"/>
      <c r="Z14" s="674"/>
      <c r="AA14" s="674"/>
      <c r="AB14" s="674"/>
      <c r="AC14" s="675"/>
      <c r="AD14" s="673" t="s">
        <v>759</v>
      </c>
      <c r="AE14" s="674"/>
      <c r="AF14" s="674"/>
      <c r="AG14" s="674"/>
      <c r="AH14" s="674"/>
      <c r="AI14" s="674"/>
      <c r="AJ14" s="675"/>
      <c r="AK14" s="673" t="s">
        <v>816</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715</v>
      </c>
      <c r="Q15" s="674"/>
      <c r="R15" s="674"/>
      <c r="S15" s="674"/>
      <c r="T15" s="674"/>
      <c r="U15" s="674"/>
      <c r="V15" s="675"/>
      <c r="W15" s="673" t="s">
        <v>715</v>
      </c>
      <c r="X15" s="674"/>
      <c r="Y15" s="674"/>
      <c r="Z15" s="674"/>
      <c r="AA15" s="674"/>
      <c r="AB15" s="674"/>
      <c r="AC15" s="675"/>
      <c r="AD15" s="673">
        <v>1.4</v>
      </c>
      <c r="AE15" s="674"/>
      <c r="AF15" s="674"/>
      <c r="AG15" s="674"/>
      <c r="AH15" s="674"/>
      <c r="AI15" s="674"/>
      <c r="AJ15" s="675"/>
      <c r="AK15" s="673">
        <v>10</v>
      </c>
      <c r="AL15" s="674"/>
      <c r="AM15" s="674"/>
      <c r="AN15" s="674"/>
      <c r="AO15" s="674"/>
      <c r="AP15" s="674"/>
      <c r="AQ15" s="675"/>
      <c r="AR15" s="673" t="s">
        <v>816</v>
      </c>
      <c r="AS15" s="674"/>
      <c r="AT15" s="674"/>
      <c r="AU15" s="674"/>
      <c r="AV15" s="674"/>
      <c r="AW15" s="674"/>
      <c r="AX15" s="819"/>
    </row>
    <row r="16" spans="1:50" ht="21" customHeight="1" x14ac:dyDescent="0.15">
      <c r="A16" s="630"/>
      <c r="B16" s="631"/>
      <c r="C16" s="631"/>
      <c r="D16" s="631"/>
      <c r="E16" s="631"/>
      <c r="F16" s="632"/>
      <c r="G16" s="741"/>
      <c r="H16" s="742"/>
      <c r="I16" s="727" t="s">
        <v>52</v>
      </c>
      <c r="J16" s="728"/>
      <c r="K16" s="728"/>
      <c r="L16" s="728"/>
      <c r="M16" s="728"/>
      <c r="N16" s="728"/>
      <c r="O16" s="729"/>
      <c r="P16" s="673" t="s">
        <v>715</v>
      </c>
      <c r="Q16" s="674"/>
      <c r="R16" s="674"/>
      <c r="S16" s="674"/>
      <c r="T16" s="674"/>
      <c r="U16" s="674"/>
      <c r="V16" s="675"/>
      <c r="W16" s="673">
        <v>-1.4</v>
      </c>
      <c r="X16" s="674"/>
      <c r="Y16" s="674"/>
      <c r="Z16" s="674"/>
      <c r="AA16" s="674"/>
      <c r="AB16" s="674"/>
      <c r="AC16" s="675"/>
      <c r="AD16" s="673">
        <v>-10</v>
      </c>
      <c r="AE16" s="674"/>
      <c r="AF16" s="674"/>
      <c r="AG16" s="674"/>
      <c r="AH16" s="674"/>
      <c r="AI16" s="674"/>
      <c r="AJ16" s="675"/>
      <c r="AK16" s="673" t="s">
        <v>816</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v>0.6</v>
      </c>
      <c r="Q17" s="674"/>
      <c r="R17" s="674"/>
      <c r="S17" s="674"/>
      <c r="T17" s="674"/>
      <c r="U17" s="674"/>
      <c r="V17" s="675"/>
      <c r="W17" s="673" t="s">
        <v>715</v>
      </c>
      <c r="X17" s="674"/>
      <c r="Y17" s="674"/>
      <c r="Z17" s="674"/>
      <c r="AA17" s="674"/>
      <c r="AB17" s="674"/>
      <c r="AC17" s="675"/>
      <c r="AD17" s="673" t="s">
        <v>715</v>
      </c>
      <c r="AE17" s="674"/>
      <c r="AF17" s="674"/>
      <c r="AG17" s="674"/>
      <c r="AH17" s="674"/>
      <c r="AI17" s="674"/>
      <c r="AJ17" s="675"/>
      <c r="AK17" s="673" t="s">
        <v>816</v>
      </c>
      <c r="AL17" s="674"/>
      <c r="AM17" s="674"/>
      <c r="AN17" s="674"/>
      <c r="AO17" s="674"/>
      <c r="AP17" s="674"/>
      <c r="AQ17" s="675"/>
      <c r="AR17" s="931"/>
      <c r="AS17" s="931"/>
      <c r="AT17" s="931"/>
      <c r="AU17" s="931"/>
      <c r="AV17" s="931"/>
      <c r="AW17" s="931"/>
      <c r="AX17" s="932"/>
    </row>
    <row r="18" spans="1:50" ht="24.75" customHeight="1" x14ac:dyDescent="0.15">
      <c r="A18" s="630"/>
      <c r="B18" s="631"/>
      <c r="C18" s="631"/>
      <c r="D18" s="631"/>
      <c r="E18" s="631"/>
      <c r="F18" s="632"/>
      <c r="G18" s="743"/>
      <c r="H18" s="744"/>
      <c r="I18" s="732" t="s">
        <v>20</v>
      </c>
      <c r="J18" s="733"/>
      <c r="K18" s="733"/>
      <c r="L18" s="733"/>
      <c r="M18" s="733"/>
      <c r="N18" s="733"/>
      <c r="O18" s="734"/>
      <c r="P18" s="891">
        <f>SUM(P13:V17)</f>
        <v>284.3</v>
      </c>
      <c r="Q18" s="892"/>
      <c r="R18" s="892"/>
      <c r="S18" s="892"/>
      <c r="T18" s="892"/>
      <c r="U18" s="892"/>
      <c r="V18" s="893"/>
      <c r="W18" s="891">
        <f>SUM(W13:AC17)</f>
        <v>280.8</v>
      </c>
      <c r="X18" s="892"/>
      <c r="Y18" s="892"/>
      <c r="Z18" s="892"/>
      <c r="AA18" s="892"/>
      <c r="AB18" s="892"/>
      <c r="AC18" s="893"/>
      <c r="AD18" s="891">
        <f>SUM(AD13:AJ17)</f>
        <v>264.59999999999997</v>
      </c>
      <c r="AE18" s="892"/>
      <c r="AF18" s="892"/>
      <c r="AG18" s="892"/>
      <c r="AH18" s="892"/>
      <c r="AI18" s="892"/>
      <c r="AJ18" s="893"/>
      <c r="AK18" s="891">
        <f>SUM(AK13:AQ17)</f>
        <v>278.60000000000002</v>
      </c>
      <c r="AL18" s="892"/>
      <c r="AM18" s="892"/>
      <c r="AN18" s="892"/>
      <c r="AO18" s="892"/>
      <c r="AP18" s="892"/>
      <c r="AQ18" s="893"/>
      <c r="AR18" s="891">
        <f>SUM(AR13:AX17)</f>
        <v>260.2</v>
      </c>
      <c r="AS18" s="892"/>
      <c r="AT18" s="892"/>
      <c r="AU18" s="892"/>
      <c r="AV18" s="892"/>
      <c r="AW18" s="892"/>
      <c r="AX18" s="894"/>
    </row>
    <row r="19" spans="1:50" ht="24.75" customHeight="1" x14ac:dyDescent="0.15">
      <c r="A19" s="630"/>
      <c r="B19" s="631"/>
      <c r="C19" s="631"/>
      <c r="D19" s="631"/>
      <c r="E19" s="631"/>
      <c r="F19" s="632"/>
      <c r="G19" s="889" t="s">
        <v>9</v>
      </c>
      <c r="H19" s="890"/>
      <c r="I19" s="890"/>
      <c r="J19" s="890"/>
      <c r="K19" s="890"/>
      <c r="L19" s="890"/>
      <c r="M19" s="890"/>
      <c r="N19" s="890"/>
      <c r="O19" s="890"/>
      <c r="P19" s="673">
        <v>284.3</v>
      </c>
      <c r="Q19" s="674"/>
      <c r="R19" s="674"/>
      <c r="S19" s="674"/>
      <c r="T19" s="674"/>
      <c r="U19" s="674"/>
      <c r="V19" s="675"/>
      <c r="W19" s="673">
        <v>280.2</v>
      </c>
      <c r="X19" s="674"/>
      <c r="Y19" s="674"/>
      <c r="Z19" s="674"/>
      <c r="AA19" s="674"/>
      <c r="AB19" s="674"/>
      <c r="AC19" s="675"/>
      <c r="AD19" s="673">
        <v>263.60000000000002</v>
      </c>
      <c r="AE19" s="674"/>
      <c r="AF19" s="674"/>
      <c r="AG19" s="674"/>
      <c r="AH19" s="674"/>
      <c r="AI19" s="674"/>
      <c r="AJ19" s="675"/>
      <c r="AK19" s="324"/>
      <c r="AL19" s="324"/>
      <c r="AM19" s="324"/>
      <c r="AN19" s="324"/>
      <c r="AO19" s="324"/>
      <c r="AP19" s="324"/>
      <c r="AQ19" s="324"/>
      <c r="AR19" s="324"/>
      <c r="AS19" s="324"/>
      <c r="AT19" s="324"/>
      <c r="AU19" s="324"/>
      <c r="AV19" s="324"/>
      <c r="AW19" s="324"/>
      <c r="AX19" s="326"/>
    </row>
    <row r="20" spans="1:50" ht="24.75" customHeight="1" x14ac:dyDescent="0.15">
      <c r="A20" s="630"/>
      <c r="B20" s="631"/>
      <c r="C20" s="631"/>
      <c r="D20" s="631"/>
      <c r="E20" s="631"/>
      <c r="F20" s="632"/>
      <c r="G20" s="889" t="s">
        <v>10</v>
      </c>
      <c r="H20" s="890"/>
      <c r="I20" s="890"/>
      <c r="J20" s="890"/>
      <c r="K20" s="890"/>
      <c r="L20" s="890"/>
      <c r="M20" s="890"/>
      <c r="N20" s="890"/>
      <c r="O20" s="890"/>
      <c r="P20" s="316">
        <f>IF(P18=0, "-", SUM(P19)/P18)</f>
        <v>1</v>
      </c>
      <c r="Q20" s="316"/>
      <c r="R20" s="316"/>
      <c r="S20" s="316"/>
      <c r="T20" s="316"/>
      <c r="U20" s="316"/>
      <c r="V20" s="316"/>
      <c r="W20" s="316">
        <f t="shared" ref="W20" si="0">IF(W18=0, "-", SUM(W19)/W18)</f>
        <v>0.99786324786324776</v>
      </c>
      <c r="X20" s="316"/>
      <c r="Y20" s="316"/>
      <c r="Z20" s="316"/>
      <c r="AA20" s="316"/>
      <c r="AB20" s="316"/>
      <c r="AC20" s="316"/>
      <c r="AD20" s="316">
        <f t="shared" ref="AD20" si="1">IF(AD18=0, "-", SUM(AD19)/AD18)</f>
        <v>0.99622071050642502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2"/>
      <c r="B21" s="863"/>
      <c r="C21" s="863"/>
      <c r="D21" s="863"/>
      <c r="E21" s="863"/>
      <c r="F21" s="980"/>
      <c r="G21" s="314" t="s">
        <v>353</v>
      </c>
      <c r="H21" s="315"/>
      <c r="I21" s="315"/>
      <c r="J21" s="315"/>
      <c r="K21" s="315"/>
      <c r="L21" s="315"/>
      <c r="M21" s="315"/>
      <c r="N21" s="315"/>
      <c r="O21" s="315"/>
      <c r="P21" s="316">
        <f>IF(P19=0, "-", SUM(P19)/SUM(P13,P14))</f>
        <v>1.00211491011632</v>
      </c>
      <c r="Q21" s="316"/>
      <c r="R21" s="316"/>
      <c r="S21" s="316"/>
      <c r="T21" s="316"/>
      <c r="U21" s="316"/>
      <c r="V21" s="316"/>
      <c r="W21" s="316">
        <f t="shared" ref="W21" si="2">IF(W19=0, "-", SUM(W19)/SUM(W13,W14))</f>
        <v>0.99291282778171508</v>
      </c>
      <c r="X21" s="316"/>
      <c r="Y21" s="316"/>
      <c r="Z21" s="316"/>
      <c r="AA21" s="316"/>
      <c r="AB21" s="316"/>
      <c r="AC21" s="316"/>
      <c r="AD21" s="316">
        <f t="shared" ref="AD21" si="3">IF(AD19=0, "-", SUM(AD19)/SUM(AD13,AD14))</f>
        <v>0.96486090775988298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706</v>
      </c>
      <c r="B22" s="987"/>
      <c r="C22" s="987"/>
      <c r="D22" s="987"/>
      <c r="E22" s="987"/>
      <c r="F22" s="988"/>
      <c r="G22" s="982" t="s">
        <v>332</v>
      </c>
      <c r="H22" s="222"/>
      <c r="I22" s="222"/>
      <c r="J22" s="222"/>
      <c r="K22" s="222"/>
      <c r="L22" s="222"/>
      <c r="M22" s="222"/>
      <c r="N22" s="222"/>
      <c r="O22" s="223"/>
      <c r="P22" s="947" t="s">
        <v>704</v>
      </c>
      <c r="Q22" s="222"/>
      <c r="R22" s="222"/>
      <c r="S22" s="222"/>
      <c r="T22" s="222"/>
      <c r="U22" s="222"/>
      <c r="V22" s="223"/>
      <c r="W22" s="947" t="s">
        <v>705</v>
      </c>
      <c r="X22" s="222"/>
      <c r="Y22" s="222"/>
      <c r="Z22" s="222"/>
      <c r="AA22" s="222"/>
      <c r="AB22" s="222"/>
      <c r="AC22" s="223"/>
      <c r="AD22" s="947" t="s">
        <v>331</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5.25" customHeight="1" x14ac:dyDescent="0.15">
      <c r="A23" s="989"/>
      <c r="B23" s="990"/>
      <c r="C23" s="990"/>
      <c r="D23" s="990"/>
      <c r="E23" s="990"/>
      <c r="F23" s="991"/>
      <c r="G23" s="983" t="s">
        <v>718</v>
      </c>
      <c r="H23" s="984"/>
      <c r="I23" s="984"/>
      <c r="J23" s="984"/>
      <c r="K23" s="984"/>
      <c r="L23" s="984"/>
      <c r="M23" s="984"/>
      <c r="N23" s="984"/>
      <c r="O23" s="985"/>
      <c r="P23" s="933">
        <v>267.10000000000002</v>
      </c>
      <c r="Q23" s="934"/>
      <c r="R23" s="934"/>
      <c r="S23" s="934"/>
      <c r="T23" s="934"/>
      <c r="U23" s="934"/>
      <c r="V23" s="948"/>
      <c r="W23" s="933">
        <v>258.7</v>
      </c>
      <c r="X23" s="934"/>
      <c r="Y23" s="934"/>
      <c r="Z23" s="934"/>
      <c r="AA23" s="934"/>
      <c r="AB23" s="934"/>
      <c r="AC23" s="948"/>
      <c r="AD23" s="996" t="s">
        <v>711</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719</v>
      </c>
      <c r="H24" s="950"/>
      <c r="I24" s="950"/>
      <c r="J24" s="950"/>
      <c r="K24" s="950"/>
      <c r="L24" s="950"/>
      <c r="M24" s="950"/>
      <c r="N24" s="950"/>
      <c r="O24" s="951"/>
      <c r="P24" s="673">
        <v>0.48399999999999999</v>
      </c>
      <c r="Q24" s="674"/>
      <c r="R24" s="674"/>
      <c r="S24" s="674"/>
      <c r="T24" s="674"/>
      <c r="U24" s="674"/>
      <c r="V24" s="675"/>
      <c r="W24" s="673">
        <v>0.45800000000000002</v>
      </c>
      <c r="X24" s="674"/>
      <c r="Y24" s="674"/>
      <c r="Z24" s="674"/>
      <c r="AA24" s="674"/>
      <c r="AB24" s="674"/>
      <c r="AC24" s="675"/>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t="s">
        <v>814</v>
      </c>
      <c r="H25" s="950"/>
      <c r="I25" s="950"/>
      <c r="J25" s="950"/>
      <c r="K25" s="950"/>
      <c r="L25" s="950"/>
      <c r="M25" s="950"/>
      <c r="N25" s="950"/>
      <c r="O25" s="951"/>
      <c r="P25" s="673">
        <v>0.44800000000000001</v>
      </c>
      <c r="Q25" s="674"/>
      <c r="R25" s="674"/>
      <c r="S25" s="674"/>
      <c r="T25" s="674"/>
      <c r="U25" s="674"/>
      <c r="V25" s="675"/>
      <c r="W25" s="673">
        <v>0.44800000000000001</v>
      </c>
      <c r="X25" s="674"/>
      <c r="Y25" s="674"/>
      <c r="Z25" s="674"/>
      <c r="AA25" s="674"/>
      <c r="AB25" s="674"/>
      <c r="AC25" s="675"/>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49" t="s">
        <v>720</v>
      </c>
      <c r="H26" s="950"/>
      <c r="I26" s="950"/>
      <c r="J26" s="950"/>
      <c r="K26" s="950"/>
      <c r="L26" s="950"/>
      <c r="M26" s="950"/>
      <c r="N26" s="950"/>
      <c r="O26" s="951"/>
      <c r="P26" s="673">
        <v>0.34499999999999997</v>
      </c>
      <c r="Q26" s="674"/>
      <c r="R26" s="674"/>
      <c r="S26" s="674"/>
      <c r="T26" s="674"/>
      <c r="U26" s="674"/>
      <c r="V26" s="675"/>
      <c r="W26" s="673">
        <v>0.371</v>
      </c>
      <c r="X26" s="674"/>
      <c r="Y26" s="674"/>
      <c r="Z26" s="674"/>
      <c r="AA26" s="674"/>
      <c r="AB26" s="674"/>
      <c r="AC26" s="675"/>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49" t="s">
        <v>805</v>
      </c>
      <c r="H27" s="950"/>
      <c r="I27" s="950"/>
      <c r="J27" s="950"/>
      <c r="K27" s="950"/>
      <c r="L27" s="950"/>
      <c r="M27" s="950"/>
      <c r="N27" s="950"/>
      <c r="O27" s="951"/>
      <c r="P27" s="673">
        <v>0.189</v>
      </c>
      <c r="Q27" s="674"/>
      <c r="R27" s="674"/>
      <c r="S27" s="674"/>
      <c r="T27" s="674"/>
      <c r="U27" s="674"/>
      <c r="V27" s="675"/>
      <c r="W27" s="673">
        <v>0.189</v>
      </c>
      <c r="X27" s="674"/>
      <c r="Y27" s="674"/>
      <c r="Z27" s="674"/>
      <c r="AA27" s="674"/>
      <c r="AB27" s="674"/>
      <c r="AC27" s="675"/>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336</v>
      </c>
      <c r="H28" s="953"/>
      <c r="I28" s="953"/>
      <c r="J28" s="953"/>
      <c r="K28" s="953"/>
      <c r="L28" s="953"/>
      <c r="M28" s="953"/>
      <c r="N28" s="953"/>
      <c r="O28" s="954"/>
      <c r="P28" s="891">
        <f>P29-SUM(P23:P27)</f>
        <v>3.3999999999991815E-2</v>
      </c>
      <c r="Q28" s="892"/>
      <c r="R28" s="892"/>
      <c r="S28" s="892"/>
      <c r="T28" s="892"/>
      <c r="U28" s="892"/>
      <c r="V28" s="893"/>
      <c r="W28" s="891">
        <f>W29-SUM(W23:W27)</f>
        <v>3.3999999999991815E-2</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333</v>
      </c>
      <c r="H29" s="956"/>
      <c r="I29" s="956"/>
      <c r="J29" s="956"/>
      <c r="K29" s="956"/>
      <c r="L29" s="956"/>
      <c r="M29" s="956"/>
      <c r="N29" s="956"/>
      <c r="O29" s="957"/>
      <c r="P29" s="673">
        <f>AK13</f>
        <v>268.60000000000002</v>
      </c>
      <c r="Q29" s="674"/>
      <c r="R29" s="674"/>
      <c r="S29" s="674"/>
      <c r="T29" s="674"/>
      <c r="U29" s="674"/>
      <c r="V29" s="675"/>
      <c r="W29" s="965">
        <f>AR13</f>
        <v>260.2</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348</v>
      </c>
      <c r="B30" s="875"/>
      <c r="C30" s="875"/>
      <c r="D30" s="875"/>
      <c r="E30" s="875"/>
      <c r="F30" s="876"/>
      <c r="G30" s="789" t="s">
        <v>146</v>
      </c>
      <c r="H30" s="790"/>
      <c r="I30" s="790"/>
      <c r="J30" s="790"/>
      <c r="K30" s="790"/>
      <c r="L30" s="790"/>
      <c r="M30" s="790"/>
      <c r="N30" s="790"/>
      <c r="O30" s="791"/>
      <c r="P30" s="870" t="s">
        <v>59</v>
      </c>
      <c r="Q30" s="790"/>
      <c r="R30" s="790"/>
      <c r="S30" s="790"/>
      <c r="T30" s="790"/>
      <c r="U30" s="790"/>
      <c r="V30" s="790"/>
      <c r="W30" s="790"/>
      <c r="X30" s="791"/>
      <c r="Y30" s="867"/>
      <c r="Z30" s="868"/>
      <c r="AA30" s="869"/>
      <c r="AB30" s="871" t="s">
        <v>11</v>
      </c>
      <c r="AC30" s="872"/>
      <c r="AD30" s="873"/>
      <c r="AE30" s="871" t="s">
        <v>389</v>
      </c>
      <c r="AF30" s="872"/>
      <c r="AG30" s="872"/>
      <c r="AH30" s="873"/>
      <c r="AI30" s="928" t="s">
        <v>411</v>
      </c>
      <c r="AJ30" s="928"/>
      <c r="AK30" s="928"/>
      <c r="AL30" s="871"/>
      <c r="AM30" s="928" t="s">
        <v>508</v>
      </c>
      <c r="AN30" s="928"/>
      <c r="AO30" s="928"/>
      <c r="AP30" s="871"/>
      <c r="AQ30" s="783" t="s">
        <v>232</v>
      </c>
      <c r="AR30" s="784"/>
      <c r="AS30" s="784"/>
      <c r="AT30" s="785"/>
      <c r="AU30" s="790" t="s">
        <v>134</v>
      </c>
      <c r="AV30" s="790"/>
      <c r="AW30" s="790"/>
      <c r="AX30" s="930"/>
    </row>
    <row r="31" spans="1:50" ht="18.75" customHeight="1" x14ac:dyDescent="0.15">
      <c r="A31" s="412"/>
      <c r="B31" s="413"/>
      <c r="C31" s="413"/>
      <c r="D31" s="413"/>
      <c r="E31" s="413"/>
      <c r="F31" s="414"/>
      <c r="G31" s="431"/>
      <c r="H31" s="410"/>
      <c r="I31" s="410"/>
      <c r="J31" s="410"/>
      <c r="K31" s="410"/>
      <c r="L31" s="410"/>
      <c r="M31" s="410"/>
      <c r="N31" s="410"/>
      <c r="O31" s="432"/>
      <c r="P31" s="449"/>
      <c r="Q31" s="410"/>
      <c r="R31" s="410"/>
      <c r="S31" s="410"/>
      <c r="T31" s="410"/>
      <c r="U31" s="410"/>
      <c r="V31" s="410"/>
      <c r="W31" s="410"/>
      <c r="X31" s="432"/>
      <c r="Y31" s="469"/>
      <c r="Z31" s="470"/>
      <c r="AA31" s="471"/>
      <c r="AB31" s="425"/>
      <c r="AC31" s="426"/>
      <c r="AD31" s="427"/>
      <c r="AE31" s="425"/>
      <c r="AF31" s="426"/>
      <c r="AG31" s="426"/>
      <c r="AH31" s="427"/>
      <c r="AI31" s="929"/>
      <c r="AJ31" s="929"/>
      <c r="AK31" s="929"/>
      <c r="AL31" s="425"/>
      <c r="AM31" s="929"/>
      <c r="AN31" s="929"/>
      <c r="AO31" s="929"/>
      <c r="AP31" s="425"/>
      <c r="AQ31" s="250">
        <v>4</v>
      </c>
      <c r="AR31" s="201"/>
      <c r="AS31" s="136" t="s">
        <v>233</v>
      </c>
      <c r="AT31" s="137"/>
      <c r="AU31" s="200" t="s">
        <v>715</v>
      </c>
      <c r="AV31" s="200"/>
      <c r="AW31" s="410" t="s">
        <v>179</v>
      </c>
      <c r="AX31" s="411"/>
    </row>
    <row r="32" spans="1:50" ht="33.75" customHeight="1" x14ac:dyDescent="0.15">
      <c r="A32" s="415"/>
      <c r="B32" s="413"/>
      <c r="C32" s="413"/>
      <c r="D32" s="413"/>
      <c r="E32" s="413"/>
      <c r="F32" s="414"/>
      <c r="G32" s="581" t="s">
        <v>721</v>
      </c>
      <c r="H32" s="582"/>
      <c r="I32" s="582"/>
      <c r="J32" s="582"/>
      <c r="K32" s="582"/>
      <c r="L32" s="582"/>
      <c r="M32" s="582"/>
      <c r="N32" s="582"/>
      <c r="O32" s="583"/>
      <c r="P32" s="108" t="s">
        <v>722</v>
      </c>
      <c r="Q32" s="108"/>
      <c r="R32" s="108"/>
      <c r="S32" s="108"/>
      <c r="T32" s="108"/>
      <c r="U32" s="108"/>
      <c r="V32" s="108"/>
      <c r="W32" s="108"/>
      <c r="X32" s="109"/>
      <c r="Y32" s="488" t="s">
        <v>12</v>
      </c>
      <c r="Z32" s="548"/>
      <c r="AA32" s="549"/>
      <c r="AB32" s="478" t="s">
        <v>723</v>
      </c>
      <c r="AC32" s="478"/>
      <c r="AD32" s="478"/>
      <c r="AE32" s="218">
        <v>801</v>
      </c>
      <c r="AF32" s="219"/>
      <c r="AG32" s="219"/>
      <c r="AH32" s="219"/>
      <c r="AI32" s="218">
        <v>1003</v>
      </c>
      <c r="AJ32" s="219"/>
      <c r="AK32" s="219"/>
      <c r="AL32" s="219"/>
      <c r="AM32" s="218">
        <v>1071</v>
      </c>
      <c r="AN32" s="219"/>
      <c r="AO32" s="219"/>
      <c r="AP32" s="219"/>
      <c r="AQ32" s="336" t="s">
        <v>715</v>
      </c>
      <c r="AR32" s="208"/>
      <c r="AS32" s="208"/>
      <c r="AT32" s="337"/>
      <c r="AU32" s="219" t="s">
        <v>715</v>
      </c>
      <c r="AV32" s="219"/>
      <c r="AW32" s="219"/>
      <c r="AX32" s="221"/>
    </row>
    <row r="33" spans="1:51" ht="33.75" customHeight="1" x14ac:dyDescent="0.15">
      <c r="A33" s="416"/>
      <c r="B33" s="417"/>
      <c r="C33" s="417"/>
      <c r="D33" s="417"/>
      <c r="E33" s="417"/>
      <c r="F33" s="418"/>
      <c r="G33" s="584"/>
      <c r="H33" s="585"/>
      <c r="I33" s="585"/>
      <c r="J33" s="585"/>
      <c r="K33" s="585"/>
      <c r="L33" s="585"/>
      <c r="M33" s="585"/>
      <c r="N33" s="585"/>
      <c r="O33" s="586"/>
      <c r="P33" s="111"/>
      <c r="Q33" s="111"/>
      <c r="R33" s="111"/>
      <c r="S33" s="111"/>
      <c r="T33" s="111"/>
      <c r="U33" s="111"/>
      <c r="V33" s="111"/>
      <c r="W33" s="111"/>
      <c r="X33" s="112"/>
      <c r="Y33" s="464" t="s">
        <v>54</v>
      </c>
      <c r="Z33" s="459"/>
      <c r="AA33" s="460"/>
      <c r="AB33" s="540" t="s">
        <v>723</v>
      </c>
      <c r="AC33" s="540"/>
      <c r="AD33" s="540"/>
      <c r="AE33" s="218">
        <v>819</v>
      </c>
      <c r="AF33" s="219"/>
      <c r="AG33" s="219"/>
      <c r="AH33" s="219"/>
      <c r="AI33" s="218">
        <v>802</v>
      </c>
      <c r="AJ33" s="219"/>
      <c r="AK33" s="219"/>
      <c r="AL33" s="219"/>
      <c r="AM33" s="218">
        <v>1004</v>
      </c>
      <c r="AN33" s="219"/>
      <c r="AO33" s="219"/>
      <c r="AP33" s="219"/>
      <c r="AQ33" s="336">
        <v>1072</v>
      </c>
      <c r="AR33" s="208"/>
      <c r="AS33" s="208"/>
      <c r="AT33" s="337"/>
      <c r="AU33" s="219" t="s">
        <v>715</v>
      </c>
      <c r="AV33" s="219"/>
      <c r="AW33" s="219"/>
      <c r="AX33" s="221"/>
    </row>
    <row r="34" spans="1:51" ht="33.75" customHeight="1" x14ac:dyDescent="0.15">
      <c r="A34" s="415"/>
      <c r="B34" s="413"/>
      <c r="C34" s="413"/>
      <c r="D34" s="413"/>
      <c r="E34" s="413"/>
      <c r="F34" s="414"/>
      <c r="G34" s="587"/>
      <c r="H34" s="588"/>
      <c r="I34" s="588"/>
      <c r="J34" s="588"/>
      <c r="K34" s="588"/>
      <c r="L34" s="588"/>
      <c r="M34" s="588"/>
      <c r="N34" s="588"/>
      <c r="O34" s="589"/>
      <c r="P34" s="114"/>
      <c r="Q34" s="114"/>
      <c r="R34" s="114"/>
      <c r="S34" s="114"/>
      <c r="T34" s="114"/>
      <c r="U34" s="114"/>
      <c r="V34" s="114"/>
      <c r="W34" s="114"/>
      <c r="X34" s="115"/>
      <c r="Y34" s="464" t="s">
        <v>13</v>
      </c>
      <c r="Z34" s="459"/>
      <c r="AA34" s="460"/>
      <c r="AB34" s="573" t="s">
        <v>180</v>
      </c>
      <c r="AC34" s="573"/>
      <c r="AD34" s="573"/>
      <c r="AE34" s="218">
        <v>97.8</v>
      </c>
      <c r="AF34" s="219"/>
      <c r="AG34" s="219"/>
      <c r="AH34" s="219"/>
      <c r="AI34" s="218">
        <v>125.06</v>
      </c>
      <c r="AJ34" s="219"/>
      <c r="AK34" s="219"/>
      <c r="AL34" s="219"/>
      <c r="AM34" s="218">
        <v>106.5</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6" t="s">
        <v>348</v>
      </c>
      <c r="B37" s="787"/>
      <c r="C37" s="787"/>
      <c r="D37" s="787"/>
      <c r="E37" s="787"/>
      <c r="F37" s="788"/>
      <c r="G37" s="428" t="s">
        <v>146</v>
      </c>
      <c r="H37" s="429"/>
      <c r="I37" s="429"/>
      <c r="J37" s="429"/>
      <c r="K37" s="429"/>
      <c r="L37" s="429"/>
      <c r="M37" s="429"/>
      <c r="N37" s="429"/>
      <c r="O37" s="430"/>
      <c r="P37" s="465" t="s">
        <v>59</v>
      </c>
      <c r="Q37" s="429"/>
      <c r="R37" s="429"/>
      <c r="S37" s="429"/>
      <c r="T37" s="429"/>
      <c r="U37" s="429"/>
      <c r="V37" s="429"/>
      <c r="W37" s="429"/>
      <c r="X37" s="430"/>
      <c r="Y37" s="466"/>
      <c r="Z37" s="467"/>
      <c r="AA37" s="468"/>
      <c r="AB37" s="422" t="s">
        <v>11</v>
      </c>
      <c r="AC37" s="423"/>
      <c r="AD37" s="424"/>
      <c r="AE37" s="247" t="s">
        <v>389</v>
      </c>
      <c r="AF37" s="247"/>
      <c r="AG37" s="247"/>
      <c r="AH37" s="247"/>
      <c r="AI37" s="247" t="s">
        <v>411</v>
      </c>
      <c r="AJ37" s="247"/>
      <c r="AK37" s="247"/>
      <c r="AL37" s="247"/>
      <c r="AM37" s="247" t="s">
        <v>508</v>
      </c>
      <c r="AN37" s="247"/>
      <c r="AO37" s="247"/>
      <c r="AP37" s="247"/>
      <c r="AQ37" s="154" t="s">
        <v>232</v>
      </c>
      <c r="AR37" s="155"/>
      <c r="AS37" s="155"/>
      <c r="AT37" s="156"/>
      <c r="AU37" s="429" t="s">
        <v>134</v>
      </c>
      <c r="AV37" s="429"/>
      <c r="AW37" s="429"/>
      <c r="AX37" s="923"/>
      <c r="AY37">
        <f>COUNTA($G$39)</f>
        <v>1</v>
      </c>
    </row>
    <row r="38" spans="1:51" ht="18.75" customHeight="1" x14ac:dyDescent="0.15">
      <c r="A38" s="412"/>
      <c r="B38" s="413"/>
      <c r="C38" s="413"/>
      <c r="D38" s="413"/>
      <c r="E38" s="413"/>
      <c r="F38" s="414"/>
      <c r="G38" s="431"/>
      <c r="H38" s="410"/>
      <c r="I38" s="410"/>
      <c r="J38" s="410"/>
      <c r="K38" s="410"/>
      <c r="L38" s="410"/>
      <c r="M38" s="410"/>
      <c r="N38" s="410"/>
      <c r="O38" s="432"/>
      <c r="P38" s="449"/>
      <c r="Q38" s="410"/>
      <c r="R38" s="410"/>
      <c r="S38" s="410"/>
      <c r="T38" s="410"/>
      <c r="U38" s="410"/>
      <c r="V38" s="410"/>
      <c r="W38" s="410"/>
      <c r="X38" s="432"/>
      <c r="Y38" s="469"/>
      <c r="Z38" s="470"/>
      <c r="AA38" s="471"/>
      <c r="AB38" s="425"/>
      <c r="AC38" s="426"/>
      <c r="AD38" s="427"/>
      <c r="AE38" s="247"/>
      <c r="AF38" s="247"/>
      <c r="AG38" s="247"/>
      <c r="AH38" s="247"/>
      <c r="AI38" s="247"/>
      <c r="AJ38" s="247"/>
      <c r="AK38" s="247"/>
      <c r="AL38" s="247"/>
      <c r="AM38" s="247"/>
      <c r="AN38" s="247"/>
      <c r="AO38" s="247"/>
      <c r="AP38" s="247"/>
      <c r="AQ38" s="250">
        <v>4</v>
      </c>
      <c r="AR38" s="201"/>
      <c r="AS38" s="136" t="s">
        <v>233</v>
      </c>
      <c r="AT38" s="137"/>
      <c r="AU38" s="200" t="s">
        <v>715</v>
      </c>
      <c r="AV38" s="200"/>
      <c r="AW38" s="410" t="s">
        <v>179</v>
      </c>
      <c r="AX38" s="411"/>
      <c r="AY38">
        <f>$AY$37</f>
        <v>1</v>
      </c>
    </row>
    <row r="39" spans="1:51" ht="41.25" customHeight="1" x14ac:dyDescent="0.15">
      <c r="A39" s="415"/>
      <c r="B39" s="413"/>
      <c r="C39" s="413"/>
      <c r="D39" s="413"/>
      <c r="E39" s="413"/>
      <c r="F39" s="414"/>
      <c r="G39" s="581" t="s">
        <v>725</v>
      </c>
      <c r="H39" s="582"/>
      <c r="I39" s="582"/>
      <c r="J39" s="582"/>
      <c r="K39" s="582"/>
      <c r="L39" s="582"/>
      <c r="M39" s="582"/>
      <c r="N39" s="582"/>
      <c r="O39" s="583"/>
      <c r="P39" s="108" t="s">
        <v>726</v>
      </c>
      <c r="Q39" s="108"/>
      <c r="R39" s="108"/>
      <c r="S39" s="108"/>
      <c r="T39" s="108"/>
      <c r="U39" s="108"/>
      <c r="V39" s="108"/>
      <c r="W39" s="108"/>
      <c r="X39" s="109"/>
      <c r="Y39" s="488" t="s">
        <v>12</v>
      </c>
      <c r="Z39" s="548"/>
      <c r="AA39" s="549"/>
      <c r="AB39" s="478" t="s">
        <v>727</v>
      </c>
      <c r="AC39" s="478"/>
      <c r="AD39" s="478"/>
      <c r="AE39" s="218">
        <v>4972</v>
      </c>
      <c r="AF39" s="219"/>
      <c r="AG39" s="219"/>
      <c r="AH39" s="219"/>
      <c r="AI39" s="218">
        <v>5566</v>
      </c>
      <c r="AJ39" s="219"/>
      <c r="AK39" s="219"/>
      <c r="AL39" s="219"/>
      <c r="AM39" s="218">
        <v>5651</v>
      </c>
      <c r="AN39" s="219"/>
      <c r="AO39" s="219"/>
      <c r="AP39" s="219"/>
      <c r="AQ39" s="336" t="s">
        <v>715</v>
      </c>
      <c r="AR39" s="208"/>
      <c r="AS39" s="208"/>
      <c r="AT39" s="337"/>
      <c r="AU39" s="219" t="s">
        <v>715</v>
      </c>
      <c r="AV39" s="219"/>
      <c r="AW39" s="219"/>
      <c r="AX39" s="221"/>
      <c r="AY39">
        <f t="shared" ref="AY39:AY43" si="4">$AY$37</f>
        <v>1</v>
      </c>
    </row>
    <row r="40" spans="1:51" ht="41.25" customHeight="1" x14ac:dyDescent="0.15">
      <c r="A40" s="416"/>
      <c r="B40" s="417"/>
      <c r="C40" s="417"/>
      <c r="D40" s="417"/>
      <c r="E40" s="417"/>
      <c r="F40" s="418"/>
      <c r="G40" s="584"/>
      <c r="H40" s="585"/>
      <c r="I40" s="585"/>
      <c r="J40" s="585"/>
      <c r="K40" s="585"/>
      <c r="L40" s="585"/>
      <c r="M40" s="585"/>
      <c r="N40" s="585"/>
      <c r="O40" s="586"/>
      <c r="P40" s="111"/>
      <c r="Q40" s="111"/>
      <c r="R40" s="111"/>
      <c r="S40" s="111"/>
      <c r="T40" s="111"/>
      <c r="U40" s="111"/>
      <c r="V40" s="111"/>
      <c r="W40" s="111"/>
      <c r="X40" s="112"/>
      <c r="Y40" s="464" t="s">
        <v>54</v>
      </c>
      <c r="Z40" s="459"/>
      <c r="AA40" s="460"/>
      <c r="AB40" s="540" t="s">
        <v>727</v>
      </c>
      <c r="AC40" s="540"/>
      <c r="AD40" s="540"/>
      <c r="AE40" s="218">
        <v>4634</v>
      </c>
      <c r="AF40" s="219"/>
      <c r="AG40" s="219"/>
      <c r="AH40" s="219"/>
      <c r="AI40" s="218">
        <v>4973</v>
      </c>
      <c r="AJ40" s="219"/>
      <c r="AK40" s="219"/>
      <c r="AL40" s="219"/>
      <c r="AM40" s="218">
        <v>5567</v>
      </c>
      <c r="AN40" s="219"/>
      <c r="AO40" s="219"/>
      <c r="AP40" s="219"/>
      <c r="AQ40" s="336">
        <v>5652</v>
      </c>
      <c r="AR40" s="208"/>
      <c r="AS40" s="208"/>
      <c r="AT40" s="337"/>
      <c r="AU40" s="219" t="s">
        <v>715</v>
      </c>
      <c r="AV40" s="219"/>
      <c r="AW40" s="219"/>
      <c r="AX40" s="221"/>
      <c r="AY40">
        <f t="shared" si="4"/>
        <v>1</v>
      </c>
    </row>
    <row r="41" spans="1:51" ht="41.25" customHeight="1" x14ac:dyDescent="0.15">
      <c r="A41" s="419"/>
      <c r="B41" s="420"/>
      <c r="C41" s="420"/>
      <c r="D41" s="420"/>
      <c r="E41" s="420"/>
      <c r="F41" s="421"/>
      <c r="G41" s="587"/>
      <c r="H41" s="588"/>
      <c r="I41" s="588"/>
      <c r="J41" s="588"/>
      <c r="K41" s="588"/>
      <c r="L41" s="588"/>
      <c r="M41" s="588"/>
      <c r="N41" s="588"/>
      <c r="O41" s="589"/>
      <c r="P41" s="114"/>
      <c r="Q41" s="114"/>
      <c r="R41" s="114"/>
      <c r="S41" s="114"/>
      <c r="T41" s="114"/>
      <c r="U41" s="114"/>
      <c r="V41" s="114"/>
      <c r="W41" s="114"/>
      <c r="X41" s="115"/>
      <c r="Y41" s="464" t="s">
        <v>13</v>
      </c>
      <c r="Z41" s="459"/>
      <c r="AA41" s="460"/>
      <c r="AB41" s="573" t="s">
        <v>180</v>
      </c>
      <c r="AC41" s="573"/>
      <c r="AD41" s="573"/>
      <c r="AE41" s="218">
        <v>107.3</v>
      </c>
      <c r="AF41" s="219"/>
      <c r="AG41" s="219"/>
      <c r="AH41" s="219"/>
      <c r="AI41" s="218">
        <v>111.92</v>
      </c>
      <c r="AJ41" s="219"/>
      <c r="AK41" s="219"/>
      <c r="AL41" s="219"/>
      <c r="AM41" s="218">
        <v>100.7</v>
      </c>
      <c r="AN41" s="219"/>
      <c r="AO41" s="219"/>
      <c r="AP41" s="219"/>
      <c r="AQ41" s="336" t="s">
        <v>715</v>
      </c>
      <c r="AR41" s="208"/>
      <c r="AS41" s="208"/>
      <c r="AT41" s="337"/>
      <c r="AU41" s="219" t="s">
        <v>715</v>
      </c>
      <c r="AV41" s="219"/>
      <c r="AW41" s="219"/>
      <c r="AX41" s="221"/>
      <c r="AY41">
        <f t="shared" si="4"/>
        <v>1</v>
      </c>
    </row>
    <row r="42" spans="1:51" ht="23.25" customHeight="1" x14ac:dyDescent="0.15">
      <c r="A42" s="228" t="s">
        <v>379</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6" t="s">
        <v>348</v>
      </c>
      <c r="B44" s="787"/>
      <c r="C44" s="787"/>
      <c r="D44" s="787"/>
      <c r="E44" s="787"/>
      <c r="F44" s="788"/>
      <c r="G44" s="428" t="s">
        <v>146</v>
      </c>
      <c r="H44" s="429"/>
      <c r="I44" s="429"/>
      <c r="J44" s="429"/>
      <c r="K44" s="429"/>
      <c r="L44" s="429"/>
      <c r="M44" s="429"/>
      <c r="N44" s="429"/>
      <c r="O44" s="430"/>
      <c r="P44" s="465" t="s">
        <v>59</v>
      </c>
      <c r="Q44" s="429"/>
      <c r="R44" s="429"/>
      <c r="S44" s="429"/>
      <c r="T44" s="429"/>
      <c r="U44" s="429"/>
      <c r="V44" s="429"/>
      <c r="W44" s="429"/>
      <c r="X44" s="430"/>
      <c r="Y44" s="466"/>
      <c r="Z44" s="467"/>
      <c r="AA44" s="468"/>
      <c r="AB44" s="422" t="s">
        <v>11</v>
      </c>
      <c r="AC44" s="423"/>
      <c r="AD44" s="424"/>
      <c r="AE44" s="247" t="s">
        <v>389</v>
      </c>
      <c r="AF44" s="247"/>
      <c r="AG44" s="247"/>
      <c r="AH44" s="247"/>
      <c r="AI44" s="247" t="s">
        <v>411</v>
      </c>
      <c r="AJ44" s="247"/>
      <c r="AK44" s="247"/>
      <c r="AL44" s="247"/>
      <c r="AM44" s="247" t="s">
        <v>508</v>
      </c>
      <c r="AN44" s="247"/>
      <c r="AO44" s="247"/>
      <c r="AP44" s="247"/>
      <c r="AQ44" s="154" t="s">
        <v>232</v>
      </c>
      <c r="AR44" s="155"/>
      <c r="AS44" s="155"/>
      <c r="AT44" s="156"/>
      <c r="AU44" s="429" t="s">
        <v>134</v>
      </c>
      <c r="AV44" s="429"/>
      <c r="AW44" s="429"/>
      <c r="AX44" s="923"/>
      <c r="AY44">
        <f>COUNTA($G$46)</f>
        <v>1</v>
      </c>
    </row>
    <row r="45" spans="1:51" ht="18.75" hidden="1" customHeight="1" x14ac:dyDescent="0.15">
      <c r="A45" s="412"/>
      <c r="B45" s="413"/>
      <c r="C45" s="413"/>
      <c r="D45" s="413"/>
      <c r="E45" s="413"/>
      <c r="F45" s="414"/>
      <c r="G45" s="431"/>
      <c r="H45" s="410"/>
      <c r="I45" s="410"/>
      <c r="J45" s="410"/>
      <c r="K45" s="410"/>
      <c r="L45" s="410"/>
      <c r="M45" s="410"/>
      <c r="N45" s="410"/>
      <c r="O45" s="432"/>
      <c r="P45" s="449"/>
      <c r="Q45" s="410"/>
      <c r="R45" s="410"/>
      <c r="S45" s="410"/>
      <c r="T45" s="410"/>
      <c r="U45" s="410"/>
      <c r="V45" s="410"/>
      <c r="W45" s="410"/>
      <c r="X45" s="432"/>
      <c r="Y45" s="469"/>
      <c r="Z45" s="470"/>
      <c r="AA45" s="471"/>
      <c r="AB45" s="425"/>
      <c r="AC45" s="426"/>
      <c r="AD45" s="427"/>
      <c r="AE45" s="247"/>
      <c r="AF45" s="247"/>
      <c r="AG45" s="247"/>
      <c r="AH45" s="247"/>
      <c r="AI45" s="247"/>
      <c r="AJ45" s="247"/>
      <c r="AK45" s="247"/>
      <c r="AL45" s="247"/>
      <c r="AM45" s="247"/>
      <c r="AN45" s="247"/>
      <c r="AO45" s="247"/>
      <c r="AP45" s="247"/>
      <c r="AQ45" s="250">
        <v>4</v>
      </c>
      <c r="AR45" s="201"/>
      <c r="AS45" s="136" t="s">
        <v>233</v>
      </c>
      <c r="AT45" s="137"/>
      <c r="AU45" s="200" t="s">
        <v>715</v>
      </c>
      <c r="AV45" s="200"/>
      <c r="AW45" s="410" t="s">
        <v>179</v>
      </c>
      <c r="AX45" s="411"/>
      <c r="AY45">
        <f>$AY$44</f>
        <v>1</v>
      </c>
    </row>
    <row r="46" spans="1:51" ht="23.25" hidden="1" customHeight="1" x14ac:dyDescent="0.15">
      <c r="A46" s="415"/>
      <c r="B46" s="413"/>
      <c r="C46" s="413"/>
      <c r="D46" s="413"/>
      <c r="E46" s="413"/>
      <c r="F46" s="414"/>
      <c r="G46" s="581" t="s">
        <v>728</v>
      </c>
      <c r="H46" s="582"/>
      <c r="I46" s="582"/>
      <c r="J46" s="582"/>
      <c r="K46" s="582"/>
      <c r="L46" s="582"/>
      <c r="M46" s="582"/>
      <c r="N46" s="582"/>
      <c r="O46" s="583"/>
      <c r="P46" s="108" t="s">
        <v>729</v>
      </c>
      <c r="Q46" s="108"/>
      <c r="R46" s="108"/>
      <c r="S46" s="108"/>
      <c r="T46" s="108"/>
      <c r="U46" s="108"/>
      <c r="V46" s="108"/>
      <c r="W46" s="108"/>
      <c r="X46" s="109"/>
      <c r="Y46" s="488" t="s">
        <v>12</v>
      </c>
      <c r="Z46" s="548"/>
      <c r="AA46" s="549"/>
      <c r="AB46" s="478" t="s">
        <v>727</v>
      </c>
      <c r="AC46" s="478"/>
      <c r="AD46" s="478"/>
      <c r="AE46" s="282">
        <v>49864</v>
      </c>
      <c r="AF46" s="282"/>
      <c r="AG46" s="282"/>
      <c r="AH46" s="282"/>
      <c r="AI46" s="282">
        <v>57778</v>
      </c>
      <c r="AJ46" s="282"/>
      <c r="AK46" s="282"/>
      <c r="AL46" s="282"/>
      <c r="AM46" s="282"/>
      <c r="AN46" s="282"/>
      <c r="AO46" s="282"/>
      <c r="AP46" s="282"/>
      <c r="AQ46" s="336" t="s">
        <v>715</v>
      </c>
      <c r="AR46" s="208"/>
      <c r="AS46" s="208"/>
      <c r="AT46" s="337"/>
      <c r="AU46" s="219" t="s">
        <v>715</v>
      </c>
      <c r="AV46" s="219"/>
      <c r="AW46" s="219"/>
      <c r="AX46" s="221"/>
      <c r="AY46">
        <f t="shared" ref="AY46:AY50" si="5">$AY$44</f>
        <v>1</v>
      </c>
    </row>
    <row r="47" spans="1:51" ht="23.25" hidden="1" customHeight="1" x14ac:dyDescent="0.15">
      <c r="A47" s="416"/>
      <c r="B47" s="417"/>
      <c r="C47" s="417"/>
      <c r="D47" s="417"/>
      <c r="E47" s="417"/>
      <c r="F47" s="418"/>
      <c r="G47" s="584"/>
      <c r="H47" s="585"/>
      <c r="I47" s="585"/>
      <c r="J47" s="585"/>
      <c r="K47" s="585"/>
      <c r="L47" s="585"/>
      <c r="M47" s="585"/>
      <c r="N47" s="585"/>
      <c r="O47" s="586"/>
      <c r="P47" s="111"/>
      <c r="Q47" s="111"/>
      <c r="R47" s="111"/>
      <c r="S47" s="111"/>
      <c r="T47" s="111"/>
      <c r="U47" s="111"/>
      <c r="V47" s="111"/>
      <c r="W47" s="111"/>
      <c r="X47" s="112"/>
      <c r="Y47" s="464" t="s">
        <v>54</v>
      </c>
      <c r="Z47" s="459"/>
      <c r="AA47" s="460"/>
      <c r="AB47" s="540" t="s">
        <v>727</v>
      </c>
      <c r="AC47" s="540"/>
      <c r="AD47" s="540"/>
      <c r="AE47" s="218">
        <v>47146</v>
      </c>
      <c r="AF47" s="219"/>
      <c r="AG47" s="219"/>
      <c r="AH47" s="219"/>
      <c r="AI47" s="218">
        <v>49865</v>
      </c>
      <c r="AJ47" s="219"/>
      <c r="AK47" s="219"/>
      <c r="AL47" s="219"/>
      <c r="AM47" s="218"/>
      <c r="AN47" s="219"/>
      <c r="AO47" s="219"/>
      <c r="AP47" s="219"/>
      <c r="AQ47" s="336">
        <v>57781</v>
      </c>
      <c r="AR47" s="208"/>
      <c r="AS47" s="208"/>
      <c r="AT47" s="337"/>
      <c r="AU47" s="219" t="s">
        <v>715</v>
      </c>
      <c r="AV47" s="219"/>
      <c r="AW47" s="219"/>
      <c r="AX47" s="221"/>
      <c r="AY47">
        <f t="shared" si="5"/>
        <v>1</v>
      </c>
    </row>
    <row r="48" spans="1:51" ht="23.25" hidden="1" customHeight="1" x14ac:dyDescent="0.15">
      <c r="A48" s="419"/>
      <c r="B48" s="420"/>
      <c r="C48" s="420"/>
      <c r="D48" s="420"/>
      <c r="E48" s="420"/>
      <c r="F48" s="421"/>
      <c r="G48" s="587"/>
      <c r="H48" s="588"/>
      <c r="I48" s="588"/>
      <c r="J48" s="588"/>
      <c r="K48" s="588"/>
      <c r="L48" s="588"/>
      <c r="M48" s="588"/>
      <c r="N48" s="588"/>
      <c r="O48" s="589"/>
      <c r="P48" s="114"/>
      <c r="Q48" s="114"/>
      <c r="R48" s="114"/>
      <c r="S48" s="114"/>
      <c r="T48" s="114"/>
      <c r="U48" s="114"/>
      <c r="V48" s="114"/>
      <c r="W48" s="114"/>
      <c r="X48" s="115"/>
      <c r="Y48" s="464" t="s">
        <v>13</v>
      </c>
      <c r="Z48" s="459"/>
      <c r="AA48" s="460"/>
      <c r="AB48" s="573" t="s">
        <v>180</v>
      </c>
      <c r="AC48" s="573"/>
      <c r="AD48" s="573"/>
      <c r="AE48" s="218">
        <v>105.8</v>
      </c>
      <c r="AF48" s="219"/>
      <c r="AG48" s="219"/>
      <c r="AH48" s="219"/>
      <c r="AI48" s="218">
        <v>115.86</v>
      </c>
      <c r="AJ48" s="219"/>
      <c r="AK48" s="219"/>
      <c r="AL48" s="219"/>
      <c r="AM48" s="218"/>
      <c r="AN48" s="219"/>
      <c r="AO48" s="219"/>
      <c r="AP48" s="219"/>
      <c r="AQ48" s="336" t="s">
        <v>715</v>
      </c>
      <c r="AR48" s="208"/>
      <c r="AS48" s="208"/>
      <c r="AT48" s="337"/>
      <c r="AU48" s="219" t="s">
        <v>715</v>
      </c>
      <c r="AV48" s="219"/>
      <c r="AW48" s="219"/>
      <c r="AX48" s="221"/>
      <c r="AY48">
        <f t="shared" si="5"/>
        <v>1</v>
      </c>
    </row>
    <row r="49" spans="1:51" ht="23.25" hidden="1" customHeight="1" x14ac:dyDescent="0.15">
      <c r="A49" s="228" t="s">
        <v>379</v>
      </c>
      <c r="B49" s="229"/>
      <c r="C49" s="229"/>
      <c r="D49" s="229"/>
      <c r="E49" s="229"/>
      <c r="F49" s="230"/>
      <c r="G49" s="234" t="s">
        <v>724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12" t="s">
        <v>348</v>
      </c>
      <c r="B51" s="413"/>
      <c r="C51" s="413"/>
      <c r="D51" s="413"/>
      <c r="E51" s="413"/>
      <c r="F51" s="414"/>
      <c r="G51" s="428" t="s">
        <v>146</v>
      </c>
      <c r="H51" s="429"/>
      <c r="I51" s="429"/>
      <c r="J51" s="429"/>
      <c r="K51" s="429"/>
      <c r="L51" s="429"/>
      <c r="M51" s="429"/>
      <c r="N51" s="429"/>
      <c r="O51" s="430"/>
      <c r="P51" s="465" t="s">
        <v>59</v>
      </c>
      <c r="Q51" s="429"/>
      <c r="R51" s="429"/>
      <c r="S51" s="429"/>
      <c r="T51" s="429"/>
      <c r="U51" s="429"/>
      <c r="V51" s="429"/>
      <c r="W51" s="429"/>
      <c r="X51" s="430"/>
      <c r="Y51" s="466"/>
      <c r="Z51" s="467"/>
      <c r="AA51" s="468"/>
      <c r="AB51" s="422" t="s">
        <v>11</v>
      </c>
      <c r="AC51" s="423"/>
      <c r="AD51" s="424"/>
      <c r="AE51" s="247" t="s">
        <v>389</v>
      </c>
      <c r="AF51" s="247"/>
      <c r="AG51" s="247"/>
      <c r="AH51" s="247"/>
      <c r="AI51" s="247" t="s">
        <v>411</v>
      </c>
      <c r="AJ51" s="247"/>
      <c r="AK51" s="247"/>
      <c r="AL51" s="247"/>
      <c r="AM51" s="247" t="s">
        <v>508</v>
      </c>
      <c r="AN51" s="247"/>
      <c r="AO51" s="247"/>
      <c r="AP51" s="247"/>
      <c r="AQ51" s="154" t="s">
        <v>232</v>
      </c>
      <c r="AR51" s="155"/>
      <c r="AS51" s="155"/>
      <c r="AT51" s="156"/>
      <c r="AU51" s="938" t="s">
        <v>134</v>
      </c>
      <c r="AV51" s="938"/>
      <c r="AW51" s="938"/>
      <c r="AX51" s="939"/>
      <c r="AY51">
        <f>COUNTA($G$53)</f>
        <v>0</v>
      </c>
    </row>
    <row r="52" spans="1:51" ht="18.75" hidden="1" customHeight="1" x14ac:dyDescent="0.15">
      <c r="A52" s="412"/>
      <c r="B52" s="413"/>
      <c r="C52" s="413"/>
      <c r="D52" s="413"/>
      <c r="E52" s="413"/>
      <c r="F52" s="414"/>
      <c r="G52" s="431"/>
      <c r="H52" s="410"/>
      <c r="I52" s="410"/>
      <c r="J52" s="410"/>
      <c r="K52" s="410"/>
      <c r="L52" s="410"/>
      <c r="M52" s="410"/>
      <c r="N52" s="410"/>
      <c r="O52" s="432"/>
      <c r="P52" s="449"/>
      <c r="Q52" s="410"/>
      <c r="R52" s="410"/>
      <c r="S52" s="410"/>
      <c r="T52" s="410"/>
      <c r="U52" s="410"/>
      <c r="V52" s="410"/>
      <c r="W52" s="410"/>
      <c r="X52" s="432"/>
      <c r="Y52" s="469"/>
      <c r="Z52" s="470"/>
      <c r="AA52" s="471"/>
      <c r="AB52" s="425"/>
      <c r="AC52" s="426"/>
      <c r="AD52" s="427"/>
      <c r="AE52" s="247"/>
      <c r="AF52" s="247"/>
      <c r="AG52" s="247"/>
      <c r="AH52" s="247"/>
      <c r="AI52" s="247"/>
      <c r="AJ52" s="247"/>
      <c r="AK52" s="247"/>
      <c r="AL52" s="247"/>
      <c r="AM52" s="247"/>
      <c r="AN52" s="247"/>
      <c r="AO52" s="247"/>
      <c r="AP52" s="247"/>
      <c r="AQ52" s="250"/>
      <c r="AR52" s="201"/>
      <c r="AS52" s="136" t="s">
        <v>233</v>
      </c>
      <c r="AT52" s="137"/>
      <c r="AU52" s="200"/>
      <c r="AV52" s="200"/>
      <c r="AW52" s="410" t="s">
        <v>179</v>
      </c>
      <c r="AX52" s="411"/>
      <c r="AY52">
        <f>$AY$51</f>
        <v>0</v>
      </c>
    </row>
    <row r="53" spans="1:51" ht="23.25" hidden="1" customHeight="1" x14ac:dyDescent="0.15">
      <c r="A53" s="415"/>
      <c r="B53" s="413"/>
      <c r="C53" s="413"/>
      <c r="D53" s="413"/>
      <c r="E53" s="413"/>
      <c r="F53" s="414"/>
      <c r="G53" s="581"/>
      <c r="H53" s="582"/>
      <c r="I53" s="582"/>
      <c r="J53" s="582"/>
      <c r="K53" s="582"/>
      <c r="L53" s="582"/>
      <c r="M53" s="582"/>
      <c r="N53" s="582"/>
      <c r="O53" s="583"/>
      <c r="P53" s="108"/>
      <c r="Q53" s="108"/>
      <c r="R53" s="108"/>
      <c r="S53" s="108"/>
      <c r="T53" s="108"/>
      <c r="U53" s="108"/>
      <c r="V53" s="108"/>
      <c r="W53" s="108"/>
      <c r="X53" s="109"/>
      <c r="Y53" s="488" t="s">
        <v>12</v>
      </c>
      <c r="Z53" s="548"/>
      <c r="AA53" s="549"/>
      <c r="AB53" s="478"/>
      <c r="AC53" s="478"/>
      <c r="AD53" s="47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6"/>
      <c r="B54" s="417"/>
      <c r="C54" s="417"/>
      <c r="D54" s="417"/>
      <c r="E54" s="417"/>
      <c r="F54" s="418"/>
      <c r="G54" s="584"/>
      <c r="H54" s="585"/>
      <c r="I54" s="585"/>
      <c r="J54" s="585"/>
      <c r="K54" s="585"/>
      <c r="L54" s="585"/>
      <c r="M54" s="585"/>
      <c r="N54" s="585"/>
      <c r="O54" s="586"/>
      <c r="P54" s="111"/>
      <c r="Q54" s="111"/>
      <c r="R54" s="111"/>
      <c r="S54" s="111"/>
      <c r="T54" s="111"/>
      <c r="U54" s="111"/>
      <c r="V54" s="111"/>
      <c r="W54" s="111"/>
      <c r="X54" s="112"/>
      <c r="Y54" s="464" t="s">
        <v>54</v>
      </c>
      <c r="Z54" s="459"/>
      <c r="AA54" s="460"/>
      <c r="AB54" s="540"/>
      <c r="AC54" s="540"/>
      <c r="AD54" s="54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9"/>
      <c r="B55" s="420"/>
      <c r="C55" s="420"/>
      <c r="D55" s="420"/>
      <c r="E55" s="420"/>
      <c r="F55" s="421"/>
      <c r="G55" s="587"/>
      <c r="H55" s="588"/>
      <c r="I55" s="588"/>
      <c r="J55" s="588"/>
      <c r="K55" s="588"/>
      <c r="L55" s="588"/>
      <c r="M55" s="588"/>
      <c r="N55" s="588"/>
      <c r="O55" s="589"/>
      <c r="P55" s="114"/>
      <c r="Q55" s="114"/>
      <c r="R55" s="114"/>
      <c r="S55" s="114"/>
      <c r="T55" s="114"/>
      <c r="U55" s="114"/>
      <c r="V55" s="114"/>
      <c r="W55" s="114"/>
      <c r="X55" s="115"/>
      <c r="Y55" s="464" t="s">
        <v>13</v>
      </c>
      <c r="Z55" s="459"/>
      <c r="AA55" s="460"/>
      <c r="AB55" s="610" t="s">
        <v>14</v>
      </c>
      <c r="AC55" s="610"/>
      <c r="AD55" s="61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2" t="s">
        <v>348</v>
      </c>
      <c r="B58" s="413"/>
      <c r="C58" s="413"/>
      <c r="D58" s="413"/>
      <c r="E58" s="413"/>
      <c r="F58" s="414"/>
      <c r="G58" s="428" t="s">
        <v>146</v>
      </c>
      <c r="H58" s="429"/>
      <c r="I58" s="429"/>
      <c r="J58" s="429"/>
      <c r="K58" s="429"/>
      <c r="L58" s="429"/>
      <c r="M58" s="429"/>
      <c r="N58" s="429"/>
      <c r="O58" s="430"/>
      <c r="P58" s="465" t="s">
        <v>59</v>
      </c>
      <c r="Q58" s="429"/>
      <c r="R58" s="429"/>
      <c r="S58" s="429"/>
      <c r="T58" s="429"/>
      <c r="U58" s="429"/>
      <c r="V58" s="429"/>
      <c r="W58" s="429"/>
      <c r="X58" s="430"/>
      <c r="Y58" s="466"/>
      <c r="Z58" s="467"/>
      <c r="AA58" s="468"/>
      <c r="AB58" s="422" t="s">
        <v>11</v>
      </c>
      <c r="AC58" s="423"/>
      <c r="AD58" s="424"/>
      <c r="AE58" s="247" t="s">
        <v>389</v>
      </c>
      <c r="AF58" s="247"/>
      <c r="AG58" s="247"/>
      <c r="AH58" s="247"/>
      <c r="AI58" s="247" t="s">
        <v>411</v>
      </c>
      <c r="AJ58" s="247"/>
      <c r="AK58" s="247"/>
      <c r="AL58" s="247"/>
      <c r="AM58" s="247" t="s">
        <v>508</v>
      </c>
      <c r="AN58" s="247"/>
      <c r="AO58" s="247"/>
      <c r="AP58" s="247"/>
      <c r="AQ58" s="154" t="s">
        <v>232</v>
      </c>
      <c r="AR58" s="155"/>
      <c r="AS58" s="155"/>
      <c r="AT58" s="156"/>
      <c r="AU58" s="938" t="s">
        <v>134</v>
      </c>
      <c r="AV58" s="938"/>
      <c r="AW58" s="938"/>
      <c r="AX58" s="939"/>
      <c r="AY58">
        <f>COUNTA($G$60)</f>
        <v>0</v>
      </c>
    </row>
    <row r="59" spans="1:51" ht="18.75" hidden="1" customHeight="1" x14ac:dyDescent="0.15">
      <c r="A59" s="412"/>
      <c r="B59" s="413"/>
      <c r="C59" s="413"/>
      <c r="D59" s="413"/>
      <c r="E59" s="413"/>
      <c r="F59" s="414"/>
      <c r="G59" s="431"/>
      <c r="H59" s="410"/>
      <c r="I59" s="410"/>
      <c r="J59" s="410"/>
      <c r="K59" s="410"/>
      <c r="L59" s="410"/>
      <c r="M59" s="410"/>
      <c r="N59" s="410"/>
      <c r="O59" s="432"/>
      <c r="P59" s="449"/>
      <c r="Q59" s="410"/>
      <c r="R59" s="410"/>
      <c r="S59" s="410"/>
      <c r="T59" s="410"/>
      <c r="U59" s="410"/>
      <c r="V59" s="410"/>
      <c r="W59" s="410"/>
      <c r="X59" s="432"/>
      <c r="Y59" s="469"/>
      <c r="Z59" s="470"/>
      <c r="AA59" s="471"/>
      <c r="AB59" s="425"/>
      <c r="AC59" s="426"/>
      <c r="AD59" s="427"/>
      <c r="AE59" s="247"/>
      <c r="AF59" s="247"/>
      <c r="AG59" s="247"/>
      <c r="AH59" s="247"/>
      <c r="AI59" s="247"/>
      <c r="AJ59" s="247"/>
      <c r="AK59" s="247"/>
      <c r="AL59" s="247"/>
      <c r="AM59" s="247"/>
      <c r="AN59" s="247"/>
      <c r="AO59" s="247"/>
      <c r="AP59" s="247"/>
      <c r="AQ59" s="250"/>
      <c r="AR59" s="201"/>
      <c r="AS59" s="136" t="s">
        <v>233</v>
      </c>
      <c r="AT59" s="137"/>
      <c r="AU59" s="200"/>
      <c r="AV59" s="200"/>
      <c r="AW59" s="410" t="s">
        <v>179</v>
      </c>
      <c r="AX59" s="411"/>
      <c r="AY59">
        <f>$AY$58</f>
        <v>0</v>
      </c>
    </row>
    <row r="60" spans="1:51" ht="23.25" hidden="1" customHeight="1" x14ac:dyDescent="0.15">
      <c r="A60" s="415"/>
      <c r="B60" s="413"/>
      <c r="C60" s="413"/>
      <c r="D60" s="413"/>
      <c r="E60" s="413"/>
      <c r="F60" s="414"/>
      <c r="G60" s="581"/>
      <c r="H60" s="582"/>
      <c r="I60" s="582"/>
      <c r="J60" s="582"/>
      <c r="K60" s="582"/>
      <c r="L60" s="582"/>
      <c r="M60" s="582"/>
      <c r="N60" s="582"/>
      <c r="O60" s="583"/>
      <c r="P60" s="108"/>
      <c r="Q60" s="108"/>
      <c r="R60" s="108"/>
      <c r="S60" s="108"/>
      <c r="T60" s="108"/>
      <c r="U60" s="108"/>
      <c r="V60" s="108"/>
      <c r="W60" s="108"/>
      <c r="X60" s="109"/>
      <c r="Y60" s="488" t="s">
        <v>12</v>
      </c>
      <c r="Z60" s="548"/>
      <c r="AA60" s="549"/>
      <c r="AB60" s="478"/>
      <c r="AC60" s="478"/>
      <c r="AD60" s="47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6"/>
      <c r="B61" s="417"/>
      <c r="C61" s="417"/>
      <c r="D61" s="417"/>
      <c r="E61" s="417"/>
      <c r="F61" s="418"/>
      <c r="G61" s="584"/>
      <c r="H61" s="585"/>
      <c r="I61" s="585"/>
      <c r="J61" s="585"/>
      <c r="K61" s="585"/>
      <c r="L61" s="585"/>
      <c r="M61" s="585"/>
      <c r="N61" s="585"/>
      <c r="O61" s="586"/>
      <c r="P61" s="111"/>
      <c r="Q61" s="111"/>
      <c r="R61" s="111"/>
      <c r="S61" s="111"/>
      <c r="T61" s="111"/>
      <c r="U61" s="111"/>
      <c r="V61" s="111"/>
      <c r="W61" s="111"/>
      <c r="X61" s="112"/>
      <c r="Y61" s="464" t="s">
        <v>54</v>
      </c>
      <c r="Z61" s="459"/>
      <c r="AA61" s="460"/>
      <c r="AB61" s="540"/>
      <c r="AC61" s="540"/>
      <c r="AD61" s="54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6"/>
      <c r="B62" s="417"/>
      <c r="C62" s="417"/>
      <c r="D62" s="417"/>
      <c r="E62" s="417"/>
      <c r="F62" s="418"/>
      <c r="G62" s="587"/>
      <c r="H62" s="588"/>
      <c r="I62" s="588"/>
      <c r="J62" s="588"/>
      <c r="K62" s="588"/>
      <c r="L62" s="588"/>
      <c r="M62" s="588"/>
      <c r="N62" s="588"/>
      <c r="O62" s="589"/>
      <c r="P62" s="114"/>
      <c r="Q62" s="114"/>
      <c r="R62" s="114"/>
      <c r="S62" s="114"/>
      <c r="T62" s="114"/>
      <c r="U62" s="114"/>
      <c r="V62" s="114"/>
      <c r="W62" s="114"/>
      <c r="X62" s="115"/>
      <c r="Y62" s="464" t="s">
        <v>13</v>
      </c>
      <c r="Z62" s="459"/>
      <c r="AA62" s="460"/>
      <c r="AB62" s="573" t="s">
        <v>14</v>
      </c>
      <c r="AC62" s="573"/>
      <c r="AD62" s="57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9" t="s">
        <v>349</v>
      </c>
      <c r="B65" s="500"/>
      <c r="C65" s="500"/>
      <c r="D65" s="500"/>
      <c r="E65" s="500"/>
      <c r="F65" s="501"/>
      <c r="G65" s="502"/>
      <c r="H65" s="242" t="s">
        <v>146</v>
      </c>
      <c r="I65" s="242"/>
      <c r="J65" s="242"/>
      <c r="K65" s="242"/>
      <c r="L65" s="242"/>
      <c r="M65" s="242"/>
      <c r="N65" s="242"/>
      <c r="O65" s="243"/>
      <c r="P65" s="241" t="s">
        <v>59</v>
      </c>
      <c r="Q65" s="242"/>
      <c r="R65" s="242"/>
      <c r="S65" s="242"/>
      <c r="T65" s="242"/>
      <c r="U65" s="242"/>
      <c r="V65" s="243"/>
      <c r="W65" s="504" t="s">
        <v>344</v>
      </c>
      <c r="X65" s="505"/>
      <c r="Y65" s="508"/>
      <c r="Z65" s="508"/>
      <c r="AA65" s="509"/>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92"/>
      <c r="B66" s="493"/>
      <c r="C66" s="493"/>
      <c r="D66" s="493"/>
      <c r="E66" s="493"/>
      <c r="F66" s="494"/>
      <c r="G66" s="503"/>
      <c r="H66" s="245"/>
      <c r="I66" s="245"/>
      <c r="J66" s="245"/>
      <c r="K66" s="245"/>
      <c r="L66" s="245"/>
      <c r="M66" s="245"/>
      <c r="N66" s="245"/>
      <c r="O66" s="246"/>
      <c r="P66" s="244"/>
      <c r="Q66" s="245"/>
      <c r="R66" s="245"/>
      <c r="S66" s="245"/>
      <c r="T66" s="245"/>
      <c r="U66" s="245"/>
      <c r="V66" s="246"/>
      <c r="W66" s="506"/>
      <c r="X66" s="507"/>
      <c r="Y66" s="510"/>
      <c r="Z66" s="510"/>
      <c r="AA66" s="51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92"/>
      <c r="B67" s="493"/>
      <c r="C67" s="493"/>
      <c r="D67" s="493"/>
      <c r="E67" s="493"/>
      <c r="F67" s="49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2"/>
      <c r="B68" s="493"/>
      <c r="C68" s="493"/>
      <c r="D68" s="493"/>
      <c r="E68" s="493"/>
      <c r="F68" s="49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2"/>
      <c r="B69" s="493"/>
      <c r="C69" s="493"/>
      <c r="D69" s="493"/>
      <c r="E69" s="493"/>
      <c r="F69" s="49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2" t="s">
        <v>354</v>
      </c>
      <c r="B70" s="493"/>
      <c r="C70" s="493"/>
      <c r="D70" s="493"/>
      <c r="E70" s="493"/>
      <c r="F70" s="494"/>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2"/>
      <c r="B71" s="493"/>
      <c r="C71" s="493"/>
      <c r="D71" s="493"/>
      <c r="E71" s="493"/>
      <c r="F71" s="49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5"/>
      <c r="B72" s="496"/>
      <c r="C72" s="496"/>
      <c r="D72" s="496"/>
      <c r="E72" s="496"/>
      <c r="F72" s="49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3" t="s">
        <v>349</v>
      </c>
      <c r="B73" s="524"/>
      <c r="C73" s="524"/>
      <c r="D73" s="524"/>
      <c r="E73" s="524"/>
      <c r="F73" s="525"/>
      <c r="G73" s="599"/>
      <c r="H73" s="133" t="s">
        <v>146</v>
      </c>
      <c r="I73" s="133"/>
      <c r="J73" s="133"/>
      <c r="K73" s="133"/>
      <c r="L73" s="133"/>
      <c r="M73" s="133"/>
      <c r="N73" s="133"/>
      <c r="O73" s="134"/>
      <c r="P73" s="158" t="s">
        <v>59</v>
      </c>
      <c r="Q73" s="133"/>
      <c r="R73" s="133"/>
      <c r="S73" s="133"/>
      <c r="T73" s="133"/>
      <c r="U73" s="133"/>
      <c r="V73" s="133"/>
      <c r="W73" s="133"/>
      <c r="X73" s="134"/>
      <c r="Y73" s="601"/>
      <c r="Z73" s="602"/>
      <c r="AA73" s="603"/>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26"/>
      <c r="B74" s="527"/>
      <c r="C74" s="527"/>
      <c r="D74" s="527"/>
      <c r="E74" s="527"/>
      <c r="F74" s="528"/>
      <c r="G74" s="60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6"/>
      <c r="B75" s="527"/>
      <c r="C75" s="527"/>
      <c r="D75" s="527"/>
      <c r="E75" s="527"/>
      <c r="F75" s="528"/>
      <c r="G75" s="62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6"/>
      <c r="B76" s="527"/>
      <c r="C76" s="527"/>
      <c r="D76" s="527"/>
      <c r="E76" s="527"/>
      <c r="F76" s="528"/>
      <c r="G76" s="62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6"/>
      <c r="B77" s="527"/>
      <c r="C77" s="527"/>
      <c r="D77" s="527"/>
      <c r="E77" s="527"/>
      <c r="F77" s="528"/>
      <c r="G77" s="627"/>
      <c r="H77" s="114"/>
      <c r="I77" s="114"/>
      <c r="J77" s="114"/>
      <c r="K77" s="114"/>
      <c r="L77" s="114"/>
      <c r="M77" s="114"/>
      <c r="N77" s="114"/>
      <c r="O77" s="115"/>
      <c r="P77" s="111"/>
      <c r="Q77" s="111"/>
      <c r="R77" s="111"/>
      <c r="S77" s="111"/>
      <c r="T77" s="111"/>
      <c r="U77" s="111"/>
      <c r="V77" s="111"/>
      <c r="W77" s="111"/>
      <c r="X77" s="112"/>
      <c r="Y77" s="158" t="s">
        <v>13</v>
      </c>
      <c r="Z77" s="133"/>
      <c r="AA77" s="134"/>
      <c r="AB77" s="596" t="s">
        <v>14</v>
      </c>
      <c r="AC77" s="596"/>
      <c r="AD77" s="596"/>
      <c r="AE77" s="903"/>
      <c r="AF77" s="904"/>
      <c r="AG77" s="904"/>
      <c r="AH77" s="904"/>
      <c r="AI77" s="903"/>
      <c r="AJ77" s="904"/>
      <c r="AK77" s="904"/>
      <c r="AL77" s="904"/>
      <c r="AM77" s="903"/>
      <c r="AN77" s="904"/>
      <c r="AO77" s="904"/>
      <c r="AP77" s="904"/>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604"/>
      <c r="I78" s="605"/>
      <c r="J78" s="605"/>
      <c r="K78" s="605"/>
      <c r="L78" s="605"/>
      <c r="M78" s="605"/>
      <c r="N78" s="605"/>
      <c r="O78" s="606"/>
      <c r="P78" s="150"/>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thickBot="1" x14ac:dyDescent="0.2">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3" t="s">
        <v>343</v>
      </c>
      <c r="AP79" s="274"/>
      <c r="AQ79" s="274"/>
      <c r="AR79" s="76"/>
      <c r="AS79" s="273"/>
      <c r="AT79" s="274"/>
      <c r="AU79" s="274"/>
      <c r="AV79" s="274"/>
      <c r="AW79" s="274"/>
      <c r="AX79" s="981"/>
      <c r="AY79">
        <f>COUNTIF($AR$79,"☑")</f>
        <v>0</v>
      </c>
    </row>
    <row r="80" spans="1:51" ht="18.75" hidden="1" customHeight="1" x14ac:dyDescent="0.15">
      <c r="A80" s="877" t="s">
        <v>147</v>
      </c>
      <c r="B80" s="541" t="s">
        <v>340</v>
      </c>
      <c r="C80" s="542"/>
      <c r="D80" s="542"/>
      <c r="E80" s="542"/>
      <c r="F80" s="543"/>
      <c r="G80" s="447" t="s">
        <v>139</v>
      </c>
      <c r="H80" s="447"/>
      <c r="I80" s="447"/>
      <c r="J80" s="447"/>
      <c r="K80" s="447"/>
      <c r="L80" s="447"/>
      <c r="M80" s="447"/>
      <c r="N80" s="447"/>
      <c r="O80" s="447"/>
      <c r="P80" s="447"/>
      <c r="Q80" s="447"/>
      <c r="R80" s="447"/>
      <c r="S80" s="447"/>
      <c r="T80" s="447"/>
      <c r="U80" s="447"/>
      <c r="V80" s="447"/>
      <c r="W80" s="447"/>
      <c r="X80" s="447"/>
      <c r="Y80" s="447"/>
      <c r="Z80" s="447"/>
      <c r="AA80" s="530"/>
      <c r="AB80" s="446" t="s">
        <v>699</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c r="AY80">
        <f>COUNTA($G$82)</f>
        <v>0</v>
      </c>
    </row>
    <row r="81" spans="1:60" ht="22.5" hidden="1" customHeight="1" x14ac:dyDescent="0.15">
      <c r="A81" s="878"/>
      <c r="B81" s="544"/>
      <c r="C81" s="442"/>
      <c r="D81" s="442"/>
      <c r="E81" s="442"/>
      <c r="F81" s="443"/>
      <c r="G81" s="410"/>
      <c r="H81" s="410"/>
      <c r="I81" s="410"/>
      <c r="J81" s="410"/>
      <c r="K81" s="410"/>
      <c r="L81" s="410"/>
      <c r="M81" s="410"/>
      <c r="N81" s="410"/>
      <c r="O81" s="410"/>
      <c r="P81" s="410"/>
      <c r="Q81" s="410"/>
      <c r="R81" s="410"/>
      <c r="S81" s="410"/>
      <c r="T81" s="410"/>
      <c r="U81" s="410"/>
      <c r="V81" s="410"/>
      <c r="W81" s="410"/>
      <c r="X81" s="410"/>
      <c r="Y81" s="410"/>
      <c r="Z81" s="410"/>
      <c r="AA81" s="432"/>
      <c r="AB81" s="449"/>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c r="AY81">
        <f>$AY$80</f>
        <v>0</v>
      </c>
    </row>
    <row r="82" spans="1:60" ht="22.5" hidden="1" customHeight="1" x14ac:dyDescent="0.15">
      <c r="A82" s="878"/>
      <c r="B82" s="544"/>
      <c r="C82" s="442"/>
      <c r="D82" s="442"/>
      <c r="E82" s="442"/>
      <c r="F82" s="443"/>
      <c r="G82" s="692"/>
      <c r="H82" s="692"/>
      <c r="I82" s="692"/>
      <c r="J82" s="692"/>
      <c r="K82" s="692"/>
      <c r="L82" s="692"/>
      <c r="M82" s="692"/>
      <c r="N82" s="692"/>
      <c r="O82" s="692"/>
      <c r="P82" s="692"/>
      <c r="Q82" s="692"/>
      <c r="R82" s="692"/>
      <c r="S82" s="692"/>
      <c r="T82" s="692"/>
      <c r="U82" s="692"/>
      <c r="V82" s="692"/>
      <c r="W82" s="692"/>
      <c r="X82" s="692"/>
      <c r="Y82" s="692"/>
      <c r="Z82" s="692"/>
      <c r="AA82" s="693"/>
      <c r="AB82" s="897"/>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8"/>
      <c r="AY82">
        <f t="shared" ref="AY82:AY89" si="10">$AY$80</f>
        <v>0</v>
      </c>
    </row>
    <row r="83" spans="1:60" ht="22.5" hidden="1" customHeight="1" x14ac:dyDescent="0.15">
      <c r="A83" s="878"/>
      <c r="B83" s="544"/>
      <c r="C83" s="442"/>
      <c r="D83" s="442"/>
      <c r="E83" s="442"/>
      <c r="F83" s="443"/>
      <c r="G83" s="694"/>
      <c r="H83" s="694"/>
      <c r="I83" s="694"/>
      <c r="J83" s="694"/>
      <c r="K83" s="694"/>
      <c r="L83" s="694"/>
      <c r="M83" s="694"/>
      <c r="N83" s="694"/>
      <c r="O83" s="694"/>
      <c r="P83" s="694"/>
      <c r="Q83" s="694"/>
      <c r="R83" s="694"/>
      <c r="S83" s="694"/>
      <c r="T83" s="694"/>
      <c r="U83" s="694"/>
      <c r="V83" s="694"/>
      <c r="W83" s="694"/>
      <c r="X83" s="694"/>
      <c r="Y83" s="694"/>
      <c r="Z83" s="694"/>
      <c r="AA83" s="695"/>
      <c r="AB83" s="899"/>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0"/>
      <c r="AY83">
        <f t="shared" si="10"/>
        <v>0</v>
      </c>
    </row>
    <row r="84" spans="1:60" ht="19.5" hidden="1" customHeight="1" x14ac:dyDescent="0.15">
      <c r="A84" s="878"/>
      <c r="B84" s="545"/>
      <c r="C84" s="546"/>
      <c r="D84" s="546"/>
      <c r="E84" s="546"/>
      <c r="F84" s="547"/>
      <c r="G84" s="696"/>
      <c r="H84" s="696"/>
      <c r="I84" s="696"/>
      <c r="J84" s="696"/>
      <c r="K84" s="696"/>
      <c r="L84" s="696"/>
      <c r="M84" s="696"/>
      <c r="N84" s="696"/>
      <c r="O84" s="696"/>
      <c r="P84" s="696"/>
      <c r="Q84" s="696"/>
      <c r="R84" s="696"/>
      <c r="S84" s="696"/>
      <c r="T84" s="696"/>
      <c r="U84" s="696"/>
      <c r="V84" s="696"/>
      <c r="W84" s="696"/>
      <c r="X84" s="696"/>
      <c r="Y84" s="696"/>
      <c r="Z84" s="696"/>
      <c r="AA84" s="697"/>
      <c r="AB84" s="901"/>
      <c r="AC84" s="696"/>
      <c r="AD84" s="696"/>
      <c r="AE84" s="694"/>
      <c r="AF84" s="694"/>
      <c r="AG84" s="694"/>
      <c r="AH84" s="694"/>
      <c r="AI84" s="694"/>
      <c r="AJ84" s="694"/>
      <c r="AK84" s="694"/>
      <c r="AL84" s="694"/>
      <c r="AM84" s="694"/>
      <c r="AN84" s="694"/>
      <c r="AO84" s="694"/>
      <c r="AP84" s="694"/>
      <c r="AQ84" s="694"/>
      <c r="AR84" s="694"/>
      <c r="AS84" s="694"/>
      <c r="AT84" s="694"/>
      <c r="AU84" s="696"/>
      <c r="AV84" s="696"/>
      <c r="AW84" s="696"/>
      <c r="AX84" s="902"/>
      <c r="AY84">
        <f t="shared" si="10"/>
        <v>0</v>
      </c>
    </row>
    <row r="85" spans="1:60" ht="18.75" hidden="1" customHeight="1" x14ac:dyDescent="0.15">
      <c r="A85" s="878"/>
      <c r="B85" s="442" t="s">
        <v>145</v>
      </c>
      <c r="C85" s="442"/>
      <c r="D85" s="442"/>
      <c r="E85" s="442"/>
      <c r="F85" s="443"/>
      <c r="G85" s="529" t="s">
        <v>61</v>
      </c>
      <c r="H85" s="447"/>
      <c r="I85" s="447"/>
      <c r="J85" s="447"/>
      <c r="K85" s="447"/>
      <c r="L85" s="447"/>
      <c r="M85" s="447"/>
      <c r="N85" s="447"/>
      <c r="O85" s="530"/>
      <c r="P85" s="446" t="s">
        <v>63</v>
      </c>
      <c r="Q85" s="447"/>
      <c r="R85" s="447"/>
      <c r="S85" s="447"/>
      <c r="T85" s="447"/>
      <c r="U85" s="447"/>
      <c r="V85" s="447"/>
      <c r="W85" s="447"/>
      <c r="X85" s="530"/>
      <c r="Y85" s="165"/>
      <c r="Z85" s="166"/>
      <c r="AA85" s="167"/>
      <c r="AB85" s="574" t="s">
        <v>11</v>
      </c>
      <c r="AC85" s="575"/>
      <c r="AD85" s="576"/>
      <c r="AE85" s="247" t="s">
        <v>389</v>
      </c>
      <c r="AF85" s="247"/>
      <c r="AG85" s="247"/>
      <c r="AH85" s="247"/>
      <c r="AI85" s="247" t="s">
        <v>411</v>
      </c>
      <c r="AJ85" s="247"/>
      <c r="AK85" s="247"/>
      <c r="AL85" s="247"/>
      <c r="AM85" s="247" t="s">
        <v>508</v>
      </c>
      <c r="AN85" s="247"/>
      <c r="AO85" s="247"/>
      <c r="AP85" s="247"/>
      <c r="AQ85" s="158" t="s">
        <v>232</v>
      </c>
      <c r="AR85" s="133"/>
      <c r="AS85" s="133"/>
      <c r="AT85" s="134"/>
      <c r="AU85" s="550" t="s">
        <v>134</v>
      </c>
      <c r="AV85" s="550"/>
      <c r="AW85" s="550"/>
      <c r="AX85" s="551"/>
      <c r="AY85">
        <f t="shared" si="10"/>
        <v>0</v>
      </c>
      <c r="AZ85" s="10"/>
      <c r="BA85" s="10"/>
      <c r="BB85" s="10"/>
      <c r="BC85" s="10"/>
    </row>
    <row r="86" spans="1:60" ht="18.75" hidden="1" customHeight="1" x14ac:dyDescent="0.15">
      <c r="A86" s="878"/>
      <c r="B86" s="442"/>
      <c r="C86" s="442"/>
      <c r="D86" s="442"/>
      <c r="E86" s="442"/>
      <c r="F86" s="443"/>
      <c r="G86" s="431"/>
      <c r="H86" s="410"/>
      <c r="I86" s="410"/>
      <c r="J86" s="410"/>
      <c r="K86" s="410"/>
      <c r="L86" s="410"/>
      <c r="M86" s="410"/>
      <c r="N86" s="410"/>
      <c r="O86" s="432"/>
      <c r="P86" s="449"/>
      <c r="Q86" s="410"/>
      <c r="R86" s="410"/>
      <c r="S86" s="410"/>
      <c r="T86" s="410"/>
      <c r="U86" s="410"/>
      <c r="V86" s="410"/>
      <c r="W86" s="410"/>
      <c r="X86" s="432"/>
      <c r="Y86" s="165"/>
      <c r="Z86" s="166"/>
      <c r="AA86" s="167"/>
      <c r="AB86" s="425"/>
      <c r="AC86" s="426"/>
      <c r="AD86" s="427"/>
      <c r="AE86" s="247"/>
      <c r="AF86" s="247"/>
      <c r="AG86" s="247"/>
      <c r="AH86" s="247"/>
      <c r="AI86" s="247"/>
      <c r="AJ86" s="247"/>
      <c r="AK86" s="247"/>
      <c r="AL86" s="247"/>
      <c r="AM86" s="247"/>
      <c r="AN86" s="247"/>
      <c r="AO86" s="247"/>
      <c r="AP86" s="247"/>
      <c r="AQ86" s="199"/>
      <c r="AR86" s="200"/>
      <c r="AS86" s="136" t="s">
        <v>233</v>
      </c>
      <c r="AT86" s="137"/>
      <c r="AU86" s="200"/>
      <c r="AV86" s="200"/>
      <c r="AW86" s="410" t="s">
        <v>179</v>
      </c>
      <c r="AX86" s="411"/>
      <c r="AY86">
        <f t="shared" si="10"/>
        <v>0</v>
      </c>
      <c r="AZ86" s="10"/>
      <c r="BA86" s="10"/>
      <c r="BB86" s="10"/>
      <c r="BC86" s="10"/>
      <c r="BD86" s="10"/>
      <c r="BE86" s="10"/>
      <c r="BF86" s="10"/>
      <c r="BG86" s="10"/>
      <c r="BH86" s="10"/>
    </row>
    <row r="87" spans="1:60" ht="23.25" hidden="1" customHeight="1" x14ac:dyDescent="0.15">
      <c r="A87" s="878"/>
      <c r="B87" s="442"/>
      <c r="C87" s="442"/>
      <c r="D87" s="442"/>
      <c r="E87" s="442"/>
      <c r="F87" s="443"/>
      <c r="G87" s="107"/>
      <c r="H87" s="108"/>
      <c r="I87" s="108"/>
      <c r="J87" s="108"/>
      <c r="K87" s="108"/>
      <c r="L87" s="108"/>
      <c r="M87" s="108"/>
      <c r="N87" s="108"/>
      <c r="O87" s="109"/>
      <c r="P87" s="108"/>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8"/>
      <c r="B88" s="442"/>
      <c r="C88" s="442"/>
      <c r="D88" s="442"/>
      <c r="E88" s="442"/>
      <c r="F88" s="443"/>
      <c r="G88" s="110"/>
      <c r="H88" s="111"/>
      <c r="I88" s="111"/>
      <c r="J88" s="111"/>
      <c r="K88" s="111"/>
      <c r="L88" s="111"/>
      <c r="M88" s="111"/>
      <c r="N88" s="111"/>
      <c r="O88" s="112"/>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8"/>
      <c r="B89" s="546"/>
      <c r="C89" s="546"/>
      <c r="D89" s="546"/>
      <c r="E89" s="546"/>
      <c r="F89" s="547"/>
      <c r="G89" s="113"/>
      <c r="H89" s="114"/>
      <c r="I89" s="114"/>
      <c r="J89" s="114"/>
      <c r="K89" s="114"/>
      <c r="L89" s="114"/>
      <c r="M89" s="114"/>
      <c r="N89" s="114"/>
      <c r="O89" s="115"/>
      <c r="P89" s="177"/>
      <c r="Q89" s="177"/>
      <c r="R89" s="177"/>
      <c r="S89" s="177"/>
      <c r="T89" s="177"/>
      <c r="U89" s="177"/>
      <c r="V89" s="177"/>
      <c r="W89" s="177"/>
      <c r="X89" s="577"/>
      <c r="Y89" s="475" t="s">
        <v>13</v>
      </c>
      <c r="Z89" s="476"/>
      <c r="AA89" s="477"/>
      <c r="AB89" s="610" t="s">
        <v>14</v>
      </c>
      <c r="AC89" s="610"/>
      <c r="AD89" s="61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8"/>
      <c r="B90" s="442" t="s">
        <v>145</v>
      </c>
      <c r="C90" s="442"/>
      <c r="D90" s="442"/>
      <c r="E90" s="442"/>
      <c r="F90" s="443"/>
      <c r="G90" s="529" t="s">
        <v>61</v>
      </c>
      <c r="H90" s="447"/>
      <c r="I90" s="447"/>
      <c r="J90" s="447"/>
      <c r="K90" s="447"/>
      <c r="L90" s="447"/>
      <c r="M90" s="447"/>
      <c r="N90" s="447"/>
      <c r="O90" s="530"/>
      <c r="P90" s="446" t="s">
        <v>63</v>
      </c>
      <c r="Q90" s="447"/>
      <c r="R90" s="447"/>
      <c r="S90" s="447"/>
      <c r="T90" s="447"/>
      <c r="U90" s="447"/>
      <c r="V90" s="447"/>
      <c r="W90" s="447"/>
      <c r="X90" s="530"/>
      <c r="Y90" s="165"/>
      <c r="Z90" s="166"/>
      <c r="AA90" s="167"/>
      <c r="AB90" s="574" t="s">
        <v>11</v>
      </c>
      <c r="AC90" s="575"/>
      <c r="AD90" s="576"/>
      <c r="AE90" s="247" t="s">
        <v>389</v>
      </c>
      <c r="AF90" s="247"/>
      <c r="AG90" s="247"/>
      <c r="AH90" s="247"/>
      <c r="AI90" s="247" t="s">
        <v>411</v>
      </c>
      <c r="AJ90" s="247"/>
      <c r="AK90" s="247"/>
      <c r="AL90" s="247"/>
      <c r="AM90" s="247" t="s">
        <v>508</v>
      </c>
      <c r="AN90" s="247"/>
      <c r="AO90" s="247"/>
      <c r="AP90" s="247"/>
      <c r="AQ90" s="158" t="s">
        <v>232</v>
      </c>
      <c r="AR90" s="133"/>
      <c r="AS90" s="133"/>
      <c r="AT90" s="134"/>
      <c r="AU90" s="550" t="s">
        <v>134</v>
      </c>
      <c r="AV90" s="550"/>
      <c r="AW90" s="550"/>
      <c r="AX90" s="551"/>
      <c r="AY90">
        <f>COUNTA($G$92)</f>
        <v>0</v>
      </c>
    </row>
    <row r="91" spans="1:60" ht="18.75" hidden="1" customHeight="1" x14ac:dyDescent="0.15">
      <c r="A91" s="878"/>
      <c r="B91" s="442"/>
      <c r="C91" s="442"/>
      <c r="D91" s="442"/>
      <c r="E91" s="442"/>
      <c r="F91" s="443"/>
      <c r="G91" s="431"/>
      <c r="H91" s="410"/>
      <c r="I91" s="410"/>
      <c r="J91" s="410"/>
      <c r="K91" s="410"/>
      <c r="L91" s="410"/>
      <c r="M91" s="410"/>
      <c r="N91" s="410"/>
      <c r="O91" s="432"/>
      <c r="P91" s="449"/>
      <c r="Q91" s="410"/>
      <c r="R91" s="410"/>
      <c r="S91" s="410"/>
      <c r="T91" s="410"/>
      <c r="U91" s="410"/>
      <c r="V91" s="410"/>
      <c r="W91" s="410"/>
      <c r="X91" s="432"/>
      <c r="Y91" s="165"/>
      <c r="Z91" s="166"/>
      <c r="AA91" s="167"/>
      <c r="AB91" s="425"/>
      <c r="AC91" s="426"/>
      <c r="AD91" s="427"/>
      <c r="AE91" s="247"/>
      <c r="AF91" s="247"/>
      <c r="AG91" s="247"/>
      <c r="AH91" s="247"/>
      <c r="AI91" s="247"/>
      <c r="AJ91" s="247"/>
      <c r="AK91" s="247"/>
      <c r="AL91" s="247"/>
      <c r="AM91" s="247"/>
      <c r="AN91" s="247"/>
      <c r="AO91" s="247"/>
      <c r="AP91" s="247"/>
      <c r="AQ91" s="199"/>
      <c r="AR91" s="200"/>
      <c r="AS91" s="136" t="s">
        <v>233</v>
      </c>
      <c r="AT91" s="137"/>
      <c r="AU91" s="200"/>
      <c r="AV91" s="200"/>
      <c r="AW91" s="410" t="s">
        <v>179</v>
      </c>
      <c r="AX91" s="411"/>
      <c r="AY91">
        <f>$AY$90</f>
        <v>0</v>
      </c>
      <c r="AZ91" s="10"/>
      <c r="BA91" s="10"/>
      <c r="BB91" s="10"/>
      <c r="BC91" s="10"/>
    </row>
    <row r="92" spans="1:60" ht="23.25" hidden="1" customHeight="1" x14ac:dyDescent="0.15">
      <c r="A92" s="878"/>
      <c r="B92" s="442"/>
      <c r="C92" s="442"/>
      <c r="D92" s="442"/>
      <c r="E92" s="442"/>
      <c r="F92" s="443"/>
      <c r="G92" s="107"/>
      <c r="H92" s="108"/>
      <c r="I92" s="108"/>
      <c r="J92" s="108"/>
      <c r="K92" s="108"/>
      <c r="L92" s="108"/>
      <c r="M92" s="108"/>
      <c r="N92" s="108"/>
      <c r="O92" s="109"/>
      <c r="P92" s="108"/>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8"/>
      <c r="B93" s="442"/>
      <c r="C93" s="442"/>
      <c r="D93" s="442"/>
      <c r="E93" s="442"/>
      <c r="F93" s="443"/>
      <c r="G93" s="110"/>
      <c r="H93" s="111"/>
      <c r="I93" s="111"/>
      <c r="J93" s="111"/>
      <c r="K93" s="111"/>
      <c r="L93" s="111"/>
      <c r="M93" s="111"/>
      <c r="N93" s="111"/>
      <c r="O93" s="112"/>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8"/>
      <c r="B94" s="546"/>
      <c r="C94" s="546"/>
      <c r="D94" s="546"/>
      <c r="E94" s="546"/>
      <c r="F94" s="547"/>
      <c r="G94" s="113"/>
      <c r="H94" s="114"/>
      <c r="I94" s="114"/>
      <c r="J94" s="114"/>
      <c r="K94" s="114"/>
      <c r="L94" s="114"/>
      <c r="M94" s="114"/>
      <c r="N94" s="114"/>
      <c r="O94" s="115"/>
      <c r="P94" s="177"/>
      <c r="Q94" s="177"/>
      <c r="R94" s="177"/>
      <c r="S94" s="177"/>
      <c r="T94" s="177"/>
      <c r="U94" s="177"/>
      <c r="V94" s="177"/>
      <c r="W94" s="177"/>
      <c r="X94" s="577"/>
      <c r="Y94" s="475" t="s">
        <v>13</v>
      </c>
      <c r="Z94" s="476"/>
      <c r="AA94" s="477"/>
      <c r="AB94" s="610" t="s">
        <v>14</v>
      </c>
      <c r="AC94" s="610"/>
      <c r="AD94" s="61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8"/>
      <c r="B95" s="442" t="s">
        <v>145</v>
      </c>
      <c r="C95" s="442"/>
      <c r="D95" s="442"/>
      <c r="E95" s="442"/>
      <c r="F95" s="443"/>
      <c r="G95" s="529" t="s">
        <v>61</v>
      </c>
      <c r="H95" s="447"/>
      <c r="I95" s="447"/>
      <c r="J95" s="447"/>
      <c r="K95" s="447"/>
      <c r="L95" s="447"/>
      <c r="M95" s="447"/>
      <c r="N95" s="447"/>
      <c r="O95" s="530"/>
      <c r="P95" s="446" t="s">
        <v>63</v>
      </c>
      <c r="Q95" s="447"/>
      <c r="R95" s="447"/>
      <c r="S95" s="447"/>
      <c r="T95" s="447"/>
      <c r="U95" s="447"/>
      <c r="V95" s="447"/>
      <c r="W95" s="447"/>
      <c r="X95" s="530"/>
      <c r="Y95" s="165"/>
      <c r="Z95" s="166"/>
      <c r="AA95" s="167"/>
      <c r="AB95" s="574" t="s">
        <v>11</v>
      </c>
      <c r="AC95" s="575"/>
      <c r="AD95" s="576"/>
      <c r="AE95" s="247" t="s">
        <v>389</v>
      </c>
      <c r="AF95" s="247"/>
      <c r="AG95" s="247"/>
      <c r="AH95" s="247"/>
      <c r="AI95" s="247" t="s">
        <v>411</v>
      </c>
      <c r="AJ95" s="247"/>
      <c r="AK95" s="247"/>
      <c r="AL95" s="247"/>
      <c r="AM95" s="247" t="s">
        <v>508</v>
      </c>
      <c r="AN95" s="247"/>
      <c r="AO95" s="247"/>
      <c r="AP95" s="247"/>
      <c r="AQ95" s="158" t="s">
        <v>232</v>
      </c>
      <c r="AR95" s="133"/>
      <c r="AS95" s="133"/>
      <c r="AT95" s="134"/>
      <c r="AU95" s="550" t="s">
        <v>134</v>
      </c>
      <c r="AV95" s="550"/>
      <c r="AW95" s="550"/>
      <c r="AX95" s="551"/>
      <c r="AY95">
        <f>COUNTA($G$97)</f>
        <v>0</v>
      </c>
      <c r="AZ95" s="10"/>
      <c r="BA95" s="10"/>
      <c r="BB95" s="10"/>
      <c r="BC95" s="10"/>
      <c r="BD95" s="10"/>
      <c r="BE95" s="10"/>
      <c r="BF95" s="10"/>
      <c r="BG95" s="10"/>
      <c r="BH95" s="10"/>
    </row>
    <row r="96" spans="1:60" ht="18.75" hidden="1" customHeight="1" x14ac:dyDescent="0.15">
      <c r="A96" s="878"/>
      <c r="B96" s="442"/>
      <c r="C96" s="442"/>
      <c r="D96" s="442"/>
      <c r="E96" s="442"/>
      <c r="F96" s="443"/>
      <c r="G96" s="431"/>
      <c r="H96" s="410"/>
      <c r="I96" s="410"/>
      <c r="J96" s="410"/>
      <c r="K96" s="410"/>
      <c r="L96" s="410"/>
      <c r="M96" s="410"/>
      <c r="N96" s="410"/>
      <c r="O96" s="432"/>
      <c r="P96" s="449"/>
      <c r="Q96" s="410"/>
      <c r="R96" s="410"/>
      <c r="S96" s="410"/>
      <c r="T96" s="410"/>
      <c r="U96" s="410"/>
      <c r="V96" s="410"/>
      <c r="W96" s="410"/>
      <c r="X96" s="432"/>
      <c r="Y96" s="165"/>
      <c r="Z96" s="166"/>
      <c r="AA96" s="167"/>
      <c r="AB96" s="425"/>
      <c r="AC96" s="426"/>
      <c r="AD96" s="427"/>
      <c r="AE96" s="247"/>
      <c r="AF96" s="247"/>
      <c r="AG96" s="247"/>
      <c r="AH96" s="247"/>
      <c r="AI96" s="247"/>
      <c r="AJ96" s="247"/>
      <c r="AK96" s="247"/>
      <c r="AL96" s="247"/>
      <c r="AM96" s="247"/>
      <c r="AN96" s="247"/>
      <c r="AO96" s="247"/>
      <c r="AP96" s="247"/>
      <c r="AQ96" s="199"/>
      <c r="AR96" s="200"/>
      <c r="AS96" s="136" t="s">
        <v>233</v>
      </c>
      <c r="AT96" s="137"/>
      <c r="AU96" s="200"/>
      <c r="AV96" s="200"/>
      <c r="AW96" s="410" t="s">
        <v>179</v>
      </c>
      <c r="AX96" s="411"/>
      <c r="AY96">
        <f>$AY$95</f>
        <v>0</v>
      </c>
    </row>
    <row r="97" spans="1:60" ht="23.25" hidden="1" customHeight="1" x14ac:dyDescent="0.15">
      <c r="A97" s="878"/>
      <c r="B97" s="442"/>
      <c r="C97" s="442"/>
      <c r="D97" s="442"/>
      <c r="E97" s="442"/>
      <c r="F97" s="443"/>
      <c r="G97" s="107"/>
      <c r="H97" s="108"/>
      <c r="I97" s="108"/>
      <c r="J97" s="108"/>
      <c r="K97" s="108"/>
      <c r="L97" s="108"/>
      <c r="M97" s="108"/>
      <c r="N97" s="108"/>
      <c r="O97" s="109"/>
      <c r="P97" s="108"/>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8"/>
      <c r="B98" s="442"/>
      <c r="C98" s="442"/>
      <c r="D98" s="442"/>
      <c r="E98" s="442"/>
      <c r="F98" s="443"/>
      <c r="G98" s="110"/>
      <c r="H98" s="111"/>
      <c r="I98" s="111"/>
      <c r="J98" s="111"/>
      <c r="K98" s="111"/>
      <c r="L98" s="111"/>
      <c r="M98" s="111"/>
      <c r="N98" s="111"/>
      <c r="O98" s="112"/>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9"/>
      <c r="B99" s="444"/>
      <c r="C99" s="444"/>
      <c r="D99" s="444"/>
      <c r="E99" s="444"/>
      <c r="F99" s="445"/>
      <c r="G99" s="597"/>
      <c r="H99" s="216"/>
      <c r="I99" s="216"/>
      <c r="J99" s="216"/>
      <c r="K99" s="216"/>
      <c r="L99" s="216"/>
      <c r="M99" s="216"/>
      <c r="N99" s="216"/>
      <c r="O99" s="598"/>
      <c r="P99" s="535"/>
      <c r="Q99" s="535"/>
      <c r="R99" s="535"/>
      <c r="S99" s="535"/>
      <c r="T99" s="535"/>
      <c r="U99" s="535"/>
      <c r="V99" s="535"/>
      <c r="W99" s="535"/>
      <c r="X99" s="536"/>
      <c r="Y99" s="908" t="s">
        <v>13</v>
      </c>
      <c r="Z99" s="909"/>
      <c r="AA99" s="910"/>
      <c r="AB99" s="905" t="s">
        <v>14</v>
      </c>
      <c r="AC99" s="906"/>
      <c r="AD99" s="907"/>
      <c r="AE99" s="537"/>
      <c r="AF99" s="538"/>
      <c r="AG99" s="538"/>
      <c r="AH99" s="539"/>
      <c r="AI99" s="537"/>
      <c r="AJ99" s="538"/>
      <c r="AK99" s="538"/>
      <c r="AL99" s="539"/>
      <c r="AM99" s="537"/>
      <c r="AN99" s="538"/>
      <c r="AO99" s="538"/>
      <c r="AP99" s="538"/>
      <c r="AQ99" s="552"/>
      <c r="AR99" s="553"/>
      <c r="AS99" s="553"/>
      <c r="AT99" s="554"/>
      <c r="AU99" s="538"/>
      <c r="AV99" s="538"/>
      <c r="AW99" s="538"/>
      <c r="AX99" s="555"/>
      <c r="AY99">
        <f t="shared" si="12"/>
        <v>0</v>
      </c>
    </row>
    <row r="100" spans="1:60" ht="31.5" customHeight="1" x14ac:dyDescent="0.15">
      <c r="A100" s="518" t="s">
        <v>350</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7"/>
      <c r="Z100" s="868"/>
      <c r="AA100" s="869"/>
      <c r="AB100" s="498" t="s">
        <v>11</v>
      </c>
      <c r="AC100" s="498"/>
      <c r="AD100" s="498"/>
      <c r="AE100" s="556" t="s">
        <v>389</v>
      </c>
      <c r="AF100" s="557"/>
      <c r="AG100" s="557"/>
      <c r="AH100" s="558"/>
      <c r="AI100" s="556" t="s">
        <v>411</v>
      </c>
      <c r="AJ100" s="557"/>
      <c r="AK100" s="557"/>
      <c r="AL100" s="558"/>
      <c r="AM100" s="556" t="s">
        <v>508</v>
      </c>
      <c r="AN100" s="557"/>
      <c r="AO100" s="557"/>
      <c r="AP100" s="558"/>
      <c r="AQ100" s="317" t="s">
        <v>416</v>
      </c>
      <c r="AR100" s="318"/>
      <c r="AS100" s="318"/>
      <c r="AT100" s="319"/>
      <c r="AU100" s="317" t="s">
        <v>540</v>
      </c>
      <c r="AV100" s="318"/>
      <c r="AW100" s="318"/>
      <c r="AX100" s="320"/>
    </row>
    <row r="101" spans="1:60" ht="23.25" customHeight="1" x14ac:dyDescent="0.15">
      <c r="A101" s="436"/>
      <c r="B101" s="437"/>
      <c r="C101" s="437"/>
      <c r="D101" s="437"/>
      <c r="E101" s="437"/>
      <c r="F101" s="438"/>
      <c r="G101" s="108" t="s">
        <v>730</v>
      </c>
      <c r="H101" s="108"/>
      <c r="I101" s="108"/>
      <c r="J101" s="108"/>
      <c r="K101" s="108"/>
      <c r="L101" s="108"/>
      <c r="M101" s="108"/>
      <c r="N101" s="108"/>
      <c r="O101" s="108"/>
      <c r="P101" s="108"/>
      <c r="Q101" s="108"/>
      <c r="R101" s="108"/>
      <c r="S101" s="108"/>
      <c r="T101" s="108"/>
      <c r="U101" s="108"/>
      <c r="V101" s="108"/>
      <c r="W101" s="108"/>
      <c r="X101" s="109"/>
      <c r="Y101" s="559" t="s">
        <v>55</v>
      </c>
      <c r="Z101" s="560"/>
      <c r="AA101" s="561"/>
      <c r="AB101" s="478" t="s">
        <v>731</v>
      </c>
      <c r="AC101" s="478"/>
      <c r="AD101" s="478"/>
      <c r="AE101" s="282">
        <v>30</v>
      </c>
      <c r="AF101" s="282"/>
      <c r="AG101" s="282"/>
      <c r="AH101" s="282"/>
      <c r="AI101" s="282">
        <v>29</v>
      </c>
      <c r="AJ101" s="282"/>
      <c r="AK101" s="282"/>
      <c r="AL101" s="282"/>
      <c r="AM101" s="282">
        <v>28</v>
      </c>
      <c r="AN101" s="282"/>
      <c r="AO101" s="282"/>
      <c r="AP101" s="282"/>
      <c r="AQ101" s="282">
        <v>28</v>
      </c>
      <c r="AR101" s="282"/>
      <c r="AS101" s="282"/>
      <c r="AT101" s="282"/>
      <c r="AU101" s="218">
        <v>30</v>
      </c>
      <c r="AV101" s="219"/>
      <c r="AW101" s="219"/>
      <c r="AX101" s="221"/>
    </row>
    <row r="102" spans="1:60" ht="23.25" customHeight="1" x14ac:dyDescent="0.15">
      <c r="A102" s="439"/>
      <c r="B102" s="440"/>
      <c r="C102" s="440"/>
      <c r="D102" s="440"/>
      <c r="E102" s="440"/>
      <c r="F102" s="441"/>
      <c r="G102" s="114"/>
      <c r="H102" s="114"/>
      <c r="I102" s="114"/>
      <c r="J102" s="114"/>
      <c r="K102" s="114"/>
      <c r="L102" s="114"/>
      <c r="M102" s="114"/>
      <c r="N102" s="114"/>
      <c r="O102" s="114"/>
      <c r="P102" s="114"/>
      <c r="Q102" s="114"/>
      <c r="R102" s="114"/>
      <c r="S102" s="114"/>
      <c r="T102" s="114"/>
      <c r="U102" s="114"/>
      <c r="V102" s="114"/>
      <c r="W102" s="114"/>
      <c r="X102" s="115"/>
      <c r="Y102" s="461" t="s">
        <v>56</v>
      </c>
      <c r="Z102" s="462"/>
      <c r="AA102" s="463"/>
      <c r="AB102" s="478" t="s">
        <v>731</v>
      </c>
      <c r="AC102" s="478"/>
      <c r="AD102" s="478"/>
      <c r="AE102" s="282">
        <v>30</v>
      </c>
      <c r="AF102" s="282"/>
      <c r="AG102" s="282"/>
      <c r="AH102" s="282"/>
      <c r="AI102" s="282">
        <v>30</v>
      </c>
      <c r="AJ102" s="282"/>
      <c r="AK102" s="282"/>
      <c r="AL102" s="282"/>
      <c r="AM102" s="282">
        <v>28</v>
      </c>
      <c r="AN102" s="282"/>
      <c r="AO102" s="282"/>
      <c r="AP102" s="282"/>
      <c r="AQ102" s="282">
        <v>30</v>
      </c>
      <c r="AR102" s="282"/>
      <c r="AS102" s="282"/>
      <c r="AT102" s="282"/>
      <c r="AU102" s="225">
        <v>30</v>
      </c>
      <c r="AV102" s="226"/>
      <c r="AW102" s="226"/>
      <c r="AX102" s="321"/>
    </row>
    <row r="103" spans="1:60" ht="31.5" customHeight="1" x14ac:dyDescent="0.15">
      <c r="A103" s="433" t="s">
        <v>350</v>
      </c>
      <c r="B103" s="434"/>
      <c r="C103" s="434"/>
      <c r="D103" s="434"/>
      <c r="E103" s="434"/>
      <c r="F103" s="435"/>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64" t="s">
        <v>11</v>
      </c>
      <c r="AC103" s="459"/>
      <c r="AD103" s="460"/>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36"/>
      <c r="B104" s="437"/>
      <c r="C104" s="437"/>
      <c r="D104" s="437"/>
      <c r="E104" s="437"/>
      <c r="F104" s="438"/>
      <c r="G104" s="108" t="s">
        <v>732</v>
      </c>
      <c r="H104" s="108"/>
      <c r="I104" s="108"/>
      <c r="J104" s="108"/>
      <c r="K104" s="108"/>
      <c r="L104" s="108"/>
      <c r="M104" s="108"/>
      <c r="N104" s="108"/>
      <c r="O104" s="108"/>
      <c r="P104" s="108"/>
      <c r="Q104" s="108"/>
      <c r="R104" s="108"/>
      <c r="S104" s="108"/>
      <c r="T104" s="108"/>
      <c r="U104" s="108"/>
      <c r="V104" s="108"/>
      <c r="W104" s="108"/>
      <c r="X104" s="109"/>
      <c r="Y104" s="482" t="s">
        <v>55</v>
      </c>
      <c r="Z104" s="483"/>
      <c r="AA104" s="484"/>
      <c r="AB104" s="562" t="s">
        <v>731</v>
      </c>
      <c r="AC104" s="563"/>
      <c r="AD104" s="564"/>
      <c r="AE104" s="282">
        <v>17</v>
      </c>
      <c r="AF104" s="282"/>
      <c r="AG104" s="282"/>
      <c r="AH104" s="282"/>
      <c r="AI104" s="282">
        <v>14</v>
      </c>
      <c r="AJ104" s="282"/>
      <c r="AK104" s="282"/>
      <c r="AL104" s="282"/>
      <c r="AM104" s="282">
        <v>14</v>
      </c>
      <c r="AN104" s="282"/>
      <c r="AO104" s="282"/>
      <c r="AP104" s="282"/>
      <c r="AQ104" s="282">
        <v>14</v>
      </c>
      <c r="AR104" s="282"/>
      <c r="AS104" s="282"/>
      <c r="AT104" s="282"/>
      <c r="AU104" s="282">
        <v>13</v>
      </c>
      <c r="AV104" s="282"/>
      <c r="AW104" s="282"/>
      <c r="AX104" s="283"/>
      <c r="AY104">
        <f>$AY$103</f>
        <v>1</v>
      </c>
    </row>
    <row r="105" spans="1:60" ht="23.25" customHeight="1" x14ac:dyDescent="0.15">
      <c r="A105" s="439"/>
      <c r="B105" s="440"/>
      <c r="C105" s="440"/>
      <c r="D105" s="440"/>
      <c r="E105" s="440"/>
      <c r="F105" s="441"/>
      <c r="G105" s="114"/>
      <c r="H105" s="114"/>
      <c r="I105" s="114"/>
      <c r="J105" s="114"/>
      <c r="K105" s="114"/>
      <c r="L105" s="114"/>
      <c r="M105" s="114"/>
      <c r="N105" s="114"/>
      <c r="O105" s="114"/>
      <c r="P105" s="114"/>
      <c r="Q105" s="114"/>
      <c r="R105" s="114"/>
      <c r="S105" s="114"/>
      <c r="T105" s="114"/>
      <c r="U105" s="114"/>
      <c r="V105" s="114"/>
      <c r="W105" s="114"/>
      <c r="X105" s="115"/>
      <c r="Y105" s="461" t="s">
        <v>56</v>
      </c>
      <c r="Z105" s="565"/>
      <c r="AA105" s="566"/>
      <c r="AB105" s="485" t="s">
        <v>731</v>
      </c>
      <c r="AC105" s="486"/>
      <c r="AD105" s="487"/>
      <c r="AE105" s="282">
        <v>17</v>
      </c>
      <c r="AF105" s="282"/>
      <c r="AG105" s="282"/>
      <c r="AH105" s="282"/>
      <c r="AI105" s="282">
        <v>14</v>
      </c>
      <c r="AJ105" s="282"/>
      <c r="AK105" s="282"/>
      <c r="AL105" s="282"/>
      <c r="AM105" s="282">
        <v>14</v>
      </c>
      <c r="AN105" s="282"/>
      <c r="AO105" s="282"/>
      <c r="AP105" s="282"/>
      <c r="AQ105" s="282">
        <v>16</v>
      </c>
      <c r="AR105" s="282"/>
      <c r="AS105" s="282"/>
      <c r="AT105" s="282"/>
      <c r="AU105" s="282">
        <v>13</v>
      </c>
      <c r="AV105" s="282"/>
      <c r="AW105" s="282"/>
      <c r="AX105" s="283"/>
      <c r="AY105">
        <f>$AY$103</f>
        <v>1</v>
      </c>
    </row>
    <row r="106" spans="1:60" ht="31.5" hidden="1" customHeight="1" x14ac:dyDescent="0.15">
      <c r="A106" s="433" t="s">
        <v>350</v>
      </c>
      <c r="B106" s="434"/>
      <c r="C106" s="434"/>
      <c r="D106" s="434"/>
      <c r="E106" s="434"/>
      <c r="F106" s="435"/>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64" t="s">
        <v>11</v>
      </c>
      <c r="AC106" s="459"/>
      <c r="AD106" s="460"/>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36"/>
      <c r="B107" s="437"/>
      <c r="C107" s="437"/>
      <c r="D107" s="437"/>
      <c r="E107" s="437"/>
      <c r="F107" s="438"/>
      <c r="G107" s="108"/>
      <c r="H107" s="108"/>
      <c r="I107" s="108"/>
      <c r="J107" s="108"/>
      <c r="K107" s="108"/>
      <c r="L107" s="108"/>
      <c r="M107" s="108"/>
      <c r="N107" s="108"/>
      <c r="O107" s="108"/>
      <c r="P107" s="108"/>
      <c r="Q107" s="108"/>
      <c r="R107" s="108"/>
      <c r="S107" s="108"/>
      <c r="T107" s="108"/>
      <c r="U107" s="108"/>
      <c r="V107" s="108"/>
      <c r="W107" s="108"/>
      <c r="X107" s="109"/>
      <c r="Y107" s="482" t="s">
        <v>55</v>
      </c>
      <c r="Z107" s="483"/>
      <c r="AA107" s="484"/>
      <c r="AB107" s="562"/>
      <c r="AC107" s="563"/>
      <c r="AD107" s="56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9"/>
      <c r="B108" s="440"/>
      <c r="C108" s="440"/>
      <c r="D108" s="440"/>
      <c r="E108" s="440"/>
      <c r="F108" s="441"/>
      <c r="G108" s="114"/>
      <c r="H108" s="114"/>
      <c r="I108" s="114"/>
      <c r="J108" s="114"/>
      <c r="K108" s="114"/>
      <c r="L108" s="114"/>
      <c r="M108" s="114"/>
      <c r="N108" s="114"/>
      <c r="O108" s="114"/>
      <c r="P108" s="114"/>
      <c r="Q108" s="114"/>
      <c r="R108" s="114"/>
      <c r="S108" s="114"/>
      <c r="T108" s="114"/>
      <c r="U108" s="114"/>
      <c r="V108" s="114"/>
      <c r="W108" s="114"/>
      <c r="X108" s="115"/>
      <c r="Y108" s="461" t="s">
        <v>56</v>
      </c>
      <c r="Z108" s="565"/>
      <c r="AA108" s="566"/>
      <c r="AB108" s="485"/>
      <c r="AC108" s="486"/>
      <c r="AD108" s="48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3" t="s">
        <v>350</v>
      </c>
      <c r="B109" s="434"/>
      <c r="C109" s="434"/>
      <c r="D109" s="434"/>
      <c r="E109" s="434"/>
      <c r="F109" s="435"/>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64" t="s">
        <v>11</v>
      </c>
      <c r="AC109" s="459"/>
      <c r="AD109" s="460"/>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36"/>
      <c r="B110" s="437"/>
      <c r="C110" s="437"/>
      <c r="D110" s="437"/>
      <c r="E110" s="437"/>
      <c r="F110" s="438"/>
      <c r="G110" s="108"/>
      <c r="H110" s="108"/>
      <c r="I110" s="108"/>
      <c r="J110" s="108"/>
      <c r="K110" s="108"/>
      <c r="L110" s="108"/>
      <c r="M110" s="108"/>
      <c r="N110" s="108"/>
      <c r="O110" s="108"/>
      <c r="P110" s="108"/>
      <c r="Q110" s="108"/>
      <c r="R110" s="108"/>
      <c r="S110" s="108"/>
      <c r="T110" s="108"/>
      <c r="U110" s="108"/>
      <c r="V110" s="108"/>
      <c r="W110" s="108"/>
      <c r="X110" s="109"/>
      <c r="Y110" s="482" t="s">
        <v>55</v>
      </c>
      <c r="Z110" s="483"/>
      <c r="AA110" s="484"/>
      <c r="AB110" s="562"/>
      <c r="AC110" s="563"/>
      <c r="AD110" s="56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9"/>
      <c r="B111" s="440"/>
      <c r="C111" s="440"/>
      <c r="D111" s="440"/>
      <c r="E111" s="440"/>
      <c r="F111" s="441"/>
      <c r="G111" s="114"/>
      <c r="H111" s="114"/>
      <c r="I111" s="114"/>
      <c r="J111" s="114"/>
      <c r="K111" s="114"/>
      <c r="L111" s="114"/>
      <c r="M111" s="114"/>
      <c r="N111" s="114"/>
      <c r="O111" s="114"/>
      <c r="P111" s="114"/>
      <c r="Q111" s="114"/>
      <c r="R111" s="114"/>
      <c r="S111" s="114"/>
      <c r="T111" s="114"/>
      <c r="U111" s="114"/>
      <c r="V111" s="114"/>
      <c r="W111" s="114"/>
      <c r="X111" s="115"/>
      <c r="Y111" s="461" t="s">
        <v>56</v>
      </c>
      <c r="Z111" s="565"/>
      <c r="AA111" s="566"/>
      <c r="AB111" s="485"/>
      <c r="AC111" s="486"/>
      <c r="AD111" s="48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3" t="s">
        <v>350</v>
      </c>
      <c r="B112" s="434"/>
      <c r="C112" s="434"/>
      <c r="D112" s="434"/>
      <c r="E112" s="434"/>
      <c r="F112" s="435"/>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64" t="s">
        <v>11</v>
      </c>
      <c r="AC112" s="459"/>
      <c r="AD112" s="460"/>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36"/>
      <c r="B113" s="437"/>
      <c r="C113" s="437"/>
      <c r="D113" s="437"/>
      <c r="E113" s="437"/>
      <c r="F113" s="438"/>
      <c r="G113" s="108"/>
      <c r="H113" s="108"/>
      <c r="I113" s="108"/>
      <c r="J113" s="108"/>
      <c r="K113" s="108"/>
      <c r="L113" s="108"/>
      <c r="M113" s="108"/>
      <c r="N113" s="108"/>
      <c r="O113" s="108"/>
      <c r="P113" s="108"/>
      <c r="Q113" s="108"/>
      <c r="R113" s="108"/>
      <c r="S113" s="108"/>
      <c r="T113" s="108"/>
      <c r="U113" s="108"/>
      <c r="V113" s="108"/>
      <c r="W113" s="108"/>
      <c r="X113" s="109"/>
      <c r="Y113" s="482" t="s">
        <v>55</v>
      </c>
      <c r="Z113" s="483"/>
      <c r="AA113" s="484"/>
      <c r="AB113" s="562"/>
      <c r="AC113" s="563"/>
      <c r="AD113" s="56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9"/>
      <c r="B114" s="440"/>
      <c r="C114" s="440"/>
      <c r="D114" s="440"/>
      <c r="E114" s="440"/>
      <c r="F114" s="441"/>
      <c r="G114" s="114"/>
      <c r="H114" s="114"/>
      <c r="I114" s="114"/>
      <c r="J114" s="114"/>
      <c r="K114" s="114"/>
      <c r="L114" s="114"/>
      <c r="M114" s="114"/>
      <c r="N114" s="114"/>
      <c r="O114" s="114"/>
      <c r="P114" s="114"/>
      <c r="Q114" s="114"/>
      <c r="R114" s="114"/>
      <c r="S114" s="114"/>
      <c r="T114" s="114"/>
      <c r="U114" s="114"/>
      <c r="V114" s="114"/>
      <c r="W114" s="114"/>
      <c r="X114" s="115"/>
      <c r="Y114" s="461" t="s">
        <v>56</v>
      </c>
      <c r="Z114" s="565"/>
      <c r="AA114" s="566"/>
      <c r="AB114" s="485"/>
      <c r="AC114" s="486"/>
      <c r="AD114" s="487"/>
      <c r="AE114" s="567"/>
      <c r="AF114" s="567"/>
      <c r="AG114" s="567"/>
      <c r="AH114" s="567"/>
      <c r="AI114" s="567"/>
      <c r="AJ114" s="567"/>
      <c r="AK114" s="567"/>
      <c r="AL114" s="567"/>
      <c r="AM114" s="567"/>
      <c r="AN114" s="567"/>
      <c r="AO114" s="567"/>
      <c r="AP114" s="567"/>
      <c r="AQ114" s="218"/>
      <c r="AR114" s="219"/>
      <c r="AS114" s="219"/>
      <c r="AT114" s="220"/>
      <c r="AU114" s="218"/>
      <c r="AV114" s="219"/>
      <c r="AW114" s="219"/>
      <c r="AX114" s="221"/>
      <c r="AY114">
        <f>$AY$112</f>
        <v>0</v>
      </c>
    </row>
    <row r="115" spans="1:51" ht="23.25" customHeight="1" x14ac:dyDescent="0.15">
      <c r="A115" s="450" t="s">
        <v>15</v>
      </c>
      <c r="B115" s="451"/>
      <c r="C115" s="451"/>
      <c r="D115" s="451"/>
      <c r="E115" s="451"/>
      <c r="F115" s="452"/>
      <c r="G115" s="459" t="s">
        <v>16</v>
      </c>
      <c r="H115" s="459"/>
      <c r="I115" s="459"/>
      <c r="J115" s="459"/>
      <c r="K115" s="459"/>
      <c r="L115" s="459"/>
      <c r="M115" s="459"/>
      <c r="N115" s="459"/>
      <c r="O115" s="459"/>
      <c r="P115" s="459"/>
      <c r="Q115" s="459"/>
      <c r="R115" s="459"/>
      <c r="S115" s="459"/>
      <c r="T115" s="459"/>
      <c r="U115" s="459"/>
      <c r="V115" s="459"/>
      <c r="W115" s="459"/>
      <c r="X115" s="460"/>
      <c r="Y115" s="570"/>
      <c r="Z115" s="571"/>
      <c r="AA115" s="572"/>
      <c r="AB115" s="464" t="s">
        <v>11</v>
      </c>
      <c r="AC115" s="459"/>
      <c r="AD115" s="460"/>
      <c r="AE115" s="247" t="s">
        <v>389</v>
      </c>
      <c r="AF115" s="247"/>
      <c r="AG115" s="247"/>
      <c r="AH115" s="247"/>
      <c r="AI115" s="247" t="s">
        <v>411</v>
      </c>
      <c r="AJ115" s="247"/>
      <c r="AK115" s="247"/>
      <c r="AL115" s="247"/>
      <c r="AM115" s="247" t="s">
        <v>508</v>
      </c>
      <c r="AN115" s="247"/>
      <c r="AO115" s="247"/>
      <c r="AP115" s="247"/>
      <c r="AQ115" s="607" t="s">
        <v>541</v>
      </c>
      <c r="AR115" s="608"/>
      <c r="AS115" s="608"/>
      <c r="AT115" s="608"/>
      <c r="AU115" s="608"/>
      <c r="AV115" s="608"/>
      <c r="AW115" s="608"/>
      <c r="AX115" s="609"/>
    </row>
    <row r="116" spans="1:51" ht="23.25" customHeight="1" x14ac:dyDescent="0.15">
      <c r="A116" s="453"/>
      <c r="B116" s="454"/>
      <c r="C116" s="454"/>
      <c r="D116" s="454"/>
      <c r="E116" s="454"/>
      <c r="F116" s="455"/>
      <c r="G116" s="405" t="s">
        <v>733</v>
      </c>
      <c r="H116" s="405"/>
      <c r="I116" s="405"/>
      <c r="J116" s="405"/>
      <c r="K116" s="405"/>
      <c r="L116" s="405"/>
      <c r="M116" s="405"/>
      <c r="N116" s="405"/>
      <c r="O116" s="405"/>
      <c r="P116" s="405"/>
      <c r="Q116" s="405"/>
      <c r="R116" s="405"/>
      <c r="S116" s="405"/>
      <c r="T116" s="405"/>
      <c r="U116" s="405"/>
      <c r="V116" s="405"/>
      <c r="W116" s="405"/>
      <c r="X116" s="405"/>
      <c r="Y116" s="472" t="s">
        <v>15</v>
      </c>
      <c r="Z116" s="473"/>
      <c r="AA116" s="474"/>
      <c r="AB116" s="479" t="s">
        <v>734</v>
      </c>
      <c r="AC116" s="480"/>
      <c r="AD116" s="481"/>
      <c r="AE116" s="282">
        <v>17</v>
      </c>
      <c r="AF116" s="282"/>
      <c r="AG116" s="282"/>
      <c r="AH116" s="282"/>
      <c r="AI116" s="282">
        <v>20</v>
      </c>
      <c r="AJ116" s="282"/>
      <c r="AK116" s="282"/>
      <c r="AL116" s="282"/>
      <c r="AM116" s="282">
        <v>19</v>
      </c>
      <c r="AN116" s="282"/>
      <c r="AO116" s="282"/>
      <c r="AP116" s="282"/>
      <c r="AQ116" s="218">
        <v>19</v>
      </c>
      <c r="AR116" s="219"/>
      <c r="AS116" s="219"/>
      <c r="AT116" s="219"/>
      <c r="AU116" s="219"/>
      <c r="AV116" s="219"/>
      <c r="AW116" s="219"/>
      <c r="AX116" s="221"/>
    </row>
    <row r="117" spans="1:51" ht="46.5" customHeight="1" thickBot="1" x14ac:dyDescent="0.2">
      <c r="A117" s="456"/>
      <c r="B117" s="457"/>
      <c r="C117" s="457"/>
      <c r="D117" s="457"/>
      <c r="E117" s="457"/>
      <c r="F117" s="458"/>
      <c r="G117" s="406"/>
      <c r="H117" s="406"/>
      <c r="I117" s="406"/>
      <c r="J117" s="406"/>
      <c r="K117" s="406"/>
      <c r="L117" s="406"/>
      <c r="M117" s="406"/>
      <c r="N117" s="406"/>
      <c r="O117" s="406"/>
      <c r="P117" s="406"/>
      <c r="Q117" s="406"/>
      <c r="R117" s="406"/>
      <c r="S117" s="406"/>
      <c r="T117" s="406"/>
      <c r="U117" s="406"/>
      <c r="V117" s="406"/>
      <c r="W117" s="406"/>
      <c r="X117" s="406"/>
      <c r="Y117" s="488" t="s">
        <v>49</v>
      </c>
      <c r="Z117" s="462"/>
      <c r="AA117" s="463"/>
      <c r="AB117" s="489" t="s">
        <v>735</v>
      </c>
      <c r="AC117" s="490"/>
      <c r="AD117" s="491"/>
      <c r="AE117" s="568" t="s">
        <v>736</v>
      </c>
      <c r="AF117" s="568"/>
      <c r="AG117" s="568"/>
      <c r="AH117" s="568"/>
      <c r="AI117" s="568" t="s">
        <v>737</v>
      </c>
      <c r="AJ117" s="568"/>
      <c r="AK117" s="568"/>
      <c r="AL117" s="568"/>
      <c r="AM117" s="568" t="s">
        <v>738</v>
      </c>
      <c r="AN117" s="568"/>
      <c r="AO117" s="568"/>
      <c r="AP117" s="568"/>
      <c r="AQ117" s="568" t="s">
        <v>817</v>
      </c>
      <c r="AR117" s="568"/>
      <c r="AS117" s="568"/>
      <c r="AT117" s="568"/>
      <c r="AU117" s="568"/>
      <c r="AV117" s="568"/>
      <c r="AW117" s="568"/>
      <c r="AX117" s="569"/>
    </row>
    <row r="118" spans="1:51" ht="23.25" hidden="1" customHeight="1" x14ac:dyDescent="0.15">
      <c r="A118" s="450" t="s">
        <v>15</v>
      </c>
      <c r="B118" s="451"/>
      <c r="C118" s="451"/>
      <c r="D118" s="451"/>
      <c r="E118" s="451"/>
      <c r="F118" s="452"/>
      <c r="G118" s="459" t="s">
        <v>16</v>
      </c>
      <c r="H118" s="459"/>
      <c r="I118" s="459"/>
      <c r="J118" s="459"/>
      <c r="K118" s="459"/>
      <c r="L118" s="459"/>
      <c r="M118" s="459"/>
      <c r="N118" s="459"/>
      <c r="O118" s="459"/>
      <c r="P118" s="459"/>
      <c r="Q118" s="459"/>
      <c r="R118" s="459"/>
      <c r="S118" s="459"/>
      <c r="T118" s="459"/>
      <c r="U118" s="459"/>
      <c r="V118" s="459"/>
      <c r="W118" s="459"/>
      <c r="X118" s="460"/>
      <c r="Y118" s="570"/>
      <c r="Z118" s="571"/>
      <c r="AA118" s="572"/>
      <c r="AB118" s="464" t="s">
        <v>11</v>
      </c>
      <c r="AC118" s="459"/>
      <c r="AD118" s="460"/>
      <c r="AE118" s="247" t="s">
        <v>389</v>
      </c>
      <c r="AF118" s="247"/>
      <c r="AG118" s="247"/>
      <c r="AH118" s="247"/>
      <c r="AI118" s="247" t="s">
        <v>411</v>
      </c>
      <c r="AJ118" s="247"/>
      <c r="AK118" s="247"/>
      <c r="AL118" s="247"/>
      <c r="AM118" s="247" t="s">
        <v>508</v>
      </c>
      <c r="AN118" s="247"/>
      <c r="AO118" s="247"/>
      <c r="AP118" s="247"/>
      <c r="AQ118" s="607" t="s">
        <v>541</v>
      </c>
      <c r="AR118" s="608"/>
      <c r="AS118" s="608"/>
      <c r="AT118" s="608"/>
      <c r="AU118" s="608"/>
      <c r="AV118" s="608"/>
      <c r="AW118" s="608"/>
      <c r="AX118" s="609"/>
      <c r="AY118" s="92">
        <f>IF(SUBSTITUTE(SUBSTITUTE($G$119,"／",""),"　","")="",0,1)</f>
        <v>0</v>
      </c>
    </row>
    <row r="119" spans="1:51" ht="23.25" hidden="1" customHeight="1" x14ac:dyDescent="0.15">
      <c r="A119" s="453"/>
      <c r="B119" s="454"/>
      <c r="C119" s="454"/>
      <c r="D119" s="454"/>
      <c r="E119" s="454"/>
      <c r="F119" s="455"/>
      <c r="G119" s="405" t="s">
        <v>358</v>
      </c>
      <c r="H119" s="405"/>
      <c r="I119" s="405"/>
      <c r="J119" s="405"/>
      <c r="K119" s="405"/>
      <c r="L119" s="405"/>
      <c r="M119" s="405"/>
      <c r="N119" s="405"/>
      <c r="O119" s="405"/>
      <c r="P119" s="405"/>
      <c r="Q119" s="405"/>
      <c r="R119" s="405"/>
      <c r="S119" s="405"/>
      <c r="T119" s="405"/>
      <c r="U119" s="405"/>
      <c r="V119" s="405"/>
      <c r="W119" s="405"/>
      <c r="X119" s="405"/>
      <c r="Y119" s="472" t="s">
        <v>15</v>
      </c>
      <c r="Z119" s="473"/>
      <c r="AA119" s="474"/>
      <c r="AB119" s="479"/>
      <c r="AC119" s="480"/>
      <c r="AD119" s="48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56"/>
      <c r="B120" s="457"/>
      <c r="C120" s="457"/>
      <c r="D120" s="457"/>
      <c r="E120" s="457"/>
      <c r="F120" s="458"/>
      <c r="G120" s="406"/>
      <c r="H120" s="406"/>
      <c r="I120" s="406"/>
      <c r="J120" s="406"/>
      <c r="K120" s="406"/>
      <c r="L120" s="406"/>
      <c r="M120" s="406"/>
      <c r="N120" s="406"/>
      <c r="O120" s="406"/>
      <c r="P120" s="406"/>
      <c r="Q120" s="406"/>
      <c r="R120" s="406"/>
      <c r="S120" s="406"/>
      <c r="T120" s="406"/>
      <c r="U120" s="406"/>
      <c r="V120" s="406"/>
      <c r="W120" s="406"/>
      <c r="X120" s="406"/>
      <c r="Y120" s="488" t="s">
        <v>49</v>
      </c>
      <c r="Z120" s="462"/>
      <c r="AA120" s="463"/>
      <c r="AB120" s="489" t="s">
        <v>357</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c r="AY120">
        <f>$AY$118</f>
        <v>0</v>
      </c>
    </row>
    <row r="121" spans="1:51" ht="23.25" hidden="1" customHeight="1" x14ac:dyDescent="0.15">
      <c r="A121" s="450" t="s">
        <v>15</v>
      </c>
      <c r="B121" s="451"/>
      <c r="C121" s="451"/>
      <c r="D121" s="451"/>
      <c r="E121" s="451"/>
      <c r="F121" s="452"/>
      <c r="G121" s="459" t="s">
        <v>16</v>
      </c>
      <c r="H121" s="459"/>
      <c r="I121" s="459"/>
      <c r="J121" s="459"/>
      <c r="K121" s="459"/>
      <c r="L121" s="459"/>
      <c r="M121" s="459"/>
      <c r="N121" s="459"/>
      <c r="O121" s="459"/>
      <c r="P121" s="459"/>
      <c r="Q121" s="459"/>
      <c r="R121" s="459"/>
      <c r="S121" s="459"/>
      <c r="T121" s="459"/>
      <c r="U121" s="459"/>
      <c r="V121" s="459"/>
      <c r="W121" s="459"/>
      <c r="X121" s="460"/>
      <c r="Y121" s="570"/>
      <c r="Z121" s="571"/>
      <c r="AA121" s="572"/>
      <c r="AB121" s="464" t="s">
        <v>11</v>
      </c>
      <c r="AC121" s="459"/>
      <c r="AD121" s="460"/>
      <c r="AE121" s="247" t="s">
        <v>389</v>
      </c>
      <c r="AF121" s="247"/>
      <c r="AG121" s="247"/>
      <c r="AH121" s="247"/>
      <c r="AI121" s="247" t="s">
        <v>411</v>
      </c>
      <c r="AJ121" s="247"/>
      <c r="AK121" s="247"/>
      <c r="AL121" s="247"/>
      <c r="AM121" s="247" t="s">
        <v>508</v>
      </c>
      <c r="AN121" s="247"/>
      <c r="AO121" s="247"/>
      <c r="AP121" s="247"/>
      <c r="AQ121" s="607" t="s">
        <v>541</v>
      </c>
      <c r="AR121" s="608"/>
      <c r="AS121" s="608"/>
      <c r="AT121" s="608"/>
      <c r="AU121" s="608"/>
      <c r="AV121" s="608"/>
      <c r="AW121" s="608"/>
      <c r="AX121" s="609"/>
      <c r="AY121" s="92">
        <f>IF(SUBSTITUTE(SUBSTITUTE($G$122,"／",""),"　","")="",0,1)</f>
        <v>0</v>
      </c>
    </row>
    <row r="122" spans="1:51" ht="23.25" hidden="1" customHeight="1" x14ac:dyDescent="0.15">
      <c r="A122" s="453"/>
      <c r="B122" s="454"/>
      <c r="C122" s="454"/>
      <c r="D122" s="454"/>
      <c r="E122" s="454"/>
      <c r="F122" s="455"/>
      <c r="G122" s="405" t="s">
        <v>359</v>
      </c>
      <c r="H122" s="405"/>
      <c r="I122" s="405"/>
      <c r="J122" s="405"/>
      <c r="K122" s="405"/>
      <c r="L122" s="405"/>
      <c r="M122" s="405"/>
      <c r="N122" s="405"/>
      <c r="O122" s="405"/>
      <c r="P122" s="405"/>
      <c r="Q122" s="405"/>
      <c r="R122" s="405"/>
      <c r="S122" s="405"/>
      <c r="T122" s="405"/>
      <c r="U122" s="405"/>
      <c r="V122" s="405"/>
      <c r="W122" s="405"/>
      <c r="X122" s="405"/>
      <c r="Y122" s="472" t="s">
        <v>15</v>
      </c>
      <c r="Z122" s="473"/>
      <c r="AA122" s="474"/>
      <c r="AB122" s="479"/>
      <c r="AC122" s="480"/>
      <c r="AD122" s="48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6"/>
      <c r="B123" s="457"/>
      <c r="C123" s="457"/>
      <c r="D123" s="457"/>
      <c r="E123" s="457"/>
      <c r="F123" s="458"/>
      <c r="G123" s="406"/>
      <c r="H123" s="406"/>
      <c r="I123" s="406"/>
      <c r="J123" s="406"/>
      <c r="K123" s="406"/>
      <c r="L123" s="406"/>
      <c r="M123" s="406"/>
      <c r="N123" s="406"/>
      <c r="O123" s="406"/>
      <c r="P123" s="406"/>
      <c r="Q123" s="406"/>
      <c r="R123" s="406"/>
      <c r="S123" s="406"/>
      <c r="T123" s="406"/>
      <c r="U123" s="406"/>
      <c r="V123" s="406"/>
      <c r="W123" s="406"/>
      <c r="X123" s="406"/>
      <c r="Y123" s="488" t="s">
        <v>49</v>
      </c>
      <c r="Z123" s="462"/>
      <c r="AA123" s="463"/>
      <c r="AB123" s="489" t="s">
        <v>357</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c r="AY123">
        <f>$AY$121</f>
        <v>0</v>
      </c>
    </row>
    <row r="124" spans="1:51" ht="23.25" hidden="1" customHeight="1" x14ac:dyDescent="0.15">
      <c r="A124" s="450" t="s">
        <v>15</v>
      </c>
      <c r="B124" s="451"/>
      <c r="C124" s="451"/>
      <c r="D124" s="451"/>
      <c r="E124" s="451"/>
      <c r="F124" s="452"/>
      <c r="G124" s="459" t="s">
        <v>16</v>
      </c>
      <c r="H124" s="459"/>
      <c r="I124" s="459"/>
      <c r="J124" s="459"/>
      <c r="K124" s="459"/>
      <c r="L124" s="459"/>
      <c r="M124" s="459"/>
      <c r="N124" s="459"/>
      <c r="O124" s="459"/>
      <c r="P124" s="459"/>
      <c r="Q124" s="459"/>
      <c r="R124" s="459"/>
      <c r="S124" s="459"/>
      <c r="T124" s="459"/>
      <c r="U124" s="459"/>
      <c r="V124" s="459"/>
      <c r="W124" s="459"/>
      <c r="X124" s="460"/>
      <c r="Y124" s="570"/>
      <c r="Z124" s="571"/>
      <c r="AA124" s="572"/>
      <c r="AB124" s="464" t="s">
        <v>11</v>
      </c>
      <c r="AC124" s="459"/>
      <c r="AD124" s="460"/>
      <c r="AE124" s="247" t="s">
        <v>389</v>
      </c>
      <c r="AF124" s="247"/>
      <c r="AG124" s="247"/>
      <c r="AH124" s="247"/>
      <c r="AI124" s="247" t="s">
        <v>411</v>
      </c>
      <c r="AJ124" s="247"/>
      <c r="AK124" s="247"/>
      <c r="AL124" s="247"/>
      <c r="AM124" s="247" t="s">
        <v>508</v>
      </c>
      <c r="AN124" s="247"/>
      <c r="AO124" s="247"/>
      <c r="AP124" s="247"/>
      <c r="AQ124" s="607" t="s">
        <v>541</v>
      </c>
      <c r="AR124" s="608"/>
      <c r="AS124" s="608"/>
      <c r="AT124" s="608"/>
      <c r="AU124" s="608"/>
      <c r="AV124" s="608"/>
      <c r="AW124" s="608"/>
      <c r="AX124" s="609"/>
      <c r="AY124" s="92">
        <f>IF(SUBSTITUTE(SUBSTITUTE($G$125,"／",""),"　","")="",0,1)</f>
        <v>0</v>
      </c>
    </row>
    <row r="125" spans="1:51" ht="23.25" hidden="1" customHeight="1" x14ac:dyDescent="0.15">
      <c r="A125" s="453"/>
      <c r="B125" s="454"/>
      <c r="C125" s="454"/>
      <c r="D125" s="454"/>
      <c r="E125" s="454"/>
      <c r="F125" s="455"/>
      <c r="G125" s="405" t="s">
        <v>359</v>
      </c>
      <c r="H125" s="405"/>
      <c r="I125" s="405"/>
      <c r="J125" s="405"/>
      <c r="K125" s="405"/>
      <c r="L125" s="405"/>
      <c r="M125" s="405"/>
      <c r="N125" s="405"/>
      <c r="O125" s="405"/>
      <c r="P125" s="405"/>
      <c r="Q125" s="405"/>
      <c r="R125" s="405"/>
      <c r="S125" s="405"/>
      <c r="T125" s="405"/>
      <c r="U125" s="405"/>
      <c r="V125" s="405"/>
      <c r="W125" s="405"/>
      <c r="X125" s="943"/>
      <c r="Y125" s="472" t="s">
        <v>15</v>
      </c>
      <c r="Z125" s="473"/>
      <c r="AA125" s="474"/>
      <c r="AB125" s="479"/>
      <c r="AC125" s="480"/>
      <c r="AD125" s="48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6"/>
      <c r="B126" s="457"/>
      <c r="C126" s="457"/>
      <c r="D126" s="457"/>
      <c r="E126" s="457"/>
      <c r="F126" s="458"/>
      <c r="G126" s="406"/>
      <c r="H126" s="406"/>
      <c r="I126" s="406"/>
      <c r="J126" s="406"/>
      <c r="K126" s="406"/>
      <c r="L126" s="406"/>
      <c r="M126" s="406"/>
      <c r="N126" s="406"/>
      <c r="O126" s="406"/>
      <c r="P126" s="406"/>
      <c r="Q126" s="406"/>
      <c r="R126" s="406"/>
      <c r="S126" s="406"/>
      <c r="T126" s="406"/>
      <c r="U126" s="406"/>
      <c r="V126" s="406"/>
      <c r="W126" s="406"/>
      <c r="X126" s="944"/>
      <c r="Y126" s="488" t="s">
        <v>49</v>
      </c>
      <c r="Z126" s="462"/>
      <c r="AA126" s="463"/>
      <c r="AB126" s="489" t="s">
        <v>357</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c r="AY126">
        <f>$AY$124</f>
        <v>0</v>
      </c>
    </row>
    <row r="127" spans="1:51" ht="23.25" hidden="1" customHeight="1" x14ac:dyDescent="0.15">
      <c r="A127" s="647" t="s">
        <v>15</v>
      </c>
      <c r="B127" s="454"/>
      <c r="C127" s="454"/>
      <c r="D127" s="454"/>
      <c r="E127" s="454"/>
      <c r="F127" s="455"/>
      <c r="G127" s="426" t="s">
        <v>16</v>
      </c>
      <c r="H127" s="426"/>
      <c r="I127" s="426"/>
      <c r="J127" s="426"/>
      <c r="K127" s="426"/>
      <c r="L127" s="426"/>
      <c r="M127" s="426"/>
      <c r="N127" s="426"/>
      <c r="O127" s="426"/>
      <c r="P127" s="426"/>
      <c r="Q127" s="426"/>
      <c r="R127" s="426"/>
      <c r="S127" s="426"/>
      <c r="T127" s="426"/>
      <c r="U127" s="426"/>
      <c r="V127" s="426"/>
      <c r="W127" s="426"/>
      <c r="X127" s="427"/>
      <c r="Y127" s="940"/>
      <c r="Z127" s="941"/>
      <c r="AA127" s="942"/>
      <c r="AB127" s="425" t="s">
        <v>11</v>
      </c>
      <c r="AC127" s="426"/>
      <c r="AD127" s="427"/>
      <c r="AE127" s="247" t="s">
        <v>389</v>
      </c>
      <c r="AF127" s="247"/>
      <c r="AG127" s="247"/>
      <c r="AH127" s="247"/>
      <c r="AI127" s="247" t="s">
        <v>411</v>
      </c>
      <c r="AJ127" s="247"/>
      <c r="AK127" s="247"/>
      <c r="AL127" s="247"/>
      <c r="AM127" s="247" t="s">
        <v>508</v>
      </c>
      <c r="AN127" s="247"/>
      <c r="AO127" s="247"/>
      <c r="AP127" s="247"/>
      <c r="AQ127" s="607" t="s">
        <v>541</v>
      </c>
      <c r="AR127" s="608"/>
      <c r="AS127" s="608"/>
      <c r="AT127" s="608"/>
      <c r="AU127" s="608"/>
      <c r="AV127" s="608"/>
      <c r="AW127" s="608"/>
      <c r="AX127" s="609"/>
      <c r="AY127" s="92">
        <f>IF(SUBSTITUTE(SUBSTITUTE($G$128,"／",""),"　","")="",0,1)</f>
        <v>0</v>
      </c>
    </row>
    <row r="128" spans="1:51" ht="23.25" hidden="1" customHeight="1" x14ac:dyDescent="0.15">
      <c r="A128" s="453"/>
      <c r="B128" s="454"/>
      <c r="C128" s="454"/>
      <c r="D128" s="454"/>
      <c r="E128" s="454"/>
      <c r="F128" s="455"/>
      <c r="G128" s="405" t="s">
        <v>359</v>
      </c>
      <c r="H128" s="405"/>
      <c r="I128" s="405"/>
      <c r="J128" s="405"/>
      <c r="K128" s="405"/>
      <c r="L128" s="405"/>
      <c r="M128" s="405"/>
      <c r="N128" s="405"/>
      <c r="O128" s="405"/>
      <c r="P128" s="405"/>
      <c r="Q128" s="405"/>
      <c r="R128" s="405"/>
      <c r="S128" s="405"/>
      <c r="T128" s="405"/>
      <c r="U128" s="405"/>
      <c r="V128" s="405"/>
      <c r="W128" s="405"/>
      <c r="X128" s="405"/>
      <c r="Y128" s="472" t="s">
        <v>15</v>
      </c>
      <c r="Z128" s="473"/>
      <c r="AA128" s="474"/>
      <c r="AB128" s="479"/>
      <c r="AC128" s="480"/>
      <c r="AD128" s="48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6"/>
      <c r="B129" s="457"/>
      <c r="C129" s="457"/>
      <c r="D129" s="457"/>
      <c r="E129" s="457"/>
      <c r="F129" s="458"/>
      <c r="G129" s="406"/>
      <c r="H129" s="406"/>
      <c r="I129" s="406"/>
      <c r="J129" s="406"/>
      <c r="K129" s="406"/>
      <c r="L129" s="406"/>
      <c r="M129" s="406"/>
      <c r="N129" s="406"/>
      <c r="O129" s="406"/>
      <c r="P129" s="406"/>
      <c r="Q129" s="406"/>
      <c r="R129" s="406"/>
      <c r="S129" s="406"/>
      <c r="T129" s="406"/>
      <c r="U129" s="406"/>
      <c r="V129" s="406"/>
      <c r="W129" s="406"/>
      <c r="X129" s="406"/>
      <c r="Y129" s="488" t="s">
        <v>49</v>
      </c>
      <c r="Z129" s="462"/>
      <c r="AA129" s="463"/>
      <c r="AB129" s="489" t="s">
        <v>357</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c r="AY129">
        <f>$AY$127</f>
        <v>0</v>
      </c>
    </row>
    <row r="130" spans="1:51" ht="45" customHeight="1" x14ac:dyDescent="0.15">
      <c r="A130" s="189" t="s">
        <v>404</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4</v>
      </c>
      <c r="AR133" s="200"/>
      <c r="AS133" s="136" t="s">
        <v>233</v>
      </c>
      <c r="AT133" s="137"/>
      <c r="AU133" s="201" t="s">
        <v>405</v>
      </c>
      <c r="AV133" s="201"/>
      <c r="AW133" s="136" t="s">
        <v>179</v>
      </c>
      <c r="AX133" s="196"/>
      <c r="AY133">
        <f>$AY$132</f>
        <v>1</v>
      </c>
    </row>
    <row r="134" spans="1:51" ht="39.75" customHeight="1" x14ac:dyDescent="0.15">
      <c r="A134" s="190"/>
      <c r="B134" s="187"/>
      <c r="C134" s="181"/>
      <c r="D134" s="187"/>
      <c r="E134" s="181"/>
      <c r="F134" s="182"/>
      <c r="G134" s="107" t="s">
        <v>741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743</v>
      </c>
      <c r="AC134" s="206"/>
      <c r="AD134" s="206"/>
      <c r="AE134" s="207">
        <v>801</v>
      </c>
      <c r="AF134" s="208"/>
      <c r="AG134" s="208"/>
      <c r="AH134" s="208"/>
      <c r="AI134" s="207">
        <v>1003</v>
      </c>
      <c r="AJ134" s="208"/>
      <c r="AK134" s="208"/>
      <c r="AL134" s="208"/>
      <c r="AM134" s="207">
        <v>1071</v>
      </c>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743</v>
      </c>
      <c r="AC135" s="214"/>
      <c r="AD135" s="214"/>
      <c r="AE135" s="207">
        <v>819</v>
      </c>
      <c r="AF135" s="208"/>
      <c r="AG135" s="208"/>
      <c r="AH135" s="208"/>
      <c r="AI135" s="207">
        <v>802</v>
      </c>
      <c r="AJ135" s="208"/>
      <c r="AK135" s="208"/>
      <c r="AL135" s="208"/>
      <c r="AM135" s="207">
        <v>1004</v>
      </c>
      <c r="AN135" s="208"/>
      <c r="AO135" s="208"/>
      <c r="AP135" s="208"/>
      <c r="AQ135" s="207">
        <v>1072</v>
      </c>
      <c r="AR135" s="208"/>
      <c r="AS135" s="208"/>
      <c r="AT135" s="208"/>
      <c r="AU135" s="207" t="s">
        <v>405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4</v>
      </c>
      <c r="AR137" s="200"/>
      <c r="AS137" s="136" t="s">
        <v>233</v>
      </c>
      <c r="AT137" s="137"/>
      <c r="AU137" s="201" t="s">
        <v>405</v>
      </c>
      <c r="AV137" s="201"/>
      <c r="AW137" s="136" t="s">
        <v>179</v>
      </c>
      <c r="AX137" s="196"/>
      <c r="AY137">
        <f>$AY$136</f>
        <v>1</v>
      </c>
    </row>
    <row r="138" spans="1:51" ht="39.75" customHeight="1" x14ac:dyDescent="0.15">
      <c r="A138" s="190"/>
      <c r="B138" s="187"/>
      <c r="C138" s="181"/>
      <c r="D138" s="187"/>
      <c r="E138" s="181"/>
      <c r="F138" s="182"/>
      <c r="G138" s="107" t="s">
        <v>742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744</v>
      </c>
      <c r="AC138" s="206"/>
      <c r="AD138" s="206"/>
      <c r="AE138" s="207">
        <v>4972</v>
      </c>
      <c r="AF138" s="208"/>
      <c r="AG138" s="208"/>
      <c r="AH138" s="208"/>
      <c r="AI138" s="207">
        <v>5566</v>
      </c>
      <c r="AJ138" s="208"/>
      <c r="AK138" s="208"/>
      <c r="AL138" s="208"/>
      <c r="AM138" s="207">
        <v>5651</v>
      </c>
      <c r="AN138" s="208"/>
      <c r="AO138" s="208"/>
      <c r="AP138" s="208"/>
      <c r="AQ138" s="207" t="s">
        <v>405</v>
      </c>
      <c r="AR138" s="208"/>
      <c r="AS138" s="208"/>
      <c r="AT138" s="208"/>
      <c r="AU138" s="207" t="s">
        <v>405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744</v>
      </c>
      <c r="AC139" s="214"/>
      <c r="AD139" s="214"/>
      <c r="AE139" s="207">
        <v>4634</v>
      </c>
      <c r="AF139" s="208"/>
      <c r="AG139" s="208"/>
      <c r="AH139" s="208"/>
      <c r="AI139" s="207">
        <v>4973</v>
      </c>
      <c r="AJ139" s="208"/>
      <c r="AK139" s="208"/>
      <c r="AL139" s="208"/>
      <c r="AM139" s="207">
        <v>5567</v>
      </c>
      <c r="AN139" s="208"/>
      <c r="AO139" s="208"/>
      <c r="AP139" s="208"/>
      <c r="AQ139" s="207">
        <v>5652</v>
      </c>
      <c r="AR139" s="208"/>
      <c r="AS139" s="208"/>
      <c r="AT139" s="208"/>
      <c r="AU139" s="207" t="s">
        <v>405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45"/>
      <c r="E430" s="175" t="s">
        <v>398</v>
      </c>
      <c r="F430" s="911"/>
      <c r="G430" s="912" t="s">
        <v>252</v>
      </c>
      <c r="H430" s="126"/>
      <c r="I430" s="126"/>
      <c r="J430" s="913" t="s">
        <v>405</v>
      </c>
      <c r="K430" s="914"/>
      <c r="L430" s="914"/>
      <c r="M430" s="914"/>
      <c r="N430" s="914"/>
      <c r="O430" s="914"/>
      <c r="P430" s="914"/>
      <c r="Q430" s="914"/>
      <c r="R430" s="914"/>
      <c r="S430" s="914"/>
      <c r="T430" s="915"/>
      <c r="U430" s="605" t="s">
        <v>405</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5"/>
      <c r="AJ432" s="335"/>
      <c r="AK432" s="335"/>
      <c r="AL432" s="157"/>
      <c r="AM432" s="335"/>
      <c r="AN432" s="335"/>
      <c r="AO432" s="335"/>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38"/>
      <c r="F433" s="339"/>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6" t="s">
        <v>405</v>
      </c>
      <c r="AF433" s="208"/>
      <c r="AG433" s="208"/>
      <c r="AH433" s="208"/>
      <c r="AI433" s="336" t="s">
        <v>405</v>
      </c>
      <c r="AJ433" s="208"/>
      <c r="AK433" s="208"/>
      <c r="AL433" s="208"/>
      <c r="AM433" s="336" t="s">
        <v>712</v>
      </c>
      <c r="AN433" s="208"/>
      <c r="AO433" s="208"/>
      <c r="AP433" s="337"/>
      <c r="AQ433" s="336" t="s">
        <v>405</v>
      </c>
      <c r="AR433" s="208"/>
      <c r="AS433" s="208"/>
      <c r="AT433" s="337"/>
      <c r="AU433" s="208" t="s">
        <v>405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6" t="s">
        <v>405</v>
      </c>
      <c r="AF434" s="208"/>
      <c r="AG434" s="208"/>
      <c r="AH434" s="337"/>
      <c r="AI434" s="336" t="s">
        <v>405</v>
      </c>
      <c r="AJ434" s="208"/>
      <c r="AK434" s="208"/>
      <c r="AL434" s="208"/>
      <c r="AM434" s="336" t="s">
        <v>712</v>
      </c>
      <c r="AN434" s="208"/>
      <c r="AO434" s="208"/>
      <c r="AP434" s="337"/>
      <c r="AQ434" s="336" t="s">
        <v>405</v>
      </c>
      <c r="AR434" s="208"/>
      <c r="AS434" s="208"/>
      <c r="AT434" s="337"/>
      <c r="AU434" s="208" t="s">
        <v>405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6" t="s">
        <v>180</v>
      </c>
      <c r="AC435" s="596"/>
      <c r="AD435" s="596"/>
      <c r="AE435" s="336" t="s">
        <v>405</v>
      </c>
      <c r="AF435" s="208"/>
      <c r="AG435" s="208"/>
      <c r="AH435" s="337"/>
      <c r="AI435" s="336" t="s">
        <v>405</v>
      </c>
      <c r="AJ435" s="208"/>
      <c r="AK435" s="208"/>
      <c r="AL435" s="208"/>
      <c r="AM435" s="336" t="s">
        <v>712</v>
      </c>
      <c r="AN435" s="208"/>
      <c r="AO435" s="208"/>
      <c r="AP435" s="337"/>
      <c r="AQ435" s="336" t="s">
        <v>405</v>
      </c>
      <c r="AR435" s="208"/>
      <c r="AS435" s="208"/>
      <c r="AT435" s="337"/>
      <c r="AU435" s="208" t="s">
        <v>405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6" t="s">
        <v>180</v>
      </c>
      <c r="AC440" s="596"/>
      <c r="AD440" s="59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6" t="s">
        <v>180</v>
      </c>
      <c r="AC445" s="596"/>
      <c r="AD445" s="59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6" t="s">
        <v>180</v>
      </c>
      <c r="AC450" s="596"/>
      <c r="AD450" s="59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6" t="s">
        <v>180</v>
      </c>
      <c r="AC455" s="596"/>
      <c r="AD455" s="59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5"/>
      <c r="AJ457" s="335"/>
      <c r="AK457" s="335"/>
      <c r="AL457" s="157"/>
      <c r="AM457" s="335"/>
      <c r="AN457" s="335"/>
      <c r="AO457" s="335"/>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38"/>
      <c r="F458" s="339"/>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6" t="s">
        <v>405</v>
      </c>
      <c r="AF458" s="208"/>
      <c r="AG458" s="208"/>
      <c r="AH458" s="208"/>
      <c r="AI458" s="336" t="s">
        <v>405</v>
      </c>
      <c r="AJ458" s="208"/>
      <c r="AK458" s="208"/>
      <c r="AL458" s="208"/>
      <c r="AM458" s="336" t="s">
        <v>712</v>
      </c>
      <c r="AN458" s="208"/>
      <c r="AO458" s="208"/>
      <c r="AP458" s="337"/>
      <c r="AQ458" s="336" t="s">
        <v>405</v>
      </c>
      <c r="AR458" s="208"/>
      <c r="AS458" s="208"/>
      <c r="AT458" s="337"/>
      <c r="AU458" s="208" t="s">
        <v>405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6" t="s">
        <v>405</v>
      </c>
      <c r="AF459" s="208"/>
      <c r="AG459" s="208"/>
      <c r="AH459" s="337"/>
      <c r="AI459" s="336" t="s">
        <v>405</v>
      </c>
      <c r="AJ459" s="208"/>
      <c r="AK459" s="208"/>
      <c r="AL459" s="208"/>
      <c r="AM459" s="336" t="s">
        <v>712</v>
      </c>
      <c r="AN459" s="208"/>
      <c r="AO459" s="208"/>
      <c r="AP459" s="337"/>
      <c r="AQ459" s="336" t="s">
        <v>405</v>
      </c>
      <c r="AR459" s="208"/>
      <c r="AS459" s="208"/>
      <c r="AT459" s="337"/>
      <c r="AU459" s="208" t="s">
        <v>405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6" t="s">
        <v>14</v>
      </c>
      <c r="AC460" s="596"/>
      <c r="AD460" s="596"/>
      <c r="AE460" s="336" t="s">
        <v>405</v>
      </c>
      <c r="AF460" s="208"/>
      <c r="AG460" s="208"/>
      <c r="AH460" s="337"/>
      <c r="AI460" s="336" t="s">
        <v>405</v>
      </c>
      <c r="AJ460" s="208"/>
      <c r="AK460" s="208"/>
      <c r="AL460" s="208"/>
      <c r="AM460" s="336" t="s">
        <v>712</v>
      </c>
      <c r="AN460" s="208"/>
      <c r="AO460" s="208"/>
      <c r="AP460" s="337"/>
      <c r="AQ460" s="336" t="s">
        <v>405</v>
      </c>
      <c r="AR460" s="208"/>
      <c r="AS460" s="208"/>
      <c r="AT460" s="337"/>
      <c r="AU460" s="208" t="s">
        <v>405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6" t="s">
        <v>14</v>
      </c>
      <c r="AC465" s="596"/>
      <c r="AD465" s="59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6" t="s">
        <v>14</v>
      </c>
      <c r="AC470" s="596"/>
      <c r="AD470" s="59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6" t="s">
        <v>14</v>
      </c>
      <c r="AC475" s="596"/>
      <c r="AD475" s="59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6" t="s">
        <v>14</v>
      </c>
      <c r="AC480" s="596"/>
      <c r="AD480" s="59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912" t="s">
        <v>252</v>
      </c>
      <c r="H484" s="126"/>
      <c r="I484" s="126"/>
      <c r="J484" s="913"/>
      <c r="K484" s="914"/>
      <c r="L484" s="914"/>
      <c r="M484" s="914"/>
      <c r="N484" s="914"/>
      <c r="O484" s="914"/>
      <c r="P484" s="914"/>
      <c r="Q484" s="914"/>
      <c r="R484" s="914"/>
      <c r="S484" s="914"/>
      <c r="T484" s="91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6" t="s">
        <v>180</v>
      </c>
      <c r="AC489" s="596"/>
      <c r="AD489" s="59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6" t="s">
        <v>180</v>
      </c>
      <c r="AC494" s="596"/>
      <c r="AD494" s="59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6" t="s">
        <v>180</v>
      </c>
      <c r="AC499" s="596"/>
      <c r="AD499" s="59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6" t="s">
        <v>180</v>
      </c>
      <c r="AC504" s="596"/>
      <c r="AD504" s="59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6" t="s">
        <v>180</v>
      </c>
      <c r="AC509" s="596"/>
      <c r="AD509" s="59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6" t="s">
        <v>14</v>
      </c>
      <c r="AC514" s="596"/>
      <c r="AD514" s="59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6" t="s">
        <v>14</v>
      </c>
      <c r="AC519" s="596"/>
      <c r="AD519" s="59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6" t="s">
        <v>14</v>
      </c>
      <c r="AC524" s="596"/>
      <c r="AD524" s="59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6" t="s">
        <v>14</v>
      </c>
      <c r="AC529" s="596"/>
      <c r="AD529" s="59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6" t="s">
        <v>14</v>
      </c>
      <c r="AC534" s="596"/>
      <c r="AD534" s="59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12" t="s">
        <v>252</v>
      </c>
      <c r="H538" s="126"/>
      <c r="I538" s="126"/>
      <c r="J538" s="913"/>
      <c r="K538" s="914"/>
      <c r="L538" s="914"/>
      <c r="M538" s="914"/>
      <c r="N538" s="914"/>
      <c r="O538" s="914"/>
      <c r="P538" s="914"/>
      <c r="Q538" s="914"/>
      <c r="R538" s="914"/>
      <c r="S538" s="914"/>
      <c r="T538" s="91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6" t="s">
        <v>180</v>
      </c>
      <c r="AC543" s="596"/>
      <c r="AD543" s="59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6" t="s">
        <v>180</v>
      </c>
      <c r="AC548" s="596"/>
      <c r="AD548" s="59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6" t="s">
        <v>180</v>
      </c>
      <c r="AC553" s="596"/>
      <c r="AD553" s="59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6" t="s">
        <v>180</v>
      </c>
      <c r="AC558" s="596"/>
      <c r="AD558" s="59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6" t="s">
        <v>180</v>
      </c>
      <c r="AC563" s="596"/>
      <c r="AD563" s="59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6" t="s">
        <v>14</v>
      </c>
      <c r="AC568" s="596"/>
      <c r="AD568" s="59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6" t="s">
        <v>14</v>
      </c>
      <c r="AC573" s="596"/>
      <c r="AD573" s="59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6" t="s">
        <v>14</v>
      </c>
      <c r="AC578" s="596"/>
      <c r="AD578" s="59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6" t="s">
        <v>14</v>
      </c>
      <c r="AC583" s="596"/>
      <c r="AD583" s="59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6" t="s">
        <v>14</v>
      </c>
      <c r="AC588" s="596"/>
      <c r="AD588" s="59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12" t="s">
        <v>252</v>
      </c>
      <c r="H592" s="126"/>
      <c r="I592" s="126"/>
      <c r="J592" s="913"/>
      <c r="K592" s="914"/>
      <c r="L592" s="914"/>
      <c r="M592" s="914"/>
      <c r="N592" s="914"/>
      <c r="O592" s="914"/>
      <c r="P592" s="914"/>
      <c r="Q592" s="914"/>
      <c r="R592" s="914"/>
      <c r="S592" s="914"/>
      <c r="T592" s="91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6" t="s">
        <v>180</v>
      </c>
      <c r="AC597" s="596"/>
      <c r="AD597" s="59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6" t="s">
        <v>180</v>
      </c>
      <c r="AC602" s="596"/>
      <c r="AD602" s="59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6" t="s">
        <v>180</v>
      </c>
      <c r="AC607" s="596"/>
      <c r="AD607" s="59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6" t="s">
        <v>180</v>
      </c>
      <c r="AC612" s="596"/>
      <c r="AD612" s="59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6" t="s">
        <v>180</v>
      </c>
      <c r="AC617" s="596"/>
      <c r="AD617" s="59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6" t="s">
        <v>14</v>
      </c>
      <c r="AC622" s="596"/>
      <c r="AD622" s="59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6" t="s">
        <v>14</v>
      </c>
      <c r="AC627" s="596"/>
      <c r="AD627" s="59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6" t="s">
        <v>14</v>
      </c>
      <c r="AC632" s="596"/>
      <c r="AD632" s="59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6" t="s">
        <v>14</v>
      </c>
      <c r="AC637" s="596"/>
      <c r="AD637" s="59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6" t="s">
        <v>14</v>
      </c>
      <c r="AC642" s="596"/>
      <c r="AD642" s="59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12" t="s">
        <v>252</v>
      </c>
      <c r="H646" s="126"/>
      <c r="I646" s="126"/>
      <c r="J646" s="913"/>
      <c r="K646" s="914"/>
      <c r="L646" s="914"/>
      <c r="M646" s="914"/>
      <c r="N646" s="914"/>
      <c r="O646" s="914"/>
      <c r="P646" s="914"/>
      <c r="Q646" s="914"/>
      <c r="R646" s="914"/>
      <c r="S646" s="914"/>
      <c r="T646" s="91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6" t="s">
        <v>180</v>
      </c>
      <c r="AC651" s="596"/>
      <c r="AD651" s="59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6" t="s">
        <v>180</v>
      </c>
      <c r="AC656" s="596"/>
      <c r="AD656" s="59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6" t="s">
        <v>180</v>
      </c>
      <c r="AC661" s="596"/>
      <c r="AD661" s="59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6" t="s">
        <v>180</v>
      </c>
      <c r="AC666" s="596"/>
      <c r="AD666" s="59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6" t="s">
        <v>180</v>
      </c>
      <c r="AC671" s="596"/>
      <c r="AD671" s="59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6" t="s">
        <v>14</v>
      </c>
      <c r="AC676" s="596"/>
      <c r="AD676" s="59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6" t="s">
        <v>14</v>
      </c>
      <c r="AC681" s="596"/>
      <c r="AD681" s="59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6" t="s">
        <v>14</v>
      </c>
      <c r="AC686" s="596"/>
      <c r="AD686" s="59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6" t="s">
        <v>14</v>
      </c>
      <c r="AC691" s="596"/>
      <c r="AD691" s="59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6" t="s">
        <v>14</v>
      </c>
      <c r="AC696" s="596"/>
      <c r="AD696" s="59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7" t="s">
        <v>31</v>
      </c>
      <c r="AH701" s="391"/>
      <c r="AI701" s="391"/>
      <c r="AJ701" s="391"/>
      <c r="AK701" s="391"/>
      <c r="AL701" s="391"/>
      <c r="AM701" s="391"/>
      <c r="AN701" s="391"/>
      <c r="AO701" s="391"/>
      <c r="AP701" s="391"/>
      <c r="AQ701" s="391"/>
      <c r="AR701" s="391"/>
      <c r="AS701" s="391"/>
      <c r="AT701" s="391"/>
      <c r="AU701" s="391"/>
      <c r="AV701" s="391"/>
      <c r="AW701" s="391"/>
      <c r="AX701" s="838"/>
    </row>
    <row r="702" spans="1:51" ht="90.75" customHeight="1" x14ac:dyDescent="0.15">
      <c r="A702" s="883" t="s">
        <v>140</v>
      </c>
      <c r="B702" s="884"/>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1" t="s">
        <v>753</v>
      </c>
      <c r="AE702" s="342"/>
      <c r="AF702" s="342"/>
      <c r="AG702" s="394" t="s">
        <v>760</v>
      </c>
      <c r="AH702" s="395"/>
      <c r="AI702" s="395"/>
      <c r="AJ702" s="395"/>
      <c r="AK702" s="395"/>
      <c r="AL702" s="395"/>
      <c r="AM702" s="395"/>
      <c r="AN702" s="395"/>
      <c r="AO702" s="395"/>
      <c r="AP702" s="395"/>
      <c r="AQ702" s="395"/>
      <c r="AR702" s="395"/>
      <c r="AS702" s="395"/>
      <c r="AT702" s="395"/>
      <c r="AU702" s="395"/>
      <c r="AV702" s="395"/>
      <c r="AW702" s="395"/>
      <c r="AX702" s="396"/>
    </row>
    <row r="703" spans="1:51" ht="57"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4"/>
      <c r="AD703" s="322" t="s">
        <v>753</v>
      </c>
      <c r="AE703" s="323"/>
      <c r="AF703" s="323"/>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89.25" customHeight="1" x14ac:dyDescent="0.15">
      <c r="A704" s="887"/>
      <c r="B704" s="888"/>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8" t="s">
        <v>753</v>
      </c>
      <c r="AE704" s="799"/>
      <c r="AF704" s="799"/>
      <c r="AG704" s="168" t="s">
        <v>762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6" t="s">
        <v>39</v>
      </c>
      <c r="B705" s="657"/>
      <c r="C705" s="834" t="s">
        <v>41</v>
      </c>
      <c r="D705" s="835"/>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6"/>
      <c r="AD705" s="730" t="s">
        <v>753</v>
      </c>
      <c r="AE705" s="731"/>
      <c r="AF705" s="731"/>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8"/>
      <c r="B706" s="659"/>
      <c r="C706" s="810"/>
      <c r="D706" s="811"/>
      <c r="E706" s="746" t="s">
        <v>380</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2" t="s">
        <v>764</v>
      </c>
      <c r="AE706" s="323"/>
      <c r="AF706" s="67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8"/>
      <c r="B707" s="659"/>
      <c r="C707" s="812"/>
      <c r="D707" s="813"/>
      <c r="E707" s="749" t="s">
        <v>316</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764</v>
      </c>
      <c r="AE707" s="849"/>
      <c r="AF707" s="84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8"/>
      <c r="B708" s="660"/>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20" t="s">
        <v>765</v>
      </c>
      <c r="AE708" s="621"/>
      <c r="AF708" s="621"/>
      <c r="AG708" s="758" t="s">
        <v>715</v>
      </c>
      <c r="AH708" s="759"/>
      <c r="AI708" s="759"/>
      <c r="AJ708" s="759"/>
      <c r="AK708" s="759"/>
      <c r="AL708" s="759"/>
      <c r="AM708" s="759"/>
      <c r="AN708" s="759"/>
      <c r="AO708" s="759"/>
      <c r="AP708" s="759"/>
      <c r="AQ708" s="759"/>
      <c r="AR708" s="759"/>
      <c r="AS708" s="759"/>
      <c r="AT708" s="759"/>
      <c r="AU708" s="759"/>
      <c r="AV708" s="759"/>
      <c r="AW708" s="759"/>
      <c r="AX708" s="760"/>
    </row>
    <row r="709" spans="1:50" ht="56.25" customHeight="1" x14ac:dyDescent="0.15">
      <c r="A709" s="658"/>
      <c r="B709" s="660"/>
      <c r="C709" s="403" t="s">
        <v>143</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2" t="s">
        <v>753</v>
      </c>
      <c r="AE709" s="323"/>
      <c r="AF709" s="323"/>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64.5" customHeight="1" x14ac:dyDescent="0.15">
      <c r="A710" s="658"/>
      <c r="B710" s="66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2" t="s">
        <v>753</v>
      </c>
      <c r="AE710" s="323"/>
      <c r="AF710" s="323"/>
      <c r="AG710" s="104" t="s">
        <v>767</v>
      </c>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58"/>
      <c r="B711" s="66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9"/>
      <c r="AD711" s="322" t="s">
        <v>753</v>
      </c>
      <c r="AE711" s="323"/>
      <c r="AF711" s="323"/>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8"/>
      <c r="B712" s="660"/>
      <c r="C712" s="403" t="s">
        <v>345</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9"/>
      <c r="AD712" s="798" t="s">
        <v>765</v>
      </c>
      <c r="AE712" s="799"/>
      <c r="AF712" s="799"/>
      <c r="AG712" s="823" t="s">
        <v>715</v>
      </c>
      <c r="AH712" s="824"/>
      <c r="AI712" s="824"/>
      <c r="AJ712" s="824"/>
      <c r="AK712" s="824"/>
      <c r="AL712" s="824"/>
      <c r="AM712" s="824"/>
      <c r="AN712" s="824"/>
      <c r="AO712" s="824"/>
      <c r="AP712" s="824"/>
      <c r="AQ712" s="824"/>
      <c r="AR712" s="824"/>
      <c r="AS712" s="824"/>
      <c r="AT712" s="824"/>
      <c r="AU712" s="824"/>
      <c r="AV712" s="824"/>
      <c r="AW712" s="824"/>
      <c r="AX712" s="825"/>
    </row>
    <row r="713" spans="1:50" ht="41.25" customHeight="1" x14ac:dyDescent="0.15">
      <c r="A713" s="658"/>
      <c r="B713" s="660"/>
      <c r="C713" s="961" t="s">
        <v>346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753</v>
      </c>
      <c r="AE713" s="323"/>
      <c r="AF713" s="679"/>
      <c r="AG713" s="104" t="s">
        <v>770</v>
      </c>
      <c r="AH713" s="105"/>
      <c r="AI713" s="105"/>
      <c r="AJ713" s="105"/>
      <c r="AK713" s="105"/>
      <c r="AL713" s="105"/>
      <c r="AM713" s="105"/>
      <c r="AN713" s="105"/>
      <c r="AO713" s="105"/>
      <c r="AP713" s="105"/>
      <c r="AQ713" s="105"/>
      <c r="AR713" s="105"/>
      <c r="AS713" s="105"/>
      <c r="AT713" s="105"/>
      <c r="AU713" s="105"/>
      <c r="AV713" s="105"/>
      <c r="AW713" s="105"/>
      <c r="AX713" s="106"/>
    </row>
    <row r="714" spans="1:50" ht="99" customHeight="1" x14ac:dyDescent="0.15">
      <c r="A714" s="661"/>
      <c r="B714" s="662"/>
      <c r="C714" s="663" t="s">
        <v>324</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0" t="s">
        <v>753</v>
      </c>
      <c r="AE714" s="821"/>
      <c r="AF714" s="822"/>
      <c r="AG714" s="752" t="s">
        <v>769</v>
      </c>
      <c r="AH714" s="753"/>
      <c r="AI714" s="753"/>
      <c r="AJ714" s="753"/>
      <c r="AK714" s="753"/>
      <c r="AL714" s="753"/>
      <c r="AM714" s="753"/>
      <c r="AN714" s="753"/>
      <c r="AO714" s="753"/>
      <c r="AP714" s="753"/>
      <c r="AQ714" s="753"/>
      <c r="AR714" s="753"/>
      <c r="AS714" s="753"/>
      <c r="AT714" s="753"/>
      <c r="AU714" s="753"/>
      <c r="AV714" s="753"/>
      <c r="AW714" s="753"/>
      <c r="AX714" s="754"/>
    </row>
    <row r="715" spans="1:50" ht="66.75" customHeight="1" x14ac:dyDescent="0.15">
      <c r="A715" s="656" t="s">
        <v>40</v>
      </c>
      <c r="B715" s="800"/>
      <c r="C715" s="801" t="s">
        <v>325</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753</v>
      </c>
      <c r="AE715" s="621"/>
      <c r="AF715" s="672"/>
      <c r="AG715" s="758" t="s">
        <v>771</v>
      </c>
      <c r="AH715" s="759"/>
      <c r="AI715" s="759"/>
      <c r="AJ715" s="759"/>
      <c r="AK715" s="759"/>
      <c r="AL715" s="759"/>
      <c r="AM715" s="759"/>
      <c r="AN715" s="759"/>
      <c r="AO715" s="759"/>
      <c r="AP715" s="759"/>
      <c r="AQ715" s="759"/>
      <c r="AR715" s="759"/>
      <c r="AS715" s="759"/>
      <c r="AT715" s="759"/>
      <c r="AU715" s="759"/>
      <c r="AV715" s="759"/>
      <c r="AW715" s="759"/>
      <c r="AX715" s="760"/>
    </row>
    <row r="716" spans="1:50" ht="99.7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753</v>
      </c>
      <c r="AE716" s="643"/>
      <c r="AF716" s="643"/>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57" customHeight="1" x14ac:dyDescent="0.15">
      <c r="A717" s="658"/>
      <c r="B717" s="660"/>
      <c r="C717" s="403" t="s">
        <v>243</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2" t="s">
        <v>753</v>
      </c>
      <c r="AE717" s="323"/>
      <c r="AF717" s="323"/>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64.5" customHeight="1" x14ac:dyDescent="0.15">
      <c r="A718" s="661"/>
      <c r="B718" s="66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2" t="s">
        <v>753</v>
      </c>
      <c r="AE718" s="323"/>
      <c r="AF718" s="323"/>
      <c r="AG718" s="130" t="s">
        <v>773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2" t="s">
        <v>58</v>
      </c>
      <c r="B719" s="793"/>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765</v>
      </c>
      <c r="AE719" s="621"/>
      <c r="AF719" s="62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4"/>
      <c r="B720" s="795"/>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4"/>
      <c r="B721" s="79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4"/>
      <c r="B722" s="79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4"/>
      <c r="B723" s="79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4"/>
      <c r="B724" s="79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6"/>
      <c r="B725" s="79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2.25" customHeight="1" x14ac:dyDescent="0.15">
      <c r="A726" s="656" t="s">
        <v>48</v>
      </c>
      <c r="B726" s="815"/>
      <c r="C726" s="828" t="s">
        <v>53</v>
      </c>
      <c r="D726" s="850"/>
      <c r="E726" s="850"/>
      <c r="F726" s="851"/>
      <c r="G726" s="594" t="s">
        <v>802</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2" ht="67.5" customHeight="1" thickBot="1" x14ac:dyDescent="0.2">
      <c r="A727" s="816"/>
      <c r="B727" s="817"/>
      <c r="C727" s="764" t="s">
        <v>57</v>
      </c>
      <c r="D727" s="765"/>
      <c r="E727" s="765"/>
      <c r="F727" s="766"/>
      <c r="G727" s="592" t="s">
        <v>775</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2"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2" ht="67.5" customHeight="1" thickBot="1" x14ac:dyDescent="0.2">
      <c r="A729" s="650" t="s">
        <v>818</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2"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2" ht="67.5" customHeight="1" thickBot="1" x14ac:dyDescent="0.2">
      <c r="A731" s="689" t="s">
        <v>819</v>
      </c>
      <c r="B731" s="690"/>
      <c r="C731" s="690"/>
      <c r="D731" s="690"/>
      <c r="E731" s="691"/>
      <c r="F731" s="745" t="s">
        <v>820</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2"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2" ht="66" customHeight="1" thickBot="1" x14ac:dyDescent="0.2">
      <c r="A733" s="689" t="s">
        <v>821</v>
      </c>
      <c r="B733" s="690"/>
      <c r="C733" s="690"/>
      <c r="D733" s="690"/>
      <c r="E733" s="691"/>
      <c r="F733" s="653" t="s">
        <v>822</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2"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2" ht="175.5" customHeight="1" thickBot="1" x14ac:dyDescent="0.2">
      <c r="A735" s="806" t="s">
        <v>813</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2" ht="24.75" customHeight="1" x14ac:dyDescent="0.15">
      <c r="A736" s="666" t="s">
        <v>351</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c r="AZ736" s="10"/>
    </row>
    <row r="737" spans="1:51" ht="24.75" customHeight="1" x14ac:dyDescent="0.15">
      <c r="A737" s="1004" t="s">
        <v>671</v>
      </c>
      <c r="B737" s="211"/>
      <c r="C737" s="211"/>
      <c r="D737" s="212"/>
      <c r="E737" s="968" t="s">
        <v>746</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1" t="s">
        <v>396</v>
      </c>
      <c r="B738" s="361"/>
      <c r="C738" s="361"/>
      <c r="D738" s="361"/>
      <c r="E738" s="968" t="s">
        <v>747</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1" t="s">
        <v>395</v>
      </c>
      <c r="B739" s="361"/>
      <c r="C739" s="361"/>
      <c r="D739" s="361"/>
      <c r="E739" s="968" t="s">
        <v>748</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1" t="s">
        <v>394</v>
      </c>
      <c r="B740" s="361"/>
      <c r="C740" s="361"/>
      <c r="D740" s="361"/>
      <c r="E740" s="968" t="s">
        <v>749</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1" t="s">
        <v>393</v>
      </c>
      <c r="B741" s="361"/>
      <c r="C741" s="361"/>
      <c r="D741" s="361"/>
      <c r="E741" s="968" t="s">
        <v>750</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1" t="s">
        <v>392</v>
      </c>
      <c r="B742" s="361"/>
      <c r="C742" s="361"/>
      <c r="D742" s="361"/>
      <c r="E742" s="968" t="s">
        <v>751</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1" t="s">
        <v>391</v>
      </c>
      <c r="B743" s="361"/>
      <c r="C743" s="361"/>
      <c r="D743" s="361"/>
      <c r="E743" s="968" t="s">
        <v>752</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390</v>
      </c>
      <c r="B744" s="361"/>
      <c r="C744" s="361"/>
      <c r="D744" s="361"/>
      <c r="E744" s="968">
        <v>214</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389</v>
      </c>
      <c r="B745" s="361"/>
      <c r="C745" s="361"/>
      <c r="D745" s="361"/>
      <c r="E745" s="1005">
        <v>213</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544</v>
      </c>
      <c r="B746" s="361"/>
      <c r="C746" s="361"/>
      <c r="D746" s="361"/>
      <c r="E746" s="974" t="s">
        <v>709</v>
      </c>
      <c r="F746" s="972"/>
      <c r="G746" s="972"/>
      <c r="H746" s="100" t="str">
        <f>IF(E746="","","-")</f>
        <v>-</v>
      </c>
      <c r="I746" s="972"/>
      <c r="J746" s="972"/>
      <c r="K746" s="100" t="str">
        <f>IF(I746="","","-")</f>
        <v/>
      </c>
      <c r="L746" s="973">
        <v>204</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508</v>
      </c>
      <c r="B747" s="361"/>
      <c r="C747" s="361"/>
      <c r="D747" s="361"/>
      <c r="E747" s="974" t="s">
        <v>709</v>
      </c>
      <c r="F747" s="972"/>
      <c r="G747" s="972"/>
      <c r="H747" s="100" t="str">
        <f>IF(E747="","","-")</f>
        <v>-</v>
      </c>
      <c r="I747" s="972"/>
      <c r="J747" s="972"/>
      <c r="K747" s="100" t="str">
        <f>IF(I747="","","-")</f>
        <v/>
      </c>
      <c r="L747" s="973">
        <v>205</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30" t="s">
        <v>383</v>
      </c>
      <c r="B748" s="631"/>
      <c r="C748" s="631"/>
      <c r="D748" s="631"/>
      <c r="E748" s="631"/>
      <c r="F748" s="63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0"/>
      <c r="B749" s="631"/>
      <c r="C749" s="631"/>
      <c r="D749" s="631"/>
      <c r="E749" s="631"/>
      <c r="F749" s="63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4" t="s">
        <v>385</v>
      </c>
      <c r="B787" s="645"/>
      <c r="C787" s="645"/>
      <c r="D787" s="645"/>
      <c r="E787" s="645"/>
      <c r="F787" s="646"/>
      <c r="G787" s="611" t="s">
        <v>776</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777</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809"/>
    </row>
    <row r="788" spans="1:51" ht="24.75" customHeight="1" x14ac:dyDescent="0.15">
      <c r="A788" s="647"/>
      <c r="B788" s="648"/>
      <c r="C788" s="648"/>
      <c r="D788" s="648"/>
      <c r="E788" s="648"/>
      <c r="F788" s="649"/>
      <c r="G788" s="828" t="s">
        <v>17</v>
      </c>
      <c r="H788" s="684"/>
      <c r="I788" s="684"/>
      <c r="J788" s="684"/>
      <c r="K788" s="684"/>
      <c r="L788" s="683" t="s">
        <v>18</v>
      </c>
      <c r="M788" s="684"/>
      <c r="N788" s="684"/>
      <c r="O788" s="684"/>
      <c r="P788" s="684"/>
      <c r="Q788" s="684"/>
      <c r="R788" s="684"/>
      <c r="S788" s="684"/>
      <c r="T788" s="684"/>
      <c r="U788" s="684"/>
      <c r="V788" s="684"/>
      <c r="W788" s="684"/>
      <c r="X788" s="685"/>
      <c r="Y788" s="669" t="s">
        <v>19</v>
      </c>
      <c r="Z788" s="670"/>
      <c r="AA788" s="670"/>
      <c r="AB788" s="814"/>
      <c r="AC788" s="828" t="s">
        <v>17</v>
      </c>
      <c r="AD788" s="684"/>
      <c r="AE788" s="684"/>
      <c r="AF788" s="684"/>
      <c r="AG788" s="684"/>
      <c r="AH788" s="683" t="s">
        <v>18</v>
      </c>
      <c r="AI788" s="684"/>
      <c r="AJ788" s="684"/>
      <c r="AK788" s="684"/>
      <c r="AL788" s="684"/>
      <c r="AM788" s="684"/>
      <c r="AN788" s="684"/>
      <c r="AO788" s="684"/>
      <c r="AP788" s="684"/>
      <c r="AQ788" s="684"/>
      <c r="AR788" s="684"/>
      <c r="AS788" s="684"/>
      <c r="AT788" s="685"/>
      <c r="AU788" s="669" t="s">
        <v>19</v>
      </c>
      <c r="AV788" s="670"/>
      <c r="AW788" s="670"/>
      <c r="AX788" s="671"/>
    </row>
    <row r="789" spans="1:51" ht="57.75" customHeight="1" x14ac:dyDescent="0.15">
      <c r="A789" s="647"/>
      <c r="B789" s="648"/>
      <c r="C789" s="648"/>
      <c r="D789" s="648"/>
      <c r="E789" s="648"/>
      <c r="F789" s="649"/>
      <c r="G789" s="686" t="s">
        <v>779</v>
      </c>
      <c r="H789" s="687"/>
      <c r="I789" s="687"/>
      <c r="J789" s="687"/>
      <c r="K789" s="688"/>
      <c r="L789" s="680" t="s">
        <v>780</v>
      </c>
      <c r="M789" s="681"/>
      <c r="N789" s="681"/>
      <c r="O789" s="681"/>
      <c r="P789" s="681"/>
      <c r="Q789" s="681"/>
      <c r="R789" s="681"/>
      <c r="S789" s="681"/>
      <c r="T789" s="681"/>
      <c r="U789" s="681"/>
      <c r="V789" s="681"/>
      <c r="W789" s="681"/>
      <c r="X789" s="682"/>
      <c r="Y789" s="400">
        <v>23.2</v>
      </c>
      <c r="Z789" s="401"/>
      <c r="AA789" s="401"/>
      <c r="AB789" s="818"/>
      <c r="AC789" s="686" t="s">
        <v>779</v>
      </c>
      <c r="AD789" s="687"/>
      <c r="AE789" s="687"/>
      <c r="AF789" s="687"/>
      <c r="AG789" s="688"/>
      <c r="AH789" s="680" t="s">
        <v>780</v>
      </c>
      <c r="AI789" s="681"/>
      <c r="AJ789" s="681"/>
      <c r="AK789" s="681"/>
      <c r="AL789" s="681"/>
      <c r="AM789" s="681"/>
      <c r="AN789" s="681"/>
      <c r="AO789" s="681"/>
      <c r="AP789" s="681"/>
      <c r="AQ789" s="681"/>
      <c r="AR789" s="681"/>
      <c r="AS789" s="681"/>
      <c r="AT789" s="682"/>
      <c r="AU789" s="400">
        <v>30</v>
      </c>
      <c r="AV789" s="401"/>
      <c r="AW789" s="401"/>
      <c r="AX789" s="402"/>
    </row>
    <row r="790" spans="1:51"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1" ht="24.75" hidden="1"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1" ht="24.75" hidden="1" customHeight="1" x14ac:dyDescent="0.15">
      <c r="A792" s="647"/>
      <c r="B792" s="648"/>
      <c r="C792" s="648"/>
      <c r="D792" s="648"/>
      <c r="E792" s="648"/>
      <c r="F792" s="649"/>
      <c r="G792" s="622"/>
      <c r="H792" s="623"/>
      <c r="I792" s="623"/>
      <c r="J792" s="623"/>
      <c r="K792" s="624"/>
      <c r="L792" s="614"/>
      <c r="M792" s="615"/>
      <c r="N792" s="615"/>
      <c r="O792" s="615"/>
      <c r="P792" s="615"/>
      <c r="Q792" s="615"/>
      <c r="R792" s="615"/>
      <c r="S792" s="615"/>
      <c r="T792" s="615"/>
      <c r="U792" s="615"/>
      <c r="V792" s="615"/>
      <c r="W792" s="615"/>
      <c r="X792" s="616"/>
      <c r="Y792" s="617"/>
      <c r="Z792" s="618"/>
      <c r="AA792" s="618"/>
      <c r="AB792" s="628"/>
      <c r="AC792" s="622"/>
      <c r="AD792" s="623"/>
      <c r="AE792" s="623"/>
      <c r="AF792" s="623"/>
      <c r="AG792" s="624"/>
      <c r="AH792" s="614"/>
      <c r="AI792" s="615"/>
      <c r="AJ792" s="615"/>
      <c r="AK792" s="615"/>
      <c r="AL792" s="615"/>
      <c r="AM792" s="615"/>
      <c r="AN792" s="615"/>
      <c r="AO792" s="615"/>
      <c r="AP792" s="615"/>
      <c r="AQ792" s="615"/>
      <c r="AR792" s="615"/>
      <c r="AS792" s="615"/>
      <c r="AT792" s="616"/>
      <c r="AU792" s="617"/>
      <c r="AV792" s="618"/>
      <c r="AW792" s="618"/>
      <c r="AX792" s="619"/>
    </row>
    <row r="793" spans="1:51" ht="24.75" hidden="1" customHeight="1" x14ac:dyDescent="0.15">
      <c r="A793" s="647"/>
      <c r="B793" s="648"/>
      <c r="C793" s="648"/>
      <c r="D793" s="648"/>
      <c r="E793" s="648"/>
      <c r="F793" s="649"/>
      <c r="G793" s="622"/>
      <c r="H793" s="623"/>
      <c r="I793" s="623"/>
      <c r="J793" s="623"/>
      <c r="K793" s="624"/>
      <c r="L793" s="614"/>
      <c r="M793" s="615"/>
      <c r="N793" s="615"/>
      <c r="O793" s="615"/>
      <c r="P793" s="615"/>
      <c r="Q793" s="615"/>
      <c r="R793" s="615"/>
      <c r="S793" s="615"/>
      <c r="T793" s="615"/>
      <c r="U793" s="615"/>
      <c r="V793" s="615"/>
      <c r="W793" s="615"/>
      <c r="X793" s="616"/>
      <c r="Y793" s="617"/>
      <c r="Z793" s="618"/>
      <c r="AA793" s="618"/>
      <c r="AB793" s="628"/>
      <c r="AC793" s="622"/>
      <c r="AD793" s="623"/>
      <c r="AE793" s="623"/>
      <c r="AF793" s="623"/>
      <c r="AG793" s="624"/>
      <c r="AH793" s="614"/>
      <c r="AI793" s="615"/>
      <c r="AJ793" s="615"/>
      <c r="AK793" s="615"/>
      <c r="AL793" s="615"/>
      <c r="AM793" s="615"/>
      <c r="AN793" s="615"/>
      <c r="AO793" s="615"/>
      <c r="AP793" s="615"/>
      <c r="AQ793" s="615"/>
      <c r="AR793" s="615"/>
      <c r="AS793" s="615"/>
      <c r="AT793" s="616"/>
      <c r="AU793" s="617"/>
      <c r="AV793" s="618"/>
      <c r="AW793" s="618"/>
      <c r="AX793" s="619"/>
    </row>
    <row r="794" spans="1:51" ht="24.75" hidden="1" customHeight="1" x14ac:dyDescent="0.15">
      <c r="A794" s="647"/>
      <c r="B794" s="648"/>
      <c r="C794" s="648"/>
      <c r="D794" s="648"/>
      <c r="E794" s="648"/>
      <c r="F794" s="649"/>
      <c r="G794" s="622"/>
      <c r="H794" s="623"/>
      <c r="I794" s="623"/>
      <c r="J794" s="623"/>
      <c r="K794" s="624"/>
      <c r="L794" s="614"/>
      <c r="M794" s="615"/>
      <c r="N794" s="615"/>
      <c r="O794" s="615"/>
      <c r="P794" s="615"/>
      <c r="Q794" s="615"/>
      <c r="R794" s="615"/>
      <c r="S794" s="615"/>
      <c r="T794" s="615"/>
      <c r="U794" s="615"/>
      <c r="V794" s="615"/>
      <c r="W794" s="615"/>
      <c r="X794" s="616"/>
      <c r="Y794" s="617"/>
      <c r="Z794" s="618"/>
      <c r="AA794" s="618"/>
      <c r="AB794" s="628"/>
      <c r="AC794" s="622"/>
      <c r="AD794" s="623"/>
      <c r="AE794" s="623"/>
      <c r="AF794" s="623"/>
      <c r="AG794" s="624"/>
      <c r="AH794" s="614"/>
      <c r="AI794" s="615"/>
      <c r="AJ794" s="615"/>
      <c r="AK794" s="615"/>
      <c r="AL794" s="615"/>
      <c r="AM794" s="615"/>
      <c r="AN794" s="615"/>
      <c r="AO794" s="615"/>
      <c r="AP794" s="615"/>
      <c r="AQ794" s="615"/>
      <c r="AR794" s="615"/>
      <c r="AS794" s="615"/>
      <c r="AT794" s="616"/>
      <c r="AU794" s="617"/>
      <c r="AV794" s="618"/>
      <c r="AW794" s="618"/>
      <c r="AX794" s="619"/>
    </row>
    <row r="795" spans="1:51"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1"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1"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1"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1" ht="24.75" customHeight="1" thickBot="1" x14ac:dyDescent="0.2">
      <c r="A799" s="647"/>
      <c r="B799" s="648"/>
      <c r="C799" s="648"/>
      <c r="D799" s="648"/>
      <c r="E799" s="648"/>
      <c r="F799" s="649"/>
      <c r="G799" s="839" t="s">
        <v>20</v>
      </c>
      <c r="H799" s="840"/>
      <c r="I799" s="840"/>
      <c r="J799" s="840"/>
      <c r="K799" s="840"/>
      <c r="L799" s="841"/>
      <c r="M799" s="842"/>
      <c r="N799" s="842"/>
      <c r="O799" s="842"/>
      <c r="P799" s="842"/>
      <c r="Q799" s="842"/>
      <c r="R799" s="842"/>
      <c r="S799" s="842"/>
      <c r="T799" s="842"/>
      <c r="U799" s="842"/>
      <c r="V799" s="842"/>
      <c r="W799" s="842"/>
      <c r="X799" s="843"/>
      <c r="Y799" s="844">
        <f>SUM(Y789:AB798)</f>
        <v>23.2</v>
      </c>
      <c r="Z799" s="845"/>
      <c r="AA799" s="845"/>
      <c r="AB799" s="846"/>
      <c r="AC799" s="839" t="s">
        <v>20</v>
      </c>
      <c r="AD799" s="840"/>
      <c r="AE799" s="840"/>
      <c r="AF799" s="840"/>
      <c r="AG799" s="840"/>
      <c r="AH799" s="841"/>
      <c r="AI799" s="842"/>
      <c r="AJ799" s="842"/>
      <c r="AK799" s="842"/>
      <c r="AL799" s="842"/>
      <c r="AM799" s="842"/>
      <c r="AN799" s="842"/>
      <c r="AO799" s="842"/>
      <c r="AP799" s="842"/>
      <c r="AQ799" s="842"/>
      <c r="AR799" s="842"/>
      <c r="AS799" s="842"/>
      <c r="AT799" s="843"/>
      <c r="AU799" s="844">
        <f>SUM(AU789:AX798)</f>
        <v>30</v>
      </c>
      <c r="AV799" s="845"/>
      <c r="AW799" s="845"/>
      <c r="AX799" s="847"/>
    </row>
    <row r="800" spans="1:51" ht="24.75" customHeight="1" x14ac:dyDescent="0.15">
      <c r="A800" s="647"/>
      <c r="B800" s="648"/>
      <c r="C800" s="648"/>
      <c r="D800" s="648"/>
      <c r="E800" s="648"/>
      <c r="F800" s="649"/>
      <c r="G800" s="611" t="s">
        <v>778</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318</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809"/>
      <c r="AY800">
        <f>COUNTA($G$802,$AC$802)</f>
        <v>1</v>
      </c>
    </row>
    <row r="801" spans="1:51" ht="24.75" customHeight="1" x14ac:dyDescent="0.15">
      <c r="A801" s="647"/>
      <c r="B801" s="648"/>
      <c r="C801" s="648"/>
      <c r="D801" s="648"/>
      <c r="E801" s="648"/>
      <c r="F801" s="649"/>
      <c r="G801" s="828" t="s">
        <v>17</v>
      </c>
      <c r="H801" s="684"/>
      <c r="I801" s="684"/>
      <c r="J801" s="684"/>
      <c r="K801" s="684"/>
      <c r="L801" s="683" t="s">
        <v>18</v>
      </c>
      <c r="M801" s="684"/>
      <c r="N801" s="684"/>
      <c r="O801" s="684"/>
      <c r="P801" s="684"/>
      <c r="Q801" s="684"/>
      <c r="R801" s="684"/>
      <c r="S801" s="684"/>
      <c r="T801" s="684"/>
      <c r="U801" s="684"/>
      <c r="V801" s="684"/>
      <c r="W801" s="684"/>
      <c r="X801" s="685"/>
      <c r="Y801" s="669" t="s">
        <v>19</v>
      </c>
      <c r="Z801" s="670"/>
      <c r="AA801" s="670"/>
      <c r="AB801" s="814"/>
      <c r="AC801" s="828" t="s">
        <v>17</v>
      </c>
      <c r="AD801" s="684"/>
      <c r="AE801" s="684"/>
      <c r="AF801" s="684"/>
      <c r="AG801" s="684"/>
      <c r="AH801" s="683" t="s">
        <v>18</v>
      </c>
      <c r="AI801" s="684"/>
      <c r="AJ801" s="684"/>
      <c r="AK801" s="684"/>
      <c r="AL801" s="684"/>
      <c r="AM801" s="684"/>
      <c r="AN801" s="684"/>
      <c r="AO801" s="684"/>
      <c r="AP801" s="684"/>
      <c r="AQ801" s="684"/>
      <c r="AR801" s="684"/>
      <c r="AS801" s="684"/>
      <c r="AT801" s="685"/>
      <c r="AU801" s="669" t="s">
        <v>19</v>
      </c>
      <c r="AV801" s="670"/>
      <c r="AW801" s="670"/>
      <c r="AX801" s="671"/>
      <c r="AY801">
        <f>$AY$800</f>
        <v>1</v>
      </c>
    </row>
    <row r="802" spans="1:51" ht="60" customHeight="1" x14ac:dyDescent="0.15">
      <c r="A802" s="647"/>
      <c r="B802" s="648"/>
      <c r="C802" s="648"/>
      <c r="D802" s="648"/>
      <c r="E802" s="648"/>
      <c r="F802" s="649"/>
      <c r="G802" s="686" t="s">
        <v>779</v>
      </c>
      <c r="H802" s="687"/>
      <c r="I802" s="687"/>
      <c r="J802" s="687"/>
      <c r="K802" s="688"/>
      <c r="L802" s="680" t="s">
        <v>780</v>
      </c>
      <c r="M802" s="681"/>
      <c r="N802" s="681"/>
      <c r="O802" s="681"/>
      <c r="P802" s="681"/>
      <c r="Q802" s="681"/>
      <c r="R802" s="681"/>
      <c r="S802" s="681"/>
      <c r="T802" s="681"/>
      <c r="U802" s="681"/>
      <c r="V802" s="681"/>
      <c r="W802" s="681"/>
      <c r="X802" s="682"/>
      <c r="Y802" s="400">
        <v>49.5</v>
      </c>
      <c r="Z802" s="401"/>
      <c r="AA802" s="401"/>
      <c r="AB802" s="818"/>
      <c r="AC802" s="686"/>
      <c r="AD802" s="687"/>
      <c r="AE802" s="687"/>
      <c r="AF802" s="687"/>
      <c r="AG802" s="688"/>
      <c r="AH802" s="680"/>
      <c r="AI802" s="681"/>
      <c r="AJ802" s="681"/>
      <c r="AK802" s="681"/>
      <c r="AL802" s="681"/>
      <c r="AM802" s="681"/>
      <c r="AN802" s="681"/>
      <c r="AO802" s="681"/>
      <c r="AP802" s="681"/>
      <c r="AQ802" s="681"/>
      <c r="AR802" s="681"/>
      <c r="AS802" s="681"/>
      <c r="AT802" s="682"/>
      <c r="AU802" s="400"/>
      <c r="AV802" s="401"/>
      <c r="AW802" s="401"/>
      <c r="AX802" s="402"/>
      <c r="AY802">
        <f t="shared" ref="AY802:AY812" si="115">$AY$800</f>
        <v>1</v>
      </c>
    </row>
    <row r="803" spans="1:51"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c r="AY803">
        <f t="shared" si="115"/>
        <v>1</v>
      </c>
    </row>
    <row r="804" spans="1:51"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c r="AY804">
        <f t="shared" si="115"/>
        <v>1</v>
      </c>
    </row>
    <row r="805" spans="1:51" ht="24.75" hidden="1" customHeight="1" x14ac:dyDescent="0.15">
      <c r="A805" s="647"/>
      <c r="B805" s="648"/>
      <c r="C805" s="648"/>
      <c r="D805" s="648"/>
      <c r="E805" s="648"/>
      <c r="F805" s="649"/>
      <c r="G805" s="622"/>
      <c r="H805" s="623"/>
      <c r="I805" s="623"/>
      <c r="J805" s="623"/>
      <c r="K805" s="624"/>
      <c r="L805" s="614"/>
      <c r="M805" s="615"/>
      <c r="N805" s="615"/>
      <c r="O805" s="615"/>
      <c r="P805" s="615"/>
      <c r="Q805" s="615"/>
      <c r="R805" s="615"/>
      <c r="S805" s="615"/>
      <c r="T805" s="615"/>
      <c r="U805" s="615"/>
      <c r="V805" s="615"/>
      <c r="W805" s="615"/>
      <c r="X805" s="616"/>
      <c r="Y805" s="617"/>
      <c r="Z805" s="618"/>
      <c r="AA805" s="618"/>
      <c r="AB805" s="628"/>
      <c r="AC805" s="622"/>
      <c r="AD805" s="623"/>
      <c r="AE805" s="623"/>
      <c r="AF805" s="623"/>
      <c r="AG805" s="624"/>
      <c r="AH805" s="614"/>
      <c r="AI805" s="615"/>
      <c r="AJ805" s="615"/>
      <c r="AK805" s="615"/>
      <c r="AL805" s="615"/>
      <c r="AM805" s="615"/>
      <c r="AN805" s="615"/>
      <c r="AO805" s="615"/>
      <c r="AP805" s="615"/>
      <c r="AQ805" s="615"/>
      <c r="AR805" s="615"/>
      <c r="AS805" s="615"/>
      <c r="AT805" s="616"/>
      <c r="AU805" s="617"/>
      <c r="AV805" s="618"/>
      <c r="AW805" s="618"/>
      <c r="AX805" s="619"/>
      <c r="AY805">
        <f t="shared" si="115"/>
        <v>1</v>
      </c>
    </row>
    <row r="806" spans="1:51" ht="24.75" hidden="1" customHeight="1" x14ac:dyDescent="0.15">
      <c r="A806" s="647"/>
      <c r="B806" s="648"/>
      <c r="C806" s="648"/>
      <c r="D806" s="648"/>
      <c r="E806" s="648"/>
      <c r="F806" s="649"/>
      <c r="G806" s="622"/>
      <c r="H806" s="623"/>
      <c r="I806" s="623"/>
      <c r="J806" s="623"/>
      <c r="K806" s="624"/>
      <c r="L806" s="614"/>
      <c r="M806" s="615"/>
      <c r="N806" s="615"/>
      <c r="O806" s="615"/>
      <c r="P806" s="615"/>
      <c r="Q806" s="615"/>
      <c r="R806" s="615"/>
      <c r="S806" s="615"/>
      <c r="T806" s="615"/>
      <c r="U806" s="615"/>
      <c r="V806" s="615"/>
      <c r="W806" s="615"/>
      <c r="X806" s="616"/>
      <c r="Y806" s="617"/>
      <c r="Z806" s="618"/>
      <c r="AA806" s="618"/>
      <c r="AB806" s="628"/>
      <c r="AC806" s="622"/>
      <c r="AD806" s="623"/>
      <c r="AE806" s="623"/>
      <c r="AF806" s="623"/>
      <c r="AG806" s="624"/>
      <c r="AH806" s="614"/>
      <c r="AI806" s="615"/>
      <c r="AJ806" s="615"/>
      <c r="AK806" s="615"/>
      <c r="AL806" s="615"/>
      <c r="AM806" s="615"/>
      <c r="AN806" s="615"/>
      <c r="AO806" s="615"/>
      <c r="AP806" s="615"/>
      <c r="AQ806" s="615"/>
      <c r="AR806" s="615"/>
      <c r="AS806" s="615"/>
      <c r="AT806" s="616"/>
      <c r="AU806" s="617"/>
      <c r="AV806" s="618"/>
      <c r="AW806" s="618"/>
      <c r="AX806" s="619"/>
      <c r="AY806">
        <f t="shared" si="115"/>
        <v>1</v>
      </c>
    </row>
    <row r="807" spans="1:51" ht="24.75" hidden="1" customHeight="1" x14ac:dyDescent="0.15">
      <c r="A807" s="647"/>
      <c r="B807" s="648"/>
      <c r="C807" s="648"/>
      <c r="D807" s="648"/>
      <c r="E807" s="648"/>
      <c r="F807" s="649"/>
      <c r="G807" s="622"/>
      <c r="H807" s="623"/>
      <c r="I807" s="623"/>
      <c r="J807" s="623"/>
      <c r="K807" s="624"/>
      <c r="L807" s="614"/>
      <c r="M807" s="615"/>
      <c r="N807" s="615"/>
      <c r="O807" s="615"/>
      <c r="P807" s="615"/>
      <c r="Q807" s="615"/>
      <c r="R807" s="615"/>
      <c r="S807" s="615"/>
      <c r="T807" s="615"/>
      <c r="U807" s="615"/>
      <c r="V807" s="615"/>
      <c r="W807" s="615"/>
      <c r="X807" s="616"/>
      <c r="Y807" s="617"/>
      <c r="Z807" s="618"/>
      <c r="AA807" s="618"/>
      <c r="AB807" s="628"/>
      <c r="AC807" s="622"/>
      <c r="AD807" s="623"/>
      <c r="AE807" s="623"/>
      <c r="AF807" s="623"/>
      <c r="AG807" s="624"/>
      <c r="AH807" s="614"/>
      <c r="AI807" s="615"/>
      <c r="AJ807" s="615"/>
      <c r="AK807" s="615"/>
      <c r="AL807" s="615"/>
      <c r="AM807" s="615"/>
      <c r="AN807" s="615"/>
      <c r="AO807" s="615"/>
      <c r="AP807" s="615"/>
      <c r="AQ807" s="615"/>
      <c r="AR807" s="615"/>
      <c r="AS807" s="615"/>
      <c r="AT807" s="616"/>
      <c r="AU807" s="617"/>
      <c r="AV807" s="618"/>
      <c r="AW807" s="618"/>
      <c r="AX807" s="619"/>
      <c r="AY807">
        <f t="shared" si="115"/>
        <v>1</v>
      </c>
    </row>
    <row r="808" spans="1:51"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c r="AY808">
        <f t="shared" si="115"/>
        <v>1</v>
      </c>
    </row>
    <row r="809" spans="1:51"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c r="AY809">
        <f t="shared" si="115"/>
        <v>1</v>
      </c>
    </row>
    <row r="810" spans="1:51"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c r="AY810">
        <f t="shared" si="115"/>
        <v>1</v>
      </c>
    </row>
    <row r="811" spans="1:51"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c r="AY811">
        <f t="shared" si="115"/>
        <v>1</v>
      </c>
    </row>
    <row r="812" spans="1:51" ht="24.75" customHeight="1" x14ac:dyDescent="0.15">
      <c r="A812" s="647"/>
      <c r="B812" s="648"/>
      <c r="C812" s="648"/>
      <c r="D812" s="648"/>
      <c r="E812" s="648"/>
      <c r="F812" s="649"/>
      <c r="G812" s="839" t="s">
        <v>20</v>
      </c>
      <c r="H812" s="840"/>
      <c r="I812" s="840"/>
      <c r="J812" s="840"/>
      <c r="K812" s="840"/>
      <c r="L812" s="841"/>
      <c r="M812" s="842"/>
      <c r="N812" s="842"/>
      <c r="O812" s="842"/>
      <c r="P812" s="842"/>
      <c r="Q812" s="842"/>
      <c r="R812" s="842"/>
      <c r="S812" s="842"/>
      <c r="T812" s="842"/>
      <c r="U812" s="842"/>
      <c r="V812" s="842"/>
      <c r="W812" s="842"/>
      <c r="X812" s="843"/>
      <c r="Y812" s="844">
        <f>SUM(Y802:AB811)</f>
        <v>49.5</v>
      </c>
      <c r="Z812" s="845"/>
      <c r="AA812" s="845"/>
      <c r="AB812" s="846"/>
      <c r="AC812" s="839" t="s">
        <v>20</v>
      </c>
      <c r="AD812" s="840"/>
      <c r="AE812" s="840"/>
      <c r="AF812" s="840"/>
      <c r="AG812" s="840"/>
      <c r="AH812" s="841"/>
      <c r="AI812" s="842"/>
      <c r="AJ812" s="842"/>
      <c r="AK812" s="842"/>
      <c r="AL812" s="842"/>
      <c r="AM812" s="842"/>
      <c r="AN812" s="842"/>
      <c r="AO812" s="842"/>
      <c r="AP812" s="842"/>
      <c r="AQ812" s="842"/>
      <c r="AR812" s="842"/>
      <c r="AS812" s="842"/>
      <c r="AT812" s="843"/>
      <c r="AU812" s="844">
        <f>SUM(AU802:AX811)</f>
        <v>0</v>
      </c>
      <c r="AV812" s="845"/>
      <c r="AW812" s="845"/>
      <c r="AX812" s="847"/>
      <c r="AY812">
        <f t="shared" si="115"/>
        <v>1</v>
      </c>
    </row>
    <row r="813" spans="1:51" ht="24.75" hidden="1" customHeight="1" x14ac:dyDescent="0.15">
      <c r="A813" s="647"/>
      <c r="B813" s="648"/>
      <c r="C813" s="648"/>
      <c r="D813" s="648"/>
      <c r="E813" s="648"/>
      <c r="F813" s="649"/>
      <c r="G813" s="611" t="s">
        <v>319</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320</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809"/>
      <c r="AY813">
        <f>COUNTA($G$815,$AC$815)</f>
        <v>0</v>
      </c>
    </row>
    <row r="814" spans="1:51" ht="24.75" hidden="1" customHeight="1" x14ac:dyDescent="0.15">
      <c r="A814" s="647"/>
      <c r="B814" s="648"/>
      <c r="C814" s="648"/>
      <c r="D814" s="648"/>
      <c r="E814" s="648"/>
      <c r="F814" s="649"/>
      <c r="G814" s="828" t="s">
        <v>17</v>
      </c>
      <c r="H814" s="684"/>
      <c r="I814" s="684"/>
      <c r="J814" s="684"/>
      <c r="K814" s="684"/>
      <c r="L814" s="683" t="s">
        <v>18</v>
      </c>
      <c r="M814" s="684"/>
      <c r="N814" s="684"/>
      <c r="O814" s="684"/>
      <c r="P814" s="684"/>
      <c r="Q814" s="684"/>
      <c r="R814" s="684"/>
      <c r="S814" s="684"/>
      <c r="T814" s="684"/>
      <c r="U814" s="684"/>
      <c r="V814" s="684"/>
      <c r="W814" s="684"/>
      <c r="X814" s="685"/>
      <c r="Y814" s="669" t="s">
        <v>19</v>
      </c>
      <c r="Z814" s="670"/>
      <c r="AA814" s="670"/>
      <c r="AB814" s="814"/>
      <c r="AC814" s="828" t="s">
        <v>17</v>
      </c>
      <c r="AD814" s="684"/>
      <c r="AE814" s="684"/>
      <c r="AF814" s="684"/>
      <c r="AG814" s="684"/>
      <c r="AH814" s="683" t="s">
        <v>18</v>
      </c>
      <c r="AI814" s="684"/>
      <c r="AJ814" s="684"/>
      <c r="AK814" s="684"/>
      <c r="AL814" s="684"/>
      <c r="AM814" s="684"/>
      <c r="AN814" s="684"/>
      <c r="AO814" s="684"/>
      <c r="AP814" s="684"/>
      <c r="AQ814" s="684"/>
      <c r="AR814" s="684"/>
      <c r="AS814" s="684"/>
      <c r="AT814" s="685"/>
      <c r="AU814" s="669" t="s">
        <v>19</v>
      </c>
      <c r="AV814" s="670"/>
      <c r="AW814" s="670"/>
      <c r="AX814" s="671"/>
      <c r="AY814">
        <f>$AY$813</f>
        <v>0</v>
      </c>
    </row>
    <row r="815" spans="1:51" ht="24.75" hidden="1" customHeight="1" x14ac:dyDescent="0.15">
      <c r="A815" s="647"/>
      <c r="B815" s="648"/>
      <c r="C815" s="648"/>
      <c r="D815" s="648"/>
      <c r="E815" s="648"/>
      <c r="F815" s="649"/>
      <c r="G815" s="686"/>
      <c r="H815" s="687"/>
      <c r="I815" s="687"/>
      <c r="J815" s="687"/>
      <c r="K815" s="688"/>
      <c r="L815" s="680"/>
      <c r="M815" s="681"/>
      <c r="N815" s="681"/>
      <c r="O815" s="681"/>
      <c r="P815" s="681"/>
      <c r="Q815" s="681"/>
      <c r="R815" s="681"/>
      <c r="S815" s="681"/>
      <c r="T815" s="681"/>
      <c r="U815" s="681"/>
      <c r="V815" s="681"/>
      <c r="W815" s="681"/>
      <c r="X815" s="682"/>
      <c r="Y815" s="400"/>
      <c r="Z815" s="401"/>
      <c r="AA815" s="401"/>
      <c r="AB815" s="818"/>
      <c r="AC815" s="686"/>
      <c r="AD815" s="687"/>
      <c r="AE815" s="687"/>
      <c r="AF815" s="687"/>
      <c r="AG815" s="688"/>
      <c r="AH815" s="680"/>
      <c r="AI815" s="681"/>
      <c r="AJ815" s="681"/>
      <c r="AK815" s="681"/>
      <c r="AL815" s="681"/>
      <c r="AM815" s="681"/>
      <c r="AN815" s="681"/>
      <c r="AO815" s="681"/>
      <c r="AP815" s="681"/>
      <c r="AQ815" s="681"/>
      <c r="AR815" s="681"/>
      <c r="AS815" s="681"/>
      <c r="AT815" s="682"/>
      <c r="AU815" s="400"/>
      <c r="AV815" s="401"/>
      <c r="AW815" s="401"/>
      <c r="AX815" s="402"/>
      <c r="AY815">
        <f t="shared" ref="AY815:AY825" si="116">$AY$813</f>
        <v>0</v>
      </c>
    </row>
    <row r="816" spans="1:51"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c r="AY816">
        <f t="shared" si="116"/>
        <v>0</v>
      </c>
    </row>
    <row r="817" spans="1:51"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c r="AY817">
        <f t="shared" si="116"/>
        <v>0</v>
      </c>
    </row>
    <row r="818" spans="1:51" ht="24.75" hidden="1" customHeight="1" x14ac:dyDescent="0.15">
      <c r="A818" s="647"/>
      <c r="B818" s="648"/>
      <c r="C818" s="648"/>
      <c r="D818" s="648"/>
      <c r="E818" s="648"/>
      <c r="F818" s="649"/>
      <c r="G818" s="622"/>
      <c r="H818" s="623"/>
      <c r="I818" s="623"/>
      <c r="J818" s="623"/>
      <c r="K818" s="624"/>
      <c r="L818" s="614"/>
      <c r="M818" s="615"/>
      <c r="N818" s="615"/>
      <c r="O818" s="615"/>
      <c r="P818" s="615"/>
      <c r="Q818" s="615"/>
      <c r="R818" s="615"/>
      <c r="S818" s="615"/>
      <c r="T818" s="615"/>
      <c r="U818" s="615"/>
      <c r="V818" s="615"/>
      <c r="W818" s="615"/>
      <c r="X818" s="616"/>
      <c r="Y818" s="617"/>
      <c r="Z818" s="618"/>
      <c r="AA818" s="618"/>
      <c r="AB818" s="628"/>
      <c r="AC818" s="622"/>
      <c r="AD818" s="623"/>
      <c r="AE818" s="623"/>
      <c r="AF818" s="623"/>
      <c r="AG818" s="624"/>
      <c r="AH818" s="614"/>
      <c r="AI818" s="615"/>
      <c r="AJ818" s="615"/>
      <c r="AK818" s="615"/>
      <c r="AL818" s="615"/>
      <c r="AM818" s="615"/>
      <c r="AN818" s="615"/>
      <c r="AO818" s="615"/>
      <c r="AP818" s="615"/>
      <c r="AQ818" s="615"/>
      <c r="AR818" s="615"/>
      <c r="AS818" s="615"/>
      <c r="AT818" s="616"/>
      <c r="AU818" s="617"/>
      <c r="AV818" s="618"/>
      <c r="AW818" s="618"/>
      <c r="AX818" s="619"/>
      <c r="AY818">
        <f t="shared" si="116"/>
        <v>0</v>
      </c>
    </row>
    <row r="819" spans="1:51" ht="24.75" hidden="1" customHeight="1" x14ac:dyDescent="0.15">
      <c r="A819" s="647"/>
      <c r="B819" s="648"/>
      <c r="C819" s="648"/>
      <c r="D819" s="648"/>
      <c r="E819" s="648"/>
      <c r="F819" s="649"/>
      <c r="G819" s="622"/>
      <c r="H819" s="623"/>
      <c r="I819" s="623"/>
      <c r="J819" s="623"/>
      <c r="K819" s="624"/>
      <c r="L819" s="614"/>
      <c r="M819" s="615"/>
      <c r="N819" s="615"/>
      <c r="O819" s="615"/>
      <c r="P819" s="615"/>
      <c r="Q819" s="615"/>
      <c r="R819" s="615"/>
      <c r="S819" s="615"/>
      <c r="T819" s="615"/>
      <c r="U819" s="615"/>
      <c r="V819" s="615"/>
      <c r="W819" s="615"/>
      <c r="X819" s="616"/>
      <c r="Y819" s="617"/>
      <c r="Z819" s="618"/>
      <c r="AA819" s="618"/>
      <c r="AB819" s="628"/>
      <c r="AC819" s="622"/>
      <c r="AD819" s="623"/>
      <c r="AE819" s="623"/>
      <c r="AF819" s="623"/>
      <c r="AG819" s="624"/>
      <c r="AH819" s="614"/>
      <c r="AI819" s="615"/>
      <c r="AJ819" s="615"/>
      <c r="AK819" s="615"/>
      <c r="AL819" s="615"/>
      <c r="AM819" s="615"/>
      <c r="AN819" s="615"/>
      <c r="AO819" s="615"/>
      <c r="AP819" s="615"/>
      <c r="AQ819" s="615"/>
      <c r="AR819" s="615"/>
      <c r="AS819" s="615"/>
      <c r="AT819" s="616"/>
      <c r="AU819" s="617"/>
      <c r="AV819" s="618"/>
      <c r="AW819" s="618"/>
      <c r="AX819" s="619"/>
      <c r="AY819">
        <f t="shared" si="116"/>
        <v>0</v>
      </c>
    </row>
    <row r="820" spans="1:51" ht="24.75" hidden="1" customHeight="1" x14ac:dyDescent="0.15">
      <c r="A820" s="647"/>
      <c r="B820" s="648"/>
      <c r="C820" s="648"/>
      <c r="D820" s="648"/>
      <c r="E820" s="648"/>
      <c r="F820" s="649"/>
      <c r="G820" s="622"/>
      <c r="H820" s="623"/>
      <c r="I820" s="623"/>
      <c r="J820" s="623"/>
      <c r="K820" s="624"/>
      <c r="L820" s="614"/>
      <c r="M820" s="615"/>
      <c r="N820" s="615"/>
      <c r="O820" s="615"/>
      <c r="P820" s="615"/>
      <c r="Q820" s="615"/>
      <c r="R820" s="615"/>
      <c r="S820" s="615"/>
      <c r="T820" s="615"/>
      <c r="U820" s="615"/>
      <c r="V820" s="615"/>
      <c r="W820" s="615"/>
      <c r="X820" s="616"/>
      <c r="Y820" s="617"/>
      <c r="Z820" s="618"/>
      <c r="AA820" s="618"/>
      <c r="AB820" s="628"/>
      <c r="AC820" s="622"/>
      <c r="AD820" s="623"/>
      <c r="AE820" s="623"/>
      <c r="AF820" s="623"/>
      <c r="AG820" s="624"/>
      <c r="AH820" s="614"/>
      <c r="AI820" s="615"/>
      <c r="AJ820" s="615"/>
      <c r="AK820" s="615"/>
      <c r="AL820" s="615"/>
      <c r="AM820" s="615"/>
      <c r="AN820" s="615"/>
      <c r="AO820" s="615"/>
      <c r="AP820" s="615"/>
      <c r="AQ820" s="615"/>
      <c r="AR820" s="615"/>
      <c r="AS820" s="615"/>
      <c r="AT820" s="616"/>
      <c r="AU820" s="617"/>
      <c r="AV820" s="618"/>
      <c r="AW820" s="618"/>
      <c r="AX820" s="619"/>
      <c r="AY820">
        <f t="shared" si="116"/>
        <v>0</v>
      </c>
    </row>
    <row r="821" spans="1:51"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c r="AY821">
        <f t="shared" si="116"/>
        <v>0</v>
      </c>
    </row>
    <row r="822" spans="1:51"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c r="AY822">
        <f t="shared" si="116"/>
        <v>0</v>
      </c>
    </row>
    <row r="823" spans="1:51"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c r="AY823">
        <f t="shared" si="116"/>
        <v>0</v>
      </c>
    </row>
    <row r="824" spans="1:51"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c r="AY824">
        <f t="shared" si="116"/>
        <v>0</v>
      </c>
    </row>
    <row r="825" spans="1:51" ht="24.75" hidden="1" customHeight="1" thickBot="1" x14ac:dyDescent="0.2">
      <c r="A825" s="647"/>
      <c r="B825" s="648"/>
      <c r="C825" s="648"/>
      <c r="D825" s="648"/>
      <c r="E825" s="648"/>
      <c r="F825" s="649"/>
      <c r="G825" s="839" t="s">
        <v>20</v>
      </c>
      <c r="H825" s="840"/>
      <c r="I825" s="840"/>
      <c r="J825" s="840"/>
      <c r="K825" s="840"/>
      <c r="L825" s="841"/>
      <c r="M825" s="842"/>
      <c r="N825" s="842"/>
      <c r="O825" s="842"/>
      <c r="P825" s="842"/>
      <c r="Q825" s="842"/>
      <c r="R825" s="842"/>
      <c r="S825" s="842"/>
      <c r="T825" s="842"/>
      <c r="U825" s="842"/>
      <c r="V825" s="842"/>
      <c r="W825" s="842"/>
      <c r="X825" s="843"/>
      <c r="Y825" s="844">
        <f>SUM(Y815:AB824)</f>
        <v>0</v>
      </c>
      <c r="Z825" s="845"/>
      <c r="AA825" s="845"/>
      <c r="AB825" s="846"/>
      <c r="AC825" s="839" t="s">
        <v>20</v>
      </c>
      <c r="AD825" s="840"/>
      <c r="AE825" s="840"/>
      <c r="AF825" s="840"/>
      <c r="AG825" s="840"/>
      <c r="AH825" s="841"/>
      <c r="AI825" s="842"/>
      <c r="AJ825" s="842"/>
      <c r="AK825" s="842"/>
      <c r="AL825" s="842"/>
      <c r="AM825" s="842"/>
      <c r="AN825" s="842"/>
      <c r="AO825" s="842"/>
      <c r="AP825" s="842"/>
      <c r="AQ825" s="842"/>
      <c r="AR825" s="842"/>
      <c r="AS825" s="842"/>
      <c r="AT825" s="843"/>
      <c r="AU825" s="844">
        <f>SUM(AU815:AX824)</f>
        <v>0</v>
      </c>
      <c r="AV825" s="845"/>
      <c r="AW825" s="845"/>
      <c r="AX825" s="847"/>
      <c r="AY825">
        <f t="shared" si="116"/>
        <v>0</v>
      </c>
    </row>
    <row r="826" spans="1:51" ht="24.75" hidden="1" customHeight="1" x14ac:dyDescent="0.15">
      <c r="A826" s="647"/>
      <c r="B826" s="648"/>
      <c r="C826" s="648"/>
      <c r="D826" s="648"/>
      <c r="E826" s="648"/>
      <c r="F826" s="649"/>
      <c r="G826" s="611" t="s">
        <v>266</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181</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809"/>
      <c r="AY826">
        <f>COUNTA($G$828,$AC$828)</f>
        <v>0</v>
      </c>
    </row>
    <row r="827" spans="1:51" ht="24.75" hidden="1" customHeight="1" x14ac:dyDescent="0.15">
      <c r="A827" s="647"/>
      <c r="B827" s="648"/>
      <c r="C827" s="648"/>
      <c r="D827" s="648"/>
      <c r="E827" s="648"/>
      <c r="F827" s="649"/>
      <c r="G827" s="828" t="s">
        <v>17</v>
      </c>
      <c r="H827" s="684"/>
      <c r="I827" s="684"/>
      <c r="J827" s="684"/>
      <c r="K827" s="684"/>
      <c r="L827" s="683" t="s">
        <v>18</v>
      </c>
      <c r="M827" s="684"/>
      <c r="N827" s="684"/>
      <c r="O827" s="684"/>
      <c r="P827" s="684"/>
      <c r="Q827" s="684"/>
      <c r="R827" s="684"/>
      <c r="S827" s="684"/>
      <c r="T827" s="684"/>
      <c r="U827" s="684"/>
      <c r="V827" s="684"/>
      <c r="W827" s="684"/>
      <c r="X827" s="685"/>
      <c r="Y827" s="669" t="s">
        <v>19</v>
      </c>
      <c r="Z827" s="670"/>
      <c r="AA827" s="670"/>
      <c r="AB827" s="814"/>
      <c r="AC827" s="828" t="s">
        <v>17</v>
      </c>
      <c r="AD827" s="684"/>
      <c r="AE827" s="684"/>
      <c r="AF827" s="684"/>
      <c r="AG827" s="684"/>
      <c r="AH827" s="683" t="s">
        <v>18</v>
      </c>
      <c r="AI827" s="684"/>
      <c r="AJ827" s="684"/>
      <c r="AK827" s="684"/>
      <c r="AL827" s="684"/>
      <c r="AM827" s="684"/>
      <c r="AN827" s="684"/>
      <c r="AO827" s="684"/>
      <c r="AP827" s="684"/>
      <c r="AQ827" s="684"/>
      <c r="AR827" s="684"/>
      <c r="AS827" s="684"/>
      <c r="AT827" s="685"/>
      <c r="AU827" s="669" t="s">
        <v>19</v>
      </c>
      <c r="AV827" s="670"/>
      <c r="AW827" s="670"/>
      <c r="AX827" s="671"/>
      <c r="AY827">
        <f>$AY$826</f>
        <v>0</v>
      </c>
    </row>
    <row r="828" spans="1:51" s="16" customFormat="1" ht="24.75" hidden="1" customHeight="1" x14ac:dyDescent="0.15">
      <c r="A828" s="647"/>
      <c r="B828" s="648"/>
      <c r="C828" s="648"/>
      <c r="D828" s="648"/>
      <c r="E828" s="648"/>
      <c r="F828" s="649"/>
      <c r="G828" s="686"/>
      <c r="H828" s="687"/>
      <c r="I828" s="687"/>
      <c r="J828" s="687"/>
      <c r="K828" s="688"/>
      <c r="L828" s="680"/>
      <c r="M828" s="681"/>
      <c r="N828" s="681"/>
      <c r="O828" s="681"/>
      <c r="P828" s="681"/>
      <c r="Q828" s="681"/>
      <c r="R828" s="681"/>
      <c r="S828" s="681"/>
      <c r="T828" s="681"/>
      <c r="U828" s="681"/>
      <c r="V828" s="681"/>
      <c r="W828" s="681"/>
      <c r="X828" s="682"/>
      <c r="Y828" s="400"/>
      <c r="Z828" s="401"/>
      <c r="AA828" s="401"/>
      <c r="AB828" s="818"/>
      <c r="AC828" s="686"/>
      <c r="AD828" s="687"/>
      <c r="AE828" s="687"/>
      <c r="AF828" s="687"/>
      <c r="AG828" s="688"/>
      <c r="AH828" s="680"/>
      <c r="AI828" s="681"/>
      <c r="AJ828" s="681"/>
      <c r="AK828" s="681"/>
      <c r="AL828" s="681"/>
      <c r="AM828" s="681"/>
      <c r="AN828" s="681"/>
      <c r="AO828" s="681"/>
      <c r="AP828" s="681"/>
      <c r="AQ828" s="681"/>
      <c r="AR828" s="681"/>
      <c r="AS828" s="681"/>
      <c r="AT828" s="682"/>
      <c r="AU828" s="400"/>
      <c r="AV828" s="401"/>
      <c r="AW828" s="401"/>
      <c r="AX828" s="402"/>
      <c r="AY828">
        <f t="shared" ref="AY828:AY838" si="117">$AY$826</f>
        <v>0</v>
      </c>
    </row>
    <row r="829" spans="1:51"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c r="AY829">
        <f t="shared" si="117"/>
        <v>0</v>
      </c>
    </row>
    <row r="830" spans="1:51"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c r="AY830">
        <f t="shared" si="117"/>
        <v>0</v>
      </c>
    </row>
    <row r="831" spans="1:51" ht="24.75" hidden="1" customHeight="1" x14ac:dyDescent="0.15">
      <c r="A831" s="647"/>
      <c r="B831" s="648"/>
      <c r="C831" s="648"/>
      <c r="D831" s="648"/>
      <c r="E831" s="648"/>
      <c r="F831" s="649"/>
      <c r="G831" s="622"/>
      <c r="H831" s="623"/>
      <c r="I831" s="623"/>
      <c r="J831" s="623"/>
      <c r="K831" s="624"/>
      <c r="L831" s="614"/>
      <c r="M831" s="615"/>
      <c r="N831" s="615"/>
      <c r="O831" s="615"/>
      <c r="P831" s="615"/>
      <c r="Q831" s="615"/>
      <c r="R831" s="615"/>
      <c r="S831" s="615"/>
      <c r="T831" s="615"/>
      <c r="U831" s="615"/>
      <c r="V831" s="615"/>
      <c r="W831" s="615"/>
      <c r="X831" s="616"/>
      <c r="Y831" s="617"/>
      <c r="Z831" s="618"/>
      <c r="AA831" s="618"/>
      <c r="AB831" s="628"/>
      <c r="AC831" s="622"/>
      <c r="AD831" s="623"/>
      <c r="AE831" s="623"/>
      <c r="AF831" s="623"/>
      <c r="AG831" s="624"/>
      <c r="AH831" s="614"/>
      <c r="AI831" s="615"/>
      <c r="AJ831" s="615"/>
      <c r="AK831" s="615"/>
      <c r="AL831" s="615"/>
      <c r="AM831" s="615"/>
      <c r="AN831" s="615"/>
      <c r="AO831" s="615"/>
      <c r="AP831" s="615"/>
      <c r="AQ831" s="615"/>
      <c r="AR831" s="615"/>
      <c r="AS831" s="615"/>
      <c r="AT831" s="616"/>
      <c r="AU831" s="617"/>
      <c r="AV831" s="618"/>
      <c r="AW831" s="618"/>
      <c r="AX831" s="619"/>
      <c r="AY831">
        <f t="shared" si="117"/>
        <v>0</v>
      </c>
    </row>
    <row r="832" spans="1:51" ht="24.75" hidden="1" customHeight="1" x14ac:dyDescent="0.15">
      <c r="A832" s="647"/>
      <c r="B832" s="648"/>
      <c r="C832" s="648"/>
      <c r="D832" s="648"/>
      <c r="E832" s="648"/>
      <c r="F832" s="649"/>
      <c r="G832" s="622"/>
      <c r="H832" s="623"/>
      <c r="I832" s="623"/>
      <c r="J832" s="623"/>
      <c r="K832" s="624"/>
      <c r="L832" s="614"/>
      <c r="M832" s="615"/>
      <c r="N832" s="615"/>
      <c r="O832" s="615"/>
      <c r="P832" s="615"/>
      <c r="Q832" s="615"/>
      <c r="R832" s="615"/>
      <c r="S832" s="615"/>
      <c r="T832" s="615"/>
      <c r="U832" s="615"/>
      <c r="V832" s="615"/>
      <c r="W832" s="615"/>
      <c r="X832" s="616"/>
      <c r="Y832" s="617"/>
      <c r="Z832" s="618"/>
      <c r="AA832" s="618"/>
      <c r="AB832" s="628"/>
      <c r="AC832" s="622"/>
      <c r="AD832" s="623"/>
      <c r="AE832" s="623"/>
      <c r="AF832" s="623"/>
      <c r="AG832" s="624"/>
      <c r="AH832" s="614"/>
      <c r="AI832" s="615"/>
      <c r="AJ832" s="615"/>
      <c r="AK832" s="615"/>
      <c r="AL832" s="615"/>
      <c r="AM832" s="615"/>
      <c r="AN832" s="615"/>
      <c r="AO832" s="615"/>
      <c r="AP832" s="615"/>
      <c r="AQ832" s="615"/>
      <c r="AR832" s="615"/>
      <c r="AS832" s="615"/>
      <c r="AT832" s="616"/>
      <c r="AU832" s="617"/>
      <c r="AV832" s="618"/>
      <c r="AW832" s="618"/>
      <c r="AX832" s="619"/>
      <c r="AY832">
        <f t="shared" si="117"/>
        <v>0</v>
      </c>
    </row>
    <row r="833" spans="1:51" ht="24.75" hidden="1" customHeight="1" x14ac:dyDescent="0.15">
      <c r="A833" s="647"/>
      <c r="B833" s="648"/>
      <c r="C833" s="648"/>
      <c r="D833" s="648"/>
      <c r="E833" s="648"/>
      <c r="F833" s="649"/>
      <c r="G833" s="622"/>
      <c r="H833" s="623"/>
      <c r="I833" s="623"/>
      <c r="J833" s="623"/>
      <c r="K833" s="624"/>
      <c r="L833" s="614"/>
      <c r="M833" s="615"/>
      <c r="N833" s="615"/>
      <c r="O833" s="615"/>
      <c r="P833" s="615"/>
      <c r="Q833" s="615"/>
      <c r="R833" s="615"/>
      <c r="S833" s="615"/>
      <c r="T833" s="615"/>
      <c r="U833" s="615"/>
      <c r="V833" s="615"/>
      <c r="W833" s="615"/>
      <c r="X833" s="616"/>
      <c r="Y833" s="617"/>
      <c r="Z833" s="618"/>
      <c r="AA833" s="618"/>
      <c r="AB833" s="628"/>
      <c r="AC833" s="622"/>
      <c r="AD833" s="623"/>
      <c r="AE833" s="623"/>
      <c r="AF833" s="623"/>
      <c r="AG833" s="624"/>
      <c r="AH833" s="614"/>
      <c r="AI833" s="615"/>
      <c r="AJ833" s="615"/>
      <c r="AK833" s="615"/>
      <c r="AL833" s="615"/>
      <c r="AM833" s="615"/>
      <c r="AN833" s="615"/>
      <c r="AO833" s="615"/>
      <c r="AP833" s="615"/>
      <c r="AQ833" s="615"/>
      <c r="AR833" s="615"/>
      <c r="AS833" s="615"/>
      <c r="AT833" s="616"/>
      <c r="AU833" s="617"/>
      <c r="AV833" s="618"/>
      <c r="AW833" s="618"/>
      <c r="AX833" s="619"/>
      <c r="AY833">
        <f t="shared" si="117"/>
        <v>0</v>
      </c>
    </row>
    <row r="834" spans="1:51" ht="24.75" hidden="1" customHeight="1" x14ac:dyDescent="0.15">
      <c r="A834" s="647"/>
      <c r="B834" s="648"/>
      <c r="C834" s="648"/>
      <c r="D834" s="648"/>
      <c r="E834" s="648"/>
      <c r="F834" s="649"/>
      <c r="G834" s="622"/>
      <c r="H834" s="623"/>
      <c r="I834" s="623"/>
      <c r="J834" s="623"/>
      <c r="K834" s="624"/>
      <c r="L834" s="614"/>
      <c r="M834" s="615"/>
      <c r="N834" s="615"/>
      <c r="O834" s="615"/>
      <c r="P834" s="615"/>
      <c r="Q834" s="615"/>
      <c r="R834" s="615"/>
      <c r="S834" s="615"/>
      <c r="T834" s="615"/>
      <c r="U834" s="615"/>
      <c r="V834" s="615"/>
      <c r="W834" s="615"/>
      <c r="X834" s="616"/>
      <c r="Y834" s="617"/>
      <c r="Z834" s="618"/>
      <c r="AA834" s="618"/>
      <c r="AB834" s="628"/>
      <c r="AC834" s="622"/>
      <c r="AD834" s="623"/>
      <c r="AE834" s="623"/>
      <c r="AF834" s="623"/>
      <c r="AG834" s="624"/>
      <c r="AH834" s="614"/>
      <c r="AI834" s="615"/>
      <c r="AJ834" s="615"/>
      <c r="AK834" s="615"/>
      <c r="AL834" s="615"/>
      <c r="AM834" s="615"/>
      <c r="AN834" s="615"/>
      <c r="AO834" s="615"/>
      <c r="AP834" s="615"/>
      <c r="AQ834" s="615"/>
      <c r="AR834" s="615"/>
      <c r="AS834" s="615"/>
      <c r="AT834" s="616"/>
      <c r="AU834" s="617"/>
      <c r="AV834" s="618"/>
      <c r="AW834" s="618"/>
      <c r="AX834" s="619"/>
      <c r="AY834">
        <f t="shared" si="117"/>
        <v>0</v>
      </c>
    </row>
    <row r="835" spans="1:51" ht="24.75" hidden="1" customHeight="1" x14ac:dyDescent="0.15">
      <c r="A835" s="647"/>
      <c r="B835" s="648"/>
      <c r="C835" s="648"/>
      <c r="D835" s="648"/>
      <c r="E835" s="648"/>
      <c r="F835" s="649"/>
      <c r="G835" s="622"/>
      <c r="H835" s="623"/>
      <c r="I835" s="623"/>
      <c r="J835" s="623"/>
      <c r="K835" s="624"/>
      <c r="L835" s="614"/>
      <c r="M835" s="615"/>
      <c r="N835" s="615"/>
      <c r="O835" s="615"/>
      <c r="P835" s="615"/>
      <c r="Q835" s="615"/>
      <c r="R835" s="615"/>
      <c r="S835" s="615"/>
      <c r="T835" s="615"/>
      <c r="U835" s="615"/>
      <c r="V835" s="615"/>
      <c r="W835" s="615"/>
      <c r="X835" s="616"/>
      <c r="Y835" s="617"/>
      <c r="Z835" s="618"/>
      <c r="AA835" s="618"/>
      <c r="AB835" s="628"/>
      <c r="AC835" s="622"/>
      <c r="AD835" s="623"/>
      <c r="AE835" s="623"/>
      <c r="AF835" s="623"/>
      <c r="AG835" s="624"/>
      <c r="AH835" s="614"/>
      <c r="AI835" s="615"/>
      <c r="AJ835" s="615"/>
      <c r="AK835" s="615"/>
      <c r="AL835" s="615"/>
      <c r="AM835" s="615"/>
      <c r="AN835" s="615"/>
      <c r="AO835" s="615"/>
      <c r="AP835" s="615"/>
      <c r="AQ835" s="615"/>
      <c r="AR835" s="615"/>
      <c r="AS835" s="615"/>
      <c r="AT835" s="616"/>
      <c r="AU835" s="617"/>
      <c r="AV835" s="618"/>
      <c r="AW835" s="618"/>
      <c r="AX835" s="619"/>
      <c r="AY835">
        <f t="shared" si="117"/>
        <v>0</v>
      </c>
    </row>
    <row r="836" spans="1:51" ht="24.75" hidden="1" customHeight="1" x14ac:dyDescent="0.15">
      <c r="A836" s="647"/>
      <c r="B836" s="648"/>
      <c r="C836" s="648"/>
      <c r="D836" s="648"/>
      <c r="E836" s="648"/>
      <c r="F836" s="649"/>
      <c r="G836" s="622"/>
      <c r="H836" s="623"/>
      <c r="I836" s="623"/>
      <c r="J836" s="623"/>
      <c r="K836" s="624"/>
      <c r="L836" s="614"/>
      <c r="M836" s="615"/>
      <c r="N836" s="615"/>
      <c r="O836" s="615"/>
      <c r="P836" s="615"/>
      <c r="Q836" s="615"/>
      <c r="R836" s="615"/>
      <c r="S836" s="615"/>
      <c r="T836" s="615"/>
      <c r="U836" s="615"/>
      <c r="V836" s="615"/>
      <c r="W836" s="615"/>
      <c r="X836" s="616"/>
      <c r="Y836" s="617"/>
      <c r="Z836" s="618"/>
      <c r="AA836" s="618"/>
      <c r="AB836" s="628"/>
      <c r="AC836" s="622"/>
      <c r="AD836" s="623"/>
      <c r="AE836" s="623"/>
      <c r="AF836" s="623"/>
      <c r="AG836" s="624"/>
      <c r="AH836" s="614"/>
      <c r="AI836" s="615"/>
      <c r="AJ836" s="615"/>
      <c r="AK836" s="615"/>
      <c r="AL836" s="615"/>
      <c r="AM836" s="615"/>
      <c r="AN836" s="615"/>
      <c r="AO836" s="615"/>
      <c r="AP836" s="615"/>
      <c r="AQ836" s="615"/>
      <c r="AR836" s="615"/>
      <c r="AS836" s="615"/>
      <c r="AT836" s="616"/>
      <c r="AU836" s="617"/>
      <c r="AV836" s="618"/>
      <c r="AW836" s="618"/>
      <c r="AX836" s="619"/>
      <c r="AY836">
        <f t="shared" si="117"/>
        <v>0</v>
      </c>
    </row>
    <row r="837" spans="1:51" ht="24.75" hidden="1" customHeight="1" x14ac:dyDescent="0.15">
      <c r="A837" s="647"/>
      <c r="B837" s="648"/>
      <c r="C837" s="648"/>
      <c r="D837" s="648"/>
      <c r="E837" s="648"/>
      <c r="F837" s="649"/>
      <c r="G837" s="622"/>
      <c r="H837" s="623"/>
      <c r="I837" s="623"/>
      <c r="J837" s="623"/>
      <c r="K837" s="624"/>
      <c r="L837" s="614"/>
      <c r="M837" s="615"/>
      <c r="N837" s="615"/>
      <c r="O837" s="615"/>
      <c r="P837" s="615"/>
      <c r="Q837" s="615"/>
      <c r="R837" s="615"/>
      <c r="S837" s="615"/>
      <c r="T837" s="615"/>
      <c r="U837" s="615"/>
      <c r="V837" s="615"/>
      <c r="W837" s="615"/>
      <c r="X837" s="616"/>
      <c r="Y837" s="617"/>
      <c r="Z837" s="618"/>
      <c r="AA837" s="618"/>
      <c r="AB837" s="628"/>
      <c r="AC837" s="622"/>
      <c r="AD837" s="623"/>
      <c r="AE837" s="623"/>
      <c r="AF837" s="623"/>
      <c r="AG837" s="624"/>
      <c r="AH837" s="614"/>
      <c r="AI837" s="615"/>
      <c r="AJ837" s="615"/>
      <c r="AK837" s="615"/>
      <c r="AL837" s="615"/>
      <c r="AM837" s="615"/>
      <c r="AN837" s="615"/>
      <c r="AO837" s="615"/>
      <c r="AP837" s="615"/>
      <c r="AQ837" s="615"/>
      <c r="AR837" s="615"/>
      <c r="AS837" s="615"/>
      <c r="AT837" s="616"/>
      <c r="AU837" s="617"/>
      <c r="AV837" s="618"/>
      <c r="AW837" s="618"/>
      <c r="AX837" s="619"/>
      <c r="AY837">
        <f t="shared" si="117"/>
        <v>0</v>
      </c>
    </row>
    <row r="838" spans="1:51" ht="24.75" hidden="1" customHeight="1" x14ac:dyDescent="0.15">
      <c r="A838" s="647"/>
      <c r="B838" s="648"/>
      <c r="C838" s="648"/>
      <c r="D838" s="648"/>
      <c r="E838" s="648"/>
      <c r="F838" s="649"/>
      <c r="G838" s="839" t="s">
        <v>20</v>
      </c>
      <c r="H838" s="840"/>
      <c r="I838" s="840"/>
      <c r="J838" s="840"/>
      <c r="K838" s="840"/>
      <c r="L838" s="841"/>
      <c r="M838" s="842"/>
      <c r="N838" s="842"/>
      <c r="O838" s="842"/>
      <c r="P838" s="842"/>
      <c r="Q838" s="842"/>
      <c r="R838" s="842"/>
      <c r="S838" s="842"/>
      <c r="T838" s="842"/>
      <c r="U838" s="842"/>
      <c r="V838" s="842"/>
      <c r="W838" s="842"/>
      <c r="X838" s="843"/>
      <c r="Y838" s="844">
        <f>SUM(Y828:AB837)</f>
        <v>0</v>
      </c>
      <c r="Z838" s="845"/>
      <c r="AA838" s="845"/>
      <c r="AB838" s="846"/>
      <c r="AC838" s="839" t="s">
        <v>20</v>
      </c>
      <c r="AD838" s="840"/>
      <c r="AE838" s="840"/>
      <c r="AF838" s="840"/>
      <c r="AG838" s="840"/>
      <c r="AH838" s="841"/>
      <c r="AI838" s="842"/>
      <c r="AJ838" s="842"/>
      <c r="AK838" s="842"/>
      <c r="AL838" s="842"/>
      <c r="AM838" s="842"/>
      <c r="AN838" s="842"/>
      <c r="AO838" s="842"/>
      <c r="AP838" s="842"/>
      <c r="AQ838" s="842"/>
      <c r="AR838" s="842"/>
      <c r="AS838" s="842"/>
      <c r="AT838" s="843"/>
      <c r="AU838" s="844">
        <f>SUM(AU828:AX837)</f>
        <v>0</v>
      </c>
      <c r="AV838" s="845"/>
      <c r="AW838" s="845"/>
      <c r="AX838" s="847"/>
      <c r="AY838">
        <f t="shared" si="117"/>
        <v>0</v>
      </c>
    </row>
    <row r="839" spans="1:51" ht="24.75" hidden="1"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7.25" customHeight="1" x14ac:dyDescent="0.15">
      <c r="A845" s="370">
        <v>1</v>
      </c>
      <c r="B845" s="370">
        <v>1</v>
      </c>
      <c r="C845" s="358" t="s">
        <v>804</v>
      </c>
      <c r="D845" s="343"/>
      <c r="E845" s="343"/>
      <c r="F845" s="343"/>
      <c r="G845" s="343"/>
      <c r="H845" s="343"/>
      <c r="I845" s="343"/>
      <c r="J845" s="344">
        <v>5380005008731</v>
      </c>
      <c r="K845" s="345"/>
      <c r="L845" s="345"/>
      <c r="M845" s="345"/>
      <c r="N845" s="345"/>
      <c r="O845" s="345"/>
      <c r="P845" s="359" t="s">
        <v>803</v>
      </c>
      <c r="Q845" s="346"/>
      <c r="R845" s="346"/>
      <c r="S845" s="346"/>
      <c r="T845" s="346"/>
      <c r="U845" s="346"/>
      <c r="V845" s="346"/>
      <c r="W845" s="346"/>
      <c r="X845" s="346"/>
      <c r="Y845" s="347">
        <v>16.3</v>
      </c>
      <c r="Z845" s="348"/>
      <c r="AA845" s="348"/>
      <c r="AB845" s="349"/>
      <c r="AC845" s="350" t="s">
        <v>783</v>
      </c>
      <c r="AD845" s="351"/>
      <c r="AE845" s="351"/>
      <c r="AF845" s="351"/>
      <c r="AG845" s="351"/>
      <c r="AH845" s="366" t="s">
        <v>774</v>
      </c>
      <c r="AI845" s="367"/>
      <c r="AJ845" s="367"/>
      <c r="AK845" s="367"/>
      <c r="AL845" s="354" t="s">
        <v>774</v>
      </c>
      <c r="AM845" s="355"/>
      <c r="AN845" s="355"/>
      <c r="AO845" s="356"/>
      <c r="AP845" s="357" t="s">
        <v>774</v>
      </c>
      <c r="AQ845" s="357"/>
      <c r="AR845" s="357"/>
      <c r="AS845" s="357"/>
      <c r="AT845" s="357"/>
      <c r="AU845" s="357"/>
      <c r="AV845" s="357"/>
      <c r="AW845" s="357"/>
      <c r="AX845" s="357"/>
    </row>
    <row r="846" spans="1:51" ht="47.25" customHeight="1" x14ac:dyDescent="0.15">
      <c r="A846" s="370">
        <v>2</v>
      </c>
      <c r="B846" s="370">
        <v>1</v>
      </c>
      <c r="C846" s="371" t="s">
        <v>806</v>
      </c>
      <c r="D846" s="372"/>
      <c r="E846" s="372"/>
      <c r="F846" s="372"/>
      <c r="G846" s="372"/>
      <c r="H846" s="372"/>
      <c r="I846" s="373"/>
      <c r="J846" s="397">
        <v>5120005010077</v>
      </c>
      <c r="K846" s="398"/>
      <c r="L846" s="398"/>
      <c r="M846" s="398"/>
      <c r="N846" s="398"/>
      <c r="O846" s="399"/>
      <c r="P846" s="359" t="s">
        <v>801</v>
      </c>
      <c r="Q846" s="346"/>
      <c r="R846" s="346"/>
      <c r="S846" s="346"/>
      <c r="T846" s="346"/>
      <c r="U846" s="346"/>
      <c r="V846" s="346"/>
      <c r="W846" s="346"/>
      <c r="X846" s="346"/>
      <c r="Y846" s="347">
        <v>15.2</v>
      </c>
      <c r="Z846" s="348"/>
      <c r="AA846" s="348"/>
      <c r="AB846" s="349"/>
      <c r="AC846" s="387" t="s">
        <v>783</v>
      </c>
      <c r="AD846" s="388"/>
      <c r="AE846" s="388"/>
      <c r="AF846" s="388"/>
      <c r="AG846" s="389"/>
      <c r="AH846" s="366" t="s">
        <v>774</v>
      </c>
      <c r="AI846" s="367"/>
      <c r="AJ846" s="367"/>
      <c r="AK846" s="367"/>
      <c r="AL846" s="354" t="s">
        <v>774</v>
      </c>
      <c r="AM846" s="355"/>
      <c r="AN846" s="355"/>
      <c r="AO846" s="356"/>
      <c r="AP846" s="357" t="s">
        <v>774</v>
      </c>
      <c r="AQ846" s="357"/>
      <c r="AR846" s="357"/>
      <c r="AS846" s="357"/>
      <c r="AT846" s="357"/>
      <c r="AU846" s="357"/>
      <c r="AV846" s="357"/>
      <c r="AW846" s="357"/>
      <c r="AX846" s="357"/>
      <c r="AY846">
        <f>COUNTA($C$846)</f>
        <v>1</v>
      </c>
    </row>
    <row r="847" spans="1:51" ht="47.25" customHeight="1" x14ac:dyDescent="0.15">
      <c r="A847" s="370">
        <v>3</v>
      </c>
      <c r="B847" s="370">
        <v>1</v>
      </c>
      <c r="C847" s="358" t="s">
        <v>781</v>
      </c>
      <c r="D847" s="343"/>
      <c r="E847" s="343"/>
      <c r="F847" s="343"/>
      <c r="G847" s="343"/>
      <c r="H847" s="343"/>
      <c r="I847" s="343"/>
      <c r="J847" s="344">
        <v>5011105000953</v>
      </c>
      <c r="K847" s="345"/>
      <c r="L847" s="345"/>
      <c r="M847" s="345"/>
      <c r="N847" s="345"/>
      <c r="O847" s="345"/>
      <c r="P847" s="359" t="s">
        <v>800</v>
      </c>
      <c r="Q847" s="346"/>
      <c r="R847" s="346"/>
      <c r="S847" s="346"/>
      <c r="T847" s="346"/>
      <c r="U847" s="346"/>
      <c r="V847" s="346"/>
      <c r="W847" s="346"/>
      <c r="X847" s="346"/>
      <c r="Y847" s="347">
        <v>16</v>
      </c>
      <c r="Z847" s="348"/>
      <c r="AA847" s="348"/>
      <c r="AB847" s="349"/>
      <c r="AC847" s="350" t="s">
        <v>783</v>
      </c>
      <c r="AD847" s="351"/>
      <c r="AE847" s="351"/>
      <c r="AF847" s="351"/>
      <c r="AG847" s="351"/>
      <c r="AH847" s="366" t="s">
        <v>774</v>
      </c>
      <c r="AI847" s="367"/>
      <c r="AJ847" s="367"/>
      <c r="AK847" s="367"/>
      <c r="AL847" s="354" t="s">
        <v>774</v>
      </c>
      <c r="AM847" s="355"/>
      <c r="AN847" s="355"/>
      <c r="AO847" s="356"/>
      <c r="AP847" s="357" t="s">
        <v>774</v>
      </c>
      <c r="AQ847" s="357"/>
      <c r="AR847" s="357"/>
      <c r="AS847" s="357"/>
      <c r="AT847" s="357"/>
      <c r="AU847" s="357"/>
      <c r="AV847" s="357"/>
      <c r="AW847" s="357"/>
      <c r="AX847" s="357"/>
      <c r="AY847">
        <f>COUNTA($C$847)</f>
        <v>1</v>
      </c>
    </row>
    <row r="848" spans="1:51" ht="47.25" customHeight="1" x14ac:dyDescent="0.15">
      <c r="A848" s="370">
        <v>4</v>
      </c>
      <c r="B848" s="370">
        <v>1</v>
      </c>
      <c r="C848" s="358" t="s">
        <v>782</v>
      </c>
      <c r="D848" s="343"/>
      <c r="E848" s="343"/>
      <c r="F848" s="343"/>
      <c r="G848" s="343"/>
      <c r="H848" s="343"/>
      <c r="I848" s="343"/>
      <c r="J848" s="344">
        <v>5020005005343</v>
      </c>
      <c r="K848" s="345"/>
      <c r="L848" s="345"/>
      <c r="M848" s="345"/>
      <c r="N848" s="345"/>
      <c r="O848" s="345"/>
      <c r="P848" s="359" t="s">
        <v>799</v>
      </c>
      <c r="Q848" s="346"/>
      <c r="R848" s="346"/>
      <c r="S848" s="346"/>
      <c r="T848" s="346"/>
      <c r="U848" s="346"/>
      <c r="V848" s="346"/>
      <c r="W848" s="346"/>
      <c r="X848" s="346"/>
      <c r="Y848" s="347">
        <v>16</v>
      </c>
      <c r="Z848" s="348"/>
      <c r="AA848" s="348"/>
      <c r="AB848" s="349"/>
      <c r="AC848" s="350" t="s">
        <v>783</v>
      </c>
      <c r="AD848" s="351"/>
      <c r="AE848" s="351"/>
      <c r="AF848" s="351"/>
      <c r="AG848" s="351"/>
      <c r="AH848" s="366" t="s">
        <v>774</v>
      </c>
      <c r="AI848" s="367"/>
      <c r="AJ848" s="367"/>
      <c r="AK848" s="367"/>
      <c r="AL848" s="354" t="s">
        <v>774</v>
      </c>
      <c r="AM848" s="355"/>
      <c r="AN848" s="355"/>
      <c r="AO848" s="356"/>
      <c r="AP848" s="357" t="s">
        <v>774</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59"/>
      <c r="Q849" s="346"/>
      <c r="R849" s="346"/>
      <c r="S849" s="346"/>
      <c r="T849" s="346"/>
      <c r="U849" s="346"/>
      <c r="V849" s="346"/>
      <c r="W849" s="346"/>
      <c r="X849" s="346"/>
      <c r="Y849" s="347"/>
      <c r="Z849" s="348"/>
      <c r="AA849" s="348"/>
      <c r="AB849" s="349"/>
      <c r="AC849" s="350"/>
      <c r="AD849" s="351"/>
      <c r="AE849" s="351"/>
      <c r="AF849" s="351"/>
      <c r="AG849" s="351"/>
      <c r="AH849" s="366"/>
      <c r="AI849" s="367"/>
      <c r="AJ849" s="367"/>
      <c r="AK849" s="367"/>
      <c r="AL849" s="354"/>
      <c r="AM849" s="355"/>
      <c r="AN849" s="355"/>
      <c r="AO849" s="356"/>
      <c r="AP849" s="357" t="s">
        <v>774</v>
      </c>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t="s">
        <v>774</v>
      </c>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t="s">
        <v>774</v>
      </c>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t="s">
        <v>774</v>
      </c>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t="s">
        <v>774</v>
      </c>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t="s">
        <v>774</v>
      </c>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t="s">
        <v>774</v>
      </c>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t="s">
        <v>774</v>
      </c>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t="s">
        <v>774</v>
      </c>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t="s">
        <v>774</v>
      </c>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t="s">
        <v>774</v>
      </c>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t="s">
        <v>774</v>
      </c>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t="s">
        <v>774</v>
      </c>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t="s">
        <v>774</v>
      </c>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t="s">
        <v>774</v>
      </c>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t="s">
        <v>774</v>
      </c>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t="s">
        <v>774</v>
      </c>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t="s">
        <v>774</v>
      </c>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t="s">
        <v>774</v>
      </c>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t="s">
        <v>774</v>
      </c>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t="s">
        <v>774</v>
      </c>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t="s">
        <v>774</v>
      </c>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t="s">
        <v>774</v>
      </c>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t="s">
        <v>774</v>
      </c>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t="s">
        <v>774</v>
      </c>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t="s">
        <v>774</v>
      </c>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75" customHeight="1" x14ac:dyDescent="0.15">
      <c r="A878" s="370">
        <v>1</v>
      </c>
      <c r="B878" s="370">
        <v>1</v>
      </c>
      <c r="C878" s="358" t="s">
        <v>807</v>
      </c>
      <c r="D878" s="343"/>
      <c r="E878" s="343"/>
      <c r="F878" s="343"/>
      <c r="G878" s="343"/>
      <c r="H878" s="343"/>
      <c r="I878" s="343"/>
      <c r="J878" s="344">
        <v>4010005002334</v>
      </c>
      <c r="K878" s="345"/>
      <c r="L878" s="345"/>
      <c r="M878" s="345"/>
      <c r="N878" s="345"/>
      <c r="O878" s="345"/>
      <c r="P878" s="359" t="s">
        <v>792</v>
      </c>
      <c r="Q878" s="346"/>
      <c r="R878" s="346"/>
      <c r="S878" s="346"/>
      <c r="T878" s="346"/>
      <c r="U878" s="346"/>
      <c r="V878" s="346"/>
      <c r="W878" s="346"/>
      <c r="X878" s="346"/>
      <c r="Y878" s="347">
        <v>30</v>
      </c>
      <c r="Z878" s="348"/>
      <c r="AA878" s="348"/>
      <c r="AB878" s="349"/>
      <c r="AC878" s="350" t="s">
        <v>783</v>
      </c>
      <c r="AD878" s="351"/>
      <c r="AE878" s="351"/>
      <c r="AF878" s="351"/>
      <c r="AG878" s="351"/>
      <c r="AH878" s="366" t="s">
        <v>774</v>
      </c>
      <c r="AI878" s="367"/>
      <c r="AJ878" s="367"/>
      <c r="AK878" s="367"/>
      <c r="AL878" s="354" t="s">
        <v>774</v>
      </c>
      <c r="AM878" s="355"/>
      <c r="AN878" s="355"/>
      <c r="AO878" s="356"/>
      <c r="AP878" s="357" t="s">
        <v>774</v>
      </c>
      <c r="AQ878" s="357"/>
      <c r="AR878" s="357"/>
      <c r="AS878" s="357"/>
      <c r="AT878" s="357"/>
      <c r="AU878" s="357"/>
      <c r="AV878" s="357"/>
      <c r="AW878" s="357"/>
      <c r="AX878" s="357"/>
      <c r="AY878">
        <f t="shared" si="118"/>
        <v>1</v>
      </c>
    </row>
    <row r="879" spans="1:51" ht="48.75" customHeight="1" x14ac:dyDescent="0.15">
      <c r="A879" s="370">
        <v>2</v>
      </c>
      <c r="B879" s="370">
        <v>1</v>
      </c>
      <c r="C879" s="358" t="s">
        <v>784</v>
      </c>
      <c r="D879" s="343"/>
      <c r="E879" s="343"/>
      <c r="F879" s="343"/>
      <c r="G879" s="343"/>
      <c r="H879" s="343"/>
      <c r="I879" s="343"/>
      <c r="J879" s="344">
        <v>8180005006604</v>
      </c>
      <c r="K879" s="345"/>
      <c r="L879" s="345"/>
      <c r="M879" s="345"/>
      <c r="N879" s="345"/>
      <c r="O879" s="345"/>
      <c r="P879" s="359" t="s">
        <v>790</v>
      </c>
      <c r="Q879" s="346"/>
      <c r="R879" s="346"/>
      <c r="S879" s="346"/>
      <c r="T879" s="346"/>
      <c r="U879" s="346"/>
      <c r="V879" s="346"/>
      <c r="W879" s="346"/>
      <c r="X879" s="346"/>
      <c r="Y879" s="347">
        <v>20</v>
      </c>
      <c r="Z879" s="348"/>
      <c r="AA879" s="348"/>
      <c r="AB879" s="349"/>
      <c r="AC879" s="350" t="s">
        <v>783</v>
      </c>
      <c r="AD879" s="351"/>
      <c r="AE879" s="351"/>
      <c r="AF879" s="351"/>
      <c r="AG879" s="351"/>
      <c r="AH879" s="366" t="s">
        <v>774</v>
      </c>
      <c r="AI879" s="367"/>
      <c r="AJ879" s="367"/>
      <c r="AK879" s="367"/>
      <c r="AL879" s="354" t="s">
        <v>774</v>
      </c>
      <c r="AM879" s="355"/>
      <c r="AN879" s="355"/>
      <c r="AO879" s="356"/>
      <c r="AP879" s="357" t="s">
        <v>774</v>
      </c>
      <c r="AQ879" s="357"/>
      <c r="AR879" s="357"/>
      <c r="AS879" s="357"/>
      <c r="AT879" s="357"/>
      <c r="AU879" s="357"/>
      <c r="AV879" s="357"/>
      <c r="AW879" s="357"/>
      <c r="AX879" s="357"/>
      <c r="AY879">
        <f>COUNTA($C$879)</f>
        <v>1</v>
      </c>
    </row>
    <row r="880" spans="1:51" ht="44.25" customHeight="1" x14ac:dyDescent="0.15">
      <c r="A880" s="370">
        <v>3</v>
      </c>
      <c r="B880" s="370">
        <v>1</v>
      </c>
      <c r="C880" s="358" t="s">
        <v>808</v>
      </c>
      <c r="D880" s="343"/>
      <c r="E880" s="343"/>
      <c r="F880" s="343"/>
      <c r="G880" s="343"/>
      <c r="H880" s="343"/>
      <c r="I880" s="343"/>
      <c r="J880" s="344">
        <v>3122005000035</v>
      </c>
      <c r="K880" s="345"/>
      <c r="L880" s="345"/>
      <c r="M880" s="345"/>
      <c r="N880" s="345"/>
      <c r="O880" s="345"/>
      <c r="P880" s="359" t="s">
        <v>789</v>
      </c>
      <c r="Q880" s="346"/>
      <c r="R880" s="346"/>
      <c r="S880" s="346"/>
      <c r="T880" s="346"/>
      <c r="U880" s="346"/>
      <c r="V880" s="346"/>
      <c r="W880" s="346"/>
      <c r="X880" s="346"/>
      <c r="Y880" s="347">
        <v>20</v>
      </c>
      <c r="Z880" s="348"/>
      <c r="AA880" s="348"/>
      <c r="AB880" s="349"/>
      <c r="AC880" s="350" t="s">
        <v>783</v>
      </c>
      <c r="AD880" s="351"/>
      <c r="AE880" s="351"/>
      <c r="AF880" s="351"/>
      <c r="AG880" s="351"/>
      <c r="AH880" s="366" t="s">
        <v>774</v>
      </c>
      <c r="AI880" s="367"/>
      <c r="AJ880" s="367"/>
      <c r="AK880" s="367"/>
      <c r="AL880" s="354" t="s">
        <v>774</v>
      </c>
      <c r="AM880" s="355"/>
      <c r="AN880" s="355"/>
      <c r="AO880" s="356"/>
      <c r="AP880" s="357" t="s">
        <v>774</v>
      </c>
      <c r="AQ880" s="357"/>
      <c r="AR880" s="357"/>
      <c r="AS880" s="357"/>
      <c r="AT880" s="357"/>
      <c r="AU880" s="357"/>
      <c r="AV880" s="357"/>
      <c r="AW880" s="357"/>
      <c r="AX880" s="357"/>
      <c r="AY880">
        <f>COUNTA($C$880)</f>
        <v>1</v>
      </c>
    </row>
    <row r="881" spans="1:51" ht="30" customHeight="1" x14ac:dyDescent="0.15">
      <c r="A881" s="370">
        <v>4</v>
      </c>
      <c r="B881" s="370">
        <v>1</v>
      </c>
      <c r="C881" s="358" t="s">
        <v>809</v>
      </c>
      <c r="D881" s="343"/>
      <c r="E881" s="343"/>
      <c r="F881" s="343"/>
      <c r="G881" s="343"/>
      <c r="H881" s="343"/>
      <c r="I881" s="343"/>
      <c r="J881" s="344">
        <v>9010005002362</v>
      </c>
      <c r="K881" s="345"/>
      <c r="L881" s="345"/>
      <c r="M881" s="345"/>
      <c r="N881" s="345"/>
      <c r="O881" s="345"/>
      <c r="P881" s="359" t="s">
        <v>791</v>
      </c>
      <c r="Q881" s="346"/>
      <c r="R881" s="346"/>
      <c r="S881" s="346"/>
      <c r="T881" s="346"/>
      <c r="U881" s="346"/>
      <c r="V881" s="346"/>
      <c r="W881" s="346"/>
      <c r="X881" s="346"/>
      <c r="Y881" s="347">
        <v>20</v>
      </c>
      <c r="Z881" s="348"/>
      <c r="AA881" s="348"/>
      <c r="AB881" s="349"/>
      <c r="AC881" s="350" t="s">
        <v>783</v>
      </c>
      <c r="AD881" s="351"/>
      <c r="AE881" s="351"/>
      <c r="AF881" s="351"/>
      <c r="AG881" s="351"/>
      <c r="AH881" s="366" t="s">
        <v>774</v>
      </c>
      <c r="AI881" s="367"/>
      <c r="AJ881" s="367"/>
      <c r="AK881" s="367"/>
      <c r="AL881" s="354" t="s">
        <v>774</v>
      </c>
      <c r="AM881" s="355"/>
      <c r="AN881" s="355"/>
      <c r="AO881" s="356"/>
      <c r="AP881" s="357" t="s">
        <v>774</v>
      </c>
      <c r="AQ881" s="357"/>
      <c r="AR881" s="357"/>
      <c r="AS881" s="357"/>
      <c r="AT881" s="357"/>
      <c r="AU881" s="357"/>
      <c r="AV881" s="357"/>
      <c r="AW881" s="357"/>
      <c r="AX881" s="357"/>
      <c r="AY881">
        <f>COUNTA($C$881)</f>
        <v>1</v>
      </c>
    </row>
    <row r="882" spans="1:51" ht="30" customHeight="1" x14ac:dyDescent="0.15">
      <c r="A882" s="370">
        <v>5</v>
      </c>
      <c r="B882" s="370">
        <v>1</v>
      </c>
      <c r="C882" s="371" t="s">
        <v>810</v>
      </c>
      <c r="D882" s="372"/>
      <c r="E882" s="372"/>
      <c r="F882" s="372"/>
      <c r="G882" s="372"/>
      <c r="H882" s="372"/>
      <c r="I882" s="373"/>
      <c r="J882" s="397">
        <v>6011205000150</v>
      </c>
      <c r="K882" s="398"/>
      <c r="L882" s="398"/>
      <c r="M882" s="398"/>
      <c r="N882" s="398"/>
      <c r="O882" s="399"/>
      <c r="P882" s="384" t="s">
        <v>793</v>
      </c>
      <c r="Q882" s="385"/>
      <c r="R882" s="385"/>
      <c r="S882" s="385"/>
      <c r="T882" s="385"/>
      <c r="U882" s="385"/>
      <c r="V882" s="385"/>
      <c r="W882" s="385"/>
      <c r="X882" s="386"/>
      <c r="Y882" s="347">
        <v>12.6</v>
      </c>
      <c r="Z882" s="348"/>
      <c r="AA882" s="348"/>
      <c r="AB882" s="349"/>
      <c r="AC882" s="387" t="s">
        <v>783</v>
      </c>
      <c r="AD882" s="388"/>
      <c r="AE882" s="388"/>
      <c r="AF882" s="388"/>
      <c r="AG882" s="389"/>
      <c r="AH882" s="374" t="s">
        <v>774</v>
      </c>
      <c r="AI882" s="375"/>
      <c r="AJ882" s="375"/>
      <c r="AK882" s="376"/>
      <c r="AL882" s="354" t="s">
        <v>774</v>
      </c>
      <c r="AM882" s="355"/>
      <c r="AN882" s="355"/>
      <c r="AO882" s="356"/>
      <c r="AP882" s="377" t="s">
        <v>774</v>
      </c>
      <c r="AQ882" s="378"/>
      <c r="AR882" s="378"/>
      <c r="AS882" s="378"/>
      <c r="AT882" s="378"/>
      <c r="AU882" s="378"/>
      <c r="AV882" s="378"/>
      <c r="AW882" s="378"/>
      <c r="AX882" s="379"/>
      <c r="AY882">
        <f>COUNTA($C$882)</f>
        <v>1</v>
      </c>
    </row>
    <row r="883" spans="1:51" ht="30" customHeight="1" x14ac:dyDescent="0.15">
      <c r="A883" s="370">
        <v>6</v>
      </c>
      <c r="B883" s="370">
        <v>1</v>
      </c>
      <c r="C883" s="371" t="s">
        <v>811</v>
      </c>
      <c r="D883" s="372"/>
      <c r="E883" s="372"/>
      <c r="F883" s="372"/>
      <c r="G883" s="372"/>
      <c r="H883" s="372"/>
      <c r="I883" s="373"/>
      <c r="J883" s="397">
        <v>7130005004258</v>
      </c>
      <c r="K883" s="398"/>
      <c r="L883" s="398"/>
      <c r="M883" s="398"/>
      <c r="N883" s="398"/>
      <c r="O883" s="399"/>
      <c r="P883" s="384" t="s">
        <v>796</v>
      </c>
      <c r="Q883" s="385"/>
      <c r="R883" s="385"/>
      <c r="S883" s="385"/>
      <c r="T883" s="385"/>
      <c r="U883" s="385"/>
      <c r="V883" s="385"/>
      <c r="W883" s="385"/>
      <c r="X883" s="386"/>
      <c r="Y883" s="347">
        <v>12.6</v>
      </c>
      <c r="Z883" s="348"/>
      <c r="AA883" s="348"/>
      <c r="AB883" s="349"/>
      <c r="AC883" s="387" t="s">
        <v>783</v>
      </c>
      <c r="AD883" s="388"/>
      <c r="AE883" s="388"/>
      <c r="AF883" s="388"/>
      <c r="AG883" s="389"/>
      <c r="AH883" s="374" t="s">
        <v>774</v>
      </c>
      <c r="AI883" s="375"/>
      <c r="AJ883" s="375"/>
      <c r="AK883" s="376"/>
      <c r="AL883" s="354" t="s">
        <v>774</v>
      </c>
      <c r="AM883" s="355"/>
      <c r="AN883" s="355"/>
      <c r="AO883" s="356"/>
      <c r="AP883" s="377" t="s">
        <v>774</v>
      </c>
      <c r="AQ883" s="378"/>
      <c r="AR883" s="378"/>
      <c r="AS883" s="378"/>
      <c r="AT883" s="378"/>
      <c r="AU883" s="378"/>
      <c r="AV883" s="378"/>
      <c r="AW883" s="378"/>
      <c r="AX883" s="379"/>
      <c r="AY883">
        <f>COUNTA($C$883)</f>
        <v>1</v>
      </c>
    </row>
    <row r="884" spans="1:51" ht="30" customHeight="1" x14ac:dyDescent="0.15">
      <c r="A884" s="370">
        <v>7</v>
      </c>
      <c r="B884" s="370">
        <v>1</v>
      </c>
      <c r="C884" s="371" t="s">
        <v>786</v>
      </c>
      <c r="D884" s="372"/>
      <c r="E884" s="372"/>
      <c r="F884" s="372"/>
      <c r="G884" s="372"/>
      <c r="H884" s="372"/>
      <c r="I884" s="373"/>
      <c r="J884" s="397">
        <v>5011105000945</v>
      </c>
      <c r="K884" s="398"/>
      <c r="L884" s="398"/>
      <c r="M884" s="398"/>
      <c r="N884" s="398"/>
      <c r="O884" s="399"/>
      <c r="P884" s="384" t="s">
        <v>794</v>
      </c>
      <c r="Q884" s="385"/>
      <c r="R884" s="385"/>
      <c r="S884" s="385"/>
      <c r="T884" s="385"/>
      <c r="U884" s="385"/>
      <c r="V884" s="385"/>
      <c r="W884" s="385"/>
      <c r="X884" s="386"/>
      <c r="Y884" s="347">
        <v>12.2</v>
      </c>
      <c r="Z884" s="348"/>
      <c r="AA884" s="348"/>
      <c r="AB884" s="349"/>
      <c r="AC884" s="387" t="s">
        <v>783</v>
      </c>
      <c r="AD884" s="388"/>
      <c r="AE884" s="388"/>
      <c r="AF884" s="388"/>
      <c r="AG884" s="389"/>
      <c r="AH884" s="374" t="s">
        <v>774</v>
      </c>
      <c r="AI884" s="375"/>
      <c r="AJ884" s="375"/>
      <c r="AK884" s="376"/>
      <c r="AL884" s="354" t="s">
        <v>774</v>
      </c>
      <c r="AM884" s="355"/>
      <c r="AN884" s="355"/>
      <c r="AO884" s="356"/>
      <c r="AP884" s="377" t="s">
        <v>774</v>
      </c>
      <c r="AQ884" s="378"/>
      <c r="AR884" s="378"/>
      <c r="AS884" s="378"/>
      <c r="AT884" s="378"/>
      <c r="AU884" s="378"/>
      <c r="AV884" s="378"/>
      <c r="AW884" s="378"/>
      <c r="AX884" s="379"/>
      <c r="AY884">
        <f>COUNTA($C$884)</f>
        <v>1</v>
      </c>
    </row>
    <row r="885" spans="1:51" ht="40.5" customHeight="1" x14ac:dyDescent="0.15">
      <c r="A885" s="370">
        <v>8</v>
      </c>
      <c r="B885" s="370">
        <v>1</v>
      </c>
      <c r="C885" s="371" t="s">
        <v>798</v>
      </c>
      <c r="D885" s="372"/>
      <c r="E885" s="372"/>
      <c r="F885" s="372"/>
      <c r="G885" s="372"/>
      <c r="H885" s="372"/>
      <c r="I885" s="373"/>
      <c r="J885" s="397">
        <v>4180005007630</v>
      </c>
      <c r="K885" s="398"/>
      <c r="L885" s="398"/>
      <c r="M885" s="398"/>
      <c r="N885" s="398"/>
      <c r="O885" s="399"/>
      <c r="P885" s="384" t="s">
        <v>795</v>
      </c>
      <c r="Q885" s="385"/>
      <c r="R885" s="385"/>
      <c r="S885" s="385"/>
      <c r="T885" s="385"/>
      <c r="U885" s="385"/>
      <c r="V885" s="385"/>
      <c r="W885" s="385"/>
      <c r="X885" s="386"/>
      <c r="Y885" s="347">
        <v>12.2</v>
      </c>
      <c r="Z885" s="348"/>
      <c r="AA885" s="348"/>
      <c r="AB885" s="349"/>
      <c r="AC885" s="387" t="s">
        <v>783</v>
      </c>
      <c r="AD885" s="388"/>
      <c r="AE885" s="388"/>
      <c r="AF885" s="388"/>
      <c r="AG885" s="389"/>
      <c r="AH885" s="374" t="s">
        <v>774</v>
      </c>
      <c r="AI885" s="375"/>
      <c r="AJ885" s="375"/>
      <c r="AK885" s="376"/>
      <c r="AL885" s="354" t="s">
        <v>774</v>
      </c>
      <c r="AM885" s="355"/>
      <c r="AN885" s="355"/>
      <c r="AO885" s="356"/>
      <c r="AP885" s="377" t="s">
        <v>774</v>
      </c>
      <c r="AQ885" s="378"/>
      <c r="AR885" s="378"/>
      <c r="AS885" s="378"/>
      <c r="AT885" s="378"/>
      <c r="AU885" s="378"/>
      <c r="AV885" s="378"/>
      <c r="AW885" s="378"/>
      <c r="AX885" s="379"/>
      <c r="AY885">
        <f>COUNTA($C$885)</f>
        <v>1</v>
      </c>
    </row>
    <row r="886" spans="1:51" ht="42" customHeight="1" x14ac:dyDescent="0.15">
      <c r="A886" s="370">
        <v>9</v>
      </c>
      <c r="B886" s="370">
        <v>1</v>
      </c>
      <c r="C886" s="358" t="s">
        <v>785</v>
      </c>
      <c r="D886" s="343"/>
      <c r="E886" s="343"/>
      <c r="F886" s="343"/>
      <c r="G886" s="343"/>
      <c r="H886" s="343"/>
      <c r="I886" s="343"/>
      <c r="J886" s="344">
        <v>3170005001874</v>
      </c>
      <c r="K886" s="345"/>
      <c r="L886" s="345"/>
      <c r="M886" s="345"/>
      <c r="N886" s="345"/>
      <c r="O886" s="345"/>
      <c r="P886" s="359" t="s">
        <v>797</v>
      </c>
      <c r="Q886" s="346"/>
      <c r="R886" s="346"/>
      <c r="S886" s="346"/>
      <c r="T886" s="346"/>
      <c r="U886" s="346"/>
      <c r="V886" s="346"/>
      <c r="W886" s="346"/>
      <c r="X886" s="346"/>
      <c r="Y886" s="347">
        <v>10.6</v>
      </c>
      <c r="Z886" s="348"/>
      <c r="AA886" s="348"/>
      <c r="AB886" s="349"/>
      <c r="AC886" s="387" t="s">
        <v>783</v>
      </c>
      <c r="AD886" s="388"/>
      <c r="AE886" s="388"/>
      <c r="AF886" s="388"/>
      <c r="AG886" s="389"/>
      <c r="AH886" s="374" t="s">
        <v>774</v>
      </c>
      <c r="AI886" s="375"/>
      <c r="AJ886" s="375"/>
      <c r="AK886" s="376"/>
      <c r="AL886" s="354" t="s">
        <v>774</v>
      </c>
      <c r="AM886" s="355"/>
      <c r="AN886" s="355"/>
      <c r="AO886" s="356"/>
      <c r="AP886" s="377" t="s">
        <v>774</v>
      </c>
      <c r="AQ886" s="378"/>
      <c r="AR886" s="378"/>
      <c r="AS886" s="378"/>
      <c r="AT886" s="378"/>
      <c r="AU886" s="378"/>
      <c r="AV886" s="378"/>
      <c r="AW886" s="378"/>
      <c r="AX886" s="379"/>
      <c r="AY886">
        <f>COUNTA($C$886)</f>
        <v>1</v>
      </c>
    </row>
    <row r="887" spans="1:51" ht="30" hidden="1" customHeight="1" x14ac:dyDescent="0.15">
      <c r="A887" s="370">
        <v>10</v>
      </c>
      <c r="B887" s="370">
        <v>1</v>
      </c>
      <c r="C887" s="358"/>
      <c r="D887" s="343"/>
      <c r="E887" s="343"/>
      <c r="F887" s="343"/>
      <c r="G887" s="343"/>
      <c r="H887" s="343"/>
      <c r="I887" s="343"/>
      <c r="J887" s="344"/>
      <c r="K887" s="345"/>
      <c r="L887" s="345"/>
      <c r="M887" s="345"/>
      <c r="N887" s="345"/>
      <c r="O887" s="345"/>
      <c r="P887" s="359"/>
      <c r="Q887" s="346"/>
      <c r="R887" s="346"/>
      <c r="S887" s="346"/>
      <c r="T887" s="346"/>
      <c r="U887" s="346"/>
      <c r="V887" s="346"/>
      <c r="W887" s="346"/>
      <c r="X887" s="346"/>
      <c r="Y887" s="347"/>
      <c r="Z887" s="348"/>
      <c r="AA887" s="348"/>
      <c r="AB887" s="349"/>
      <c r="AC887" s="350"/>
      <c r="AD887" s="351"/>
      <c r="AE887" s="351"/>
      <c r="AF887" s="351"/>
      <c r="AG887" s="351"/>
      <c r="AH887" s="366"/>
      <c r="AI887" s="367"/>
      <c r="AJ887" s="367"/>
      <c r="AK887" s="367"/>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8" customHeight="1" x14ac:dyDescent="0.15">
      <c r="A911" s="370">
        <v>1</v>
      </c>
      <c r="B911" s="370">
        <v>1</v>
      </c>
      <c r="C911" s="358" t="s">
        <v>787</v>
      </c>
      <c r="D911" s="343"/>
      <c r="E911" s="343"/>
      <c r="F911" s="343"/>
      <c r="G911" s="343"/>
      <c r="H911" s="343"/>
      <c r="I911" s="343"/>
      <c r="J911" s="344">
        <v>9130005004289</v>
      </c>
      <c r="K911" s="345"/>
      <c r="L911" s="345"/>
      <c r="M911" s="345"/>
      <c r="N911" s="345"/>
      <c r="O911" s="345"/>
      <c r="P911" s="359" t="s">
        <v>788</v>
      </c>
      <c r="Q911" s="346"/>
      <c r="R911" s="346"/>
      <c r="S911" s="346"/>
      <c r="T911" s="346"/>
      <c r="U911" s="346"/>
      <c r="V911" s="346"/>
      <c r="W911" s="346"/>
      <c r="X911" s="346"/>
      <c r="Y911" s="347">
        <v>49.5</v>
      </c>
      <c r="Z911" s="348"/>
      <c r="AA911" s="348"/>
      <c r="AB911" s="349"/>
      <c r="AC911" s="350" t="s">
        <v>783</v>
      </c>
      <c r="AD911" s="351"/>
      <c r="AE911" s="351"/>
      <c r="AF911" s="351"/>
      <c r="AG911" s="351"/>
      <c r="AH911" s="366" t="s">
        <v>774</v>
      </c>
      <c r="AI911" s="367"/>
      <c r="AJ911" s="367"/>
      <c r="AK911" s="367"/>
      <c r="AL911" s="354" t="s">
        <v>774</v>
      </c>
      <c r="AM911" s="355"/>
      <c r="AN911" s="355"/>
      <c r="AO911" s="356"/>
      <c r="AP911" s="357" t="s">
        <v>774</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0" t="s">
        <v>328</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83"/>
      <c r="E1109" s="152" t="s">
        <v>262</v>
      </c>
      <c r="F1109" s="383"/>
      <c r="G1109" s="383"/>
      <c r="H1109" s="383"/>
      <c r="I1109" s="383"/>
      <c r="J1109" s="152" t="s">
        <v>297</v>
      </c>
      <c r="K1109" s="152"/>
      <c r="L1109" s="152"/>
      <c r="M1109" s="152"/>
      <c r="N1109" s="152"/>
      <c r="O1109" s="152"/>
      <c r="P1109" s="362" t="s">
        <v>27</v>
      </c>
      <c r="Q1109" s="362"/>
      <c r="R1109" s="362"/>
      <c r="S1109" s="362"/>
      <c r="T1109" s="362"/>
      <c r="U1109" s="362"/>
      <c r="V1109" s="362"/>
      <c r="W1109" s="362"/>
      <c r="X1109" s="362"/>
      <c r="Y1109" s="152" t="s">
        <v>299</v>
      </c>
      <c r="Z1109" s="383"/>
      <c r="AA1109" s="383"/>
      <c r="AB1109" s="383"/>
      <c r="AC1109" s="152" t="s">
        <v>245</v>
      </c>
      <c r="AD1109" s="152"/>
      <c r="AE1109" s="152"/>
      <c r="AF1109" s="152"/>
      <c r="AG1109" s="152"/>
      <c r="AH1109" s="362" t="s">
        <v>258</v>
      </c>
      <c r="AI1109" s="363"/>
      <c r="AJ1109" s="363"/>
      <c r="AK1109" s="363"/>
      <c r="AL1109" s="363" t="s">
        <v>21</v>
      </c>
      <c r="AM1109" s="363"/>
      <c r="AN1109" s="363"/>
      <c r="AO1109" s="390"/>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33">
      <formula>IF(RIGHT(TEXT(P14,"0.#"),1)=".",FALSE,TRUE)</formula>
    </cfRule>
    <cfRule type="expression" dxfId="2822" priority="14034">
      <formula>IF(RIGHT(TEXT(P14,"0.#"),1)=".",TRUE,FALSE)</formula>
    </cfRule>
  </conditionalFormatting>
  <conditionalFormatting sqref="AE32">
    <cfRule type="expression" dxfId="2821" priority="14023">
      <formula>IF(RIGHT(TEXT(AE32,"0.#"),1)=".",FALSE,TRUE)</formula>
    </cfRule>
    <cfRule type="expression" dxfId="2820" priority="14024">
      <formula>IF(RIGHT(TEXT(AE32,"0.#"),1)=".",TRUE,FALSE)</formula>
    </cfRule>
  </conditionalFormatting>
  <conditionalFormatting sqref="P18:AX18">
    <cfRule type="expression" dxfId="2819" priority="13909">
      <formula>IF(RIGHT(TEXT(P18,"0.#"),1)=".",FALSE,TRUE)</formula>
    </cfRule>
    <cfRule type="expression" dxfId="2818" priority="13910">
      <formula>IF(RIGHT(TEXT(P18,"0.#"),1)=".",TRUE,FALSE)</formula>
    </cfRule>
  </conditionalFormatting>
  <conditionalFormatting sqref="Y790">
    <cfRule type="expression" dxfId="2817" priority="13905">
      <formula>IF(RIGHT(TEXT(Y790,"0.#"),1)=".",FALSE,TRUE)</formula>
    </cfRule>
    <cfRule type="expression" dxfId="2816" priority="13906">
      <formula>IF(RIGHT(TEXT(Y790,"0.#"),1)=".",TRUE,FALSE)</formula>
    </cfRule>
  </conditionalFormatting>
  <conditionalFormatting sqref="Y799">
    <cfRule type="expression" dxfId="2815" priority="13901">
      <formula>IF(RIGHT(TEXT(Y799,"0.#"),1)=".",FALSE,TRUE)</formula>
    </cfRule>
    <cfRule type="expression" dxfId="2814" priority="13902">
      <formula>IF(RIGHT(TEXT(Y799,"0.#"),1)=".",TRUE,FALSE)</formula>
    </cfRule>
  </conditionalFormatting>
  <conditionalFormatting sqref="Y830:Y837 Y828 Y817:Y824 Y815 Y804:Y811 Y802">
    <cfRule type="expression" dxfId="2813" priority="13683">
      <formula>IF(RIGHT(TEXT(Y802,"0.#"),1)=".",FALSE,TRUE)</formula>
    </cfRule>
    <cfRule type="expression" dxfId="2812" priority="13684">
      <formula>IF(RIGHT(TEXT(Y802,"0.#"),1)=".",TRUE,FALSE)</formula>
    </cfRule>
  </conditionalFormatting>
  <conditionalFormatting sqref="P16:AQ17 P15:AX15 P13:AX13">
    <cfRule type="expression" dxfId="2811" priority="13731">
      <formula>IF(RIGHT(TEXT(P13,"0.#"),1)=".",FALSE,TRUE)</formula>
    </cfRule>
    <cfRule type="expression" dxfId="2810" priority="13732">
      <formula>IF(RIGHT(TEXT(P13,"0.#"),1)=".",TRUE,FALSE)</formula>
    </cfRule>
  </conditionalFormatting>
  <conditionalFormatting sqref="P19:AJ19">
    <cfRule type="expression" dxfId="2809" priority="13729">
      <formula>IF(RIGHT(TEXT(P19,"0.#"),1)=".",FALSE,TRUE)</formula>
    </cfRule>
    <cfRule type="expression" dxfId="2808" priority="13730">
      <formula>IF(RIGHT(TEXT(P19,"0.#"),1)=".",TRUE,FALSE)</formula>
    </cfRule>
  </conditionalFormatting>
  <conditionalFormatting sqref="AE101 AQ101">
    <cfRule type="expression" dxfId="2807" priority="13721">
      <formula>IF(RIGHT(TEXT(AE101,"0.#"),1)=".",FALSE,TRUE)</formula>
    </cfRule>
    <cfRule type="expression" dxfId="2806" priority="13722">
      <formula>IF(RIGHT(TEXT(AE101,"0.#"),1)=".",TRUE,FALSE)</formula>
    </cfRule>
  </conditionalFormatting>
  <conditionalFormatting sqref="Y791:Y798 Y789">
    <cfRule type="expression" dxfId="2805" priority="13707">
      <formula>IF(RIGHT(TEXT(Y789,"0.#"),1)=".",FALSE,TRUE)</formula>
    </cfRule>
    <cfRule type="expression" dxfId="2804" priority="13708">
      <formula>IF(RIGHT(TEXT(Y789,"0.#"),1)=".",TRUE,FALSE)</formula>
    </cfRule>
  </conditionalFormatting>
  <conditionalFormatting sqref="AU790">
    <cfRule type="expression" dxfId="2803" priority="13705">
      <formula>IF(RIGHT(TEXT(AU790,"0.#"),1)=".",FALSE,TRUE)</formula>
    </cfRule>
    <cfRule type="expression" dxfId="2802" priority="13706">
      <formula>IF(RIGHT(TEXT(AU790,"0.#"),1)=".",TRUE,FALSE)</formula>
    </cfRule>
  </conditionalFormatting>
  <conditionalFormatting sqref="AU799">
    <cfRule type="expression" dxfId="2801" priority="13703">
      <formula>IF(RIGHT(TEXT(AU799,"0.#"),1)=".",FALSE,TRUE)</formula>
    </cfRule>
    <cfRule type="expression" dxfId="2800" priority="13704">
      <formula>IF(RIGHT(TEXT(AU799,"0.#"),1)=".",TRUE,FALSE)</formula>
    </cfRule>
  </conditionalFormatting>
  <conditionalFormatting sqref="AU791:AU798 AU789">
    <cfRule type="expression" dxfId="2799" priority="13701">
      <formula>IF(RIGHT(TEXT(AU789,"0.#"),1)=".",FALSE,TRUE)</formula>
    </cfRule>
    <cfRule type="expression" dxfId="2798" priority="13702">
      <formula>IF(RIGHT(TEXT(AU789,"0.#"),1)=".",TRUE,FALSE)</formula>
    </cfRule>
  </conditionalFormatting>
  <conditionalFormatting sqref="Y829 Y816 Y803">
    <cfRule type="expression" dxfId="2797" priority="13687">
      <formula>IF(RIGHT(TEXT(Y803,"0.#"),1)=".",FALSE,TRUE)</formula>
    </cfRule>
    <cfRule type="expression" dxfId="2796" priority="13688">
      <formula>IF(RIGHT(TEXT(Y803,"0.#"),1)=".",TRUE,FALSE)</formula>
    </cfRule>
  </conditionalFormatting>
  <conditionalFormatting sqref="Y838 Y825 Y812">
    <cfRule type="expression" dxfId="2795" priority="13685">
      <formula>IF(RIGHT(TEXT(Y812,"0.#"),1)=".",FALSE,TRUE)</formula>
    </cfRule>
    <cfRule type="expression" dxfId="2794" priority="13686">
      <formula>IF(RIGHT(TEXT(Y812,"0.#"),1)=".",TRUE,FALSE)</formula>
    </cfRule>
  </conditionalFormatting>
  <conditionalFormatting sqref="AU829 AU816 AU803">
    <cfRule type="expression" dxfId="2793" priority="13681">
      <formula>IF(RIGHT(TEXT(AU803,"0.#"),1)=".",FALSE,TRUE)</formula>
    </cfRule>
    <cfRule type="expression" dxfId="2792" priority="13682">
      <formula>IF(RIGHT(TEXT(AU803,"0.#"),1)=".",TRUE,FALSE)</formula>
    </cfRule>
  </conditionalFormatting>
  <conditionalFormatting sqref="AU838 AU825 AU812">
    <cfRule type="expression" dxfId="2791" priority="13679">
      <formula>IF(RIGHT(TEXT(AU812,"0.#"),1)=".",FALSE,TRUE)</formula>
    </cfRule>
    <cfRule type="expression" dxfId="2790" priority="13680">
      <formula>IF(RIGHT(TEXT(AU812,"0.#"),1)=".",TRUE,FALSE)</formula>
    </cfRule>
  </conditionalFormatting>
  <conditionalFormatting sqref="AU830:AU837 AU828 AU817:AU824 AU815 AU804:AU811 AU802">
    <cfRule type="expression" dxfId="2789" priority="13677">
      <formula>IF(RIGHT(TEXT(AU802,"0.#"),1)=".",FALSE,TRUE)</formula>
    </cfRule>
    <cfRule type="expression" dxfId="2788" priority="13678">
      <formula>IF(RIGHT(TEXT(AU802,"0.#"),1)=".",TRUE,FALSE)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50:AO874">
    <cfRule type="expression" dxfId="2523" priority="6655">
      <formula>IF(AND(AL850&gt;=0, RIGHT(TEXT(AL850,"0.#"),1)&lt;&gt;"."),TRUE,FALSE)</formula>
    </cfRule>
    <cfRule type="expression" dxfId="2522" priority="6656">
      <formula>IF(AND(AL850&gt;=0, RIGHT(TEXT(AL850,"0.#"),1)="."),TRUE,FALSE)</formula>
    </cfRule>
    <cfRule type="expression" dxfId="2521" priority="6657">
      <formula>IF(AND(AL850&lt;0, RIGHT(TEXT(AL850,"0.#"),1)&lt;&gt;"."),TRUE,FALSE)</formula>
    </cfRule>
    <cfRule type="expression" dxfId="2520" priority="6658">
      <formula>IF(AND(AL850&lt;0, RIGHT(TEXT(AL850,"0.#"),1)="."),TRUE,FALSE)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48 Y850:Y874">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10:AO1139">
    <cfRule type="expression" dxfId="2419" priority="2889">
      <formula>IF(AND(AL1110&gt;=0, RIGHT(TEXT(AL1110,"0.#"),1)&lt;&gt;"."),TRUE,FALSE)</formula>
    </cfRule>
    <cfRule type="expression" dxfId="2418" priority="2890">
      <formula>IF(AND(AL1110&gt;=0, RIGHT(TEXT(AL1110,"0.#"),1)="."),TRUE,FALSE)</formula>
    </cfRule>
    <cfRule type="expression" dxfId="2417" priority="2891">
      <formula>IF(AND(AL1110&lt;0, RIGHT(TEXT(AL1110,"0.#"),1)&lt;&gt;"."),TRUE,FALSE)</formula>
    </cfRule>
    <cfRule type="expression" dxfId="2416" priority="2892">
      <formula>IF(AND(AL1110&lt;0, RIGHT(TEXT(AL1110,"0.#"),1)="."),TRUE,FALSE)</formula>
    </cfRule>
  </conditionalFormatting>
  <conditionalFormatting sqref="Y1110:Y1139">
    <cfRule type="expression" dxfId="2415" priority="2887">
      <formula>IF(RIGHT(TEXT(Y1110,"0.#"),1)=".",FALSE,TRUE)</formula>
    </cfRule>
    <cfRule type="expression" dxfId="2414" priority="2888">
      <formula>IF(RIGHT(TEXT(Y1110,"0.#"),1)=".",TRUE,FALSE)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45:AO848">
    <cfRule type="expression" dxfId="2405" priority="2841">
      <formula>IF(AND(AL845&gt;=0, RIGHT(TEXT(AL845,"0.#"),1)&lt;&gt;"."),TRUE,FALSE)</formula>
    </cfRule>
    <cfRule type="expression" dxfId="2404" priority="2842">
      <formula>IF(AND(AL845&gt;=0, RIGHT(TEXT(AL845,"0.#"),1)="."),TRUE,FALSE)</formula>
    </cfRule>
    <cfRule type="expression" dxfId="2403" priority="2843">
      <formula>IF(AND(AL845&lt;0, RIGHT(TEXT(AL845,"0.#"),1)&lt;&gt;"."),TRUE,FALSE)</formula>
    </cfRule>
    <cfRule type="expression" dxfId="2402" priority="2844">
      <formula>IF(AND(AL845&lt;0, RIGHT(TEXT(AL845,"0.#"),1)="."),TRUE,FALSE)</formula>
    </cfRule>
  </conditionalFormatting>
  <conditionalFormatting sqref="Y845:Y846">
    <cfRule type="expression" dxfId="2401" priority="2839">
      <formula>IF(RIGHT(TEXT(Y845,"0.#"),1)=".",FALSE,TRUE)</formula>
    </cfRule>
    <cfRule type="expression" dxfId="2400" priority="2840">
      <formula>IF(RIGHT(TEXT(Y845,"0.#"),1)=".",TRUE,FALSE)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80:Y881 Y888:Y907 Y883 Y885">
    <cfRule type="expression" dxfId="2083" priority="2099">
      <formula>IF(RIGHT(TEXT(Y880,"0.#"),1)=".",FALSE,TRUE)</formula>
    </cfRule>
    <cfRule type="expression" dxfId="2082" priority="2100">
      <formula>IF(RIGHT(TEXT(Y880,"0.#"),1)=".",TRUE,FALSE)</formula>
    </cfRule>
  </conditionalFormatting>
  <conditionalFormatting sqref="Y878:Y879">
    <cfRule type="expression" dxfId="2081" priority="2093">
      <formula>IF(RIGHT(TEXT(Y878,"0.#"),1)=".",FALSE,TRUE)</formula>
    </cfRule>
    <cfRule type="expression" dxfId="2080" priority="2094">
      <formula>IF(RIGHT(TEXT(Y878,"0.#"),1)=".",TRUE,FALSE)</formula>
    </cfRule>
  </conditionalFormatting>
  <conditionalFormatting sqref="Y913:Y940">
    <cfRule type="expression" dxfId="2079" priority="2087">
      <formula>IF(RIGHT(TEXT(Y913,"0.#"),1)=".",FALSE,TRUE)</formula>
    </cfRule>
    <cfRule type="expression" dxfId="2078" priority="2088">
      <formula>IF(RIGHT(TEXT(Y913,"0.#"),1)=".",TRUE,FALSE)</formula>
    </cfRule>
  </conditionalFormatting>
  <conditionalFormatting sqref="Y911:Y912">
    <cfRule type="expression" dxfId="2077" priority="2081">
      <formula>IF(RIGHT(TEXT(Y911,"0.#"),1)=".",FALSE,TRUE)</formula>
    </cfRule>
    <cfRule type="expression" dxfId="2076" priority="2082">
      <formula>IF(RIGHT(TEXT(Y911,"0.#"),1)=".",TRUE,FALSE)</formula>
    </cfRule>
  </conditionalFormatting>
  <conditionalFormatting sqref="Y946:Y973">
    <cfRule type="expression" dxfId="2075" priority="2075">
      <formula>IF(RIGHT(TEXT(Y946,"0.#"),1)=".",FALSE,TRUE)</formula>
    </cfRule>
    <cfRule type="expression" dxfId="2074" priority="2076">
      <formula>IF(RIGHT(TEXT(Y946,"0.#"),1)=".",TRUE,FALSE)</formula>
    </cfRule>
  </conditionalFormatting>
  <conditionalFormatting sqref="Y944:Y945">
    <cfRule type="expression" dxfId="2073" priority="2069">
      <formula>IF(RIGHT(TEXT(Y944,"0.#"),1)=".",FALSE,TRUE)</formula>
    </cfRule>
    <cfRule type="expression" dxfId="2072" priority="2070">
      <formula>IF(RIGHT(TEXT(Y944,"0.#"),1)=".",TRUE,FALSE)</formula>
    </cfRule>
  </conditionalFormatting>
  <conditionalFormatting sqref="Y979:Y1006">
    <cfRule type="expression" dxfId="2071" priority="2063">
      <formula>IF(RIGHT(TEXT(Y979,"0.#"),1)=".",FALSE,TRUE)</formula>
    </cfRule>
    <cfRule type="expression" dxfId="2070" priority="2064">
      <formula>IF(RIGHT(TEXT(Y979,"0.#"),1)=".",TRUE,FALSE)</formula>
    </cfRule>
  </conditionalFormatting>
  <conditionalFormatting sqref="Y977:Y978">
    <cfRule type="expression" dxfId="2069" priority="2057">
      <formula>IF(RIGHT(TEXT(Y977,"0.#"),1)=".",FALSE,TRUE)</formula>
    </cfRule>
    <cfRule type="expression" dxfId="2068" priority="2058">
      <formula>IF(RIGHT(TEXT(Y977,"0.#"),1)=".",TRUE,FALSE)</formula>
    </cfRule>
  </conditionalFormatting>
  <conditionalFormatting sqref="Y1012:Y1039">
    <cfRule type="expression" dxfId="2067" priority="2051">
      <formula>IF(RIGHT(TEXT(Y1012,"0.#"),1)=".",FALSE,TRUE)</formula>
    </cfRule>
    <cfRule type="expression" dxfId="2066" priority="2052">
      <formula>IF(RIGHT(TEXT(Y1012,"0.#"),1)=".",TRUE,FALSE)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8:AO907">
    <cfRule type="expression" dxfId="1985" priority="2101">
      <formula>IF(AND(AL888&gt;=0, RIGHT(TEXT(AL888,"0.#"),1)&lt;&gt;"."),TRUE,FALSE)</formula>
    </cfRule>
    <cfRule type="expression" dxfId="1984" priority="2102">
      <formula>IF(AND(AL888&gt;=0, RIGHT(TEXT(AL888,"0.#"),1)="."),TRUE,FALSE)</formula>
    </cfRule>
    <cfRule type="expression" dxfId="1983" priority="2103">
      <formula>IF(AND(AL888&lt;0, RIGHT(TEXT(AL888,"0.#"),1)&lt;&gt;"."),TRUE,FALSE)</formula>
    </cfRule>
    <cfRule type="expression" dxfId="1982" priority="2104">
      <formula>IF(AND(AL888&lt;0, RIGHT(TEXT(AL888,"0.#"),1)="."),TRUE,FALSE)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78:AO881">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AL882:AO885">
    <cfRule type="expression" dxfId="725" priority="23">
      <formula>IF(AND(AL882&gt;=0, RIGHT(TEXT(AL882,"0.#"),1)&lt;&gt;"."),TRUE,FALSE)</formula>
    </cfRule>
    <cfRule type="expression" dxfId="724" priority="24">
      <formula>IF(AND(AL882&gt;=0, RIGHT(TEXT(AL882,"0.#"),1)="."),TRUE,FALSE)</formula>
    </cfRule>
    <cfRule type="expression" dxfId="723" priority="25">
      <formula>IF(AND(AL882&lt;0, RIGHT(TEXT(AL882,"0.#"),1)&lt;&gt;"."),TRUE,FALSE)</formula>
    </cfRule>
    <cfRule type="expression" dxfId="722" priority="26">
      <formula>IF(AND(AL882&lt;0, RIGHT(TEXT(AL882,"0.#"),1)="."),TRUE,FALSE)</formula>
    </cfRule>
  </conditionalFormatting>
  <conditionalFormatting sqref="AL886:AO886">
    <cfRule type="expression" dxfId="721" priority="19">
      <formula>IF(AND(AL886&gt;=0, RIGHT(TEXT(AL886,"0.#"),1)&lt;&gt;"."),TRUE,FALSE)</formula>
    </cfRule>
    <cfRule type="expression" dxfId="720" priority="20">
      <formula>IF(AND(AL886&gt;=0, RIGHT(TEXT(AL886,"0.#"),1)="."),TRUE,FALSE)</formula>
    </cfRule>
    <cfRule type="expression" dxfId="719" priority="21">
      <formula>IF(AND(AL886&lt;0, RIGHT(TEXT(AL886,"0.#"),1)&lt;&gt;"."),TRUE,FALSE)</formula>
    </cfRule>
    <cfRule type="expression" dxfId="718" priority="22">
      <formula>IF(AND(AL886&lt;0, RIGHT(TEXT(AL886,"0.#"),1)="."),TRUE,FALSE)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AL887:AO887">
    <cfRule type="expression" dxfId="709" priority="7">
      <formula>IF(AND(AL887&gt;=0, RIGHT(TEXT(AL887,"0.#"),1)&lt;&gt;"."),TRUE,FALSE)</formula>
    </cfRule>
    <cfRule type="expression" dxfId="708" priority="8">
      <formula>IF(AND(AL887&gt;=0, RIGHT(TEXT(AL887,"0.#"),1)="."),TRUE,FALSE)</formula>
    </cfRule>
    <cfRule type="expression" dxfId="707" priority="9">
      <formula>IF(AND(AL887&lt;0, RIGHT(TEXT(AL887,"0.#"),1)&lt;&gt;"."),TRUE,FALSE)</formula>
    </cfRule>
    <cfRule type="expression" dxfId="706" priority="10">
      <formula>IF(AND(AL887&lt;0, RIGHT(TEXT(AL887,"0.#"),1)="."),TRUE,FALSE)</formula>
    </cfRule>
  </conditionalFormatting>
  <conditionalFormatting sqref="Y882">
    <cfRule type="expression" dxfId="705" priority="5">
      <formula>IF(RIGHT(TEXT(Y882,"0.#"),1)=".",FALSE,TRUE)</formula>
    </cfRule>
    <cfRule type="expression" dxfId="704" priority="6">
      <formula>IF(RIGHT(TEXT(Y882,"0.#"),1)=".",TRUE,FALSE)</formula>
    </cfRule>
  </conditionalFormatting>
  <conditionalFormatting sqref="Y884">
    <cfRule type="expression" dxfId="703" priority="3">
      <formula>IF(RIGHT(TEXT(Y884,"0.#"),1)=".",FALSE,TRUE)</formula>
    </cfRule>
    <cfRule type="expression" dxfId="702" priority="4">
      <formula>IF(RIGHT(TEXT(Y884,"0.#"),1)=".",TRUE,FALSE)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47"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753</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753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2" t="s">
        <v>348</v>
      </c>
      <c r="B2" s="413"/>
      <c r="C2" s="413"/>
      <c r="D2" s="413"/>
      <c r="E2" s="413"/>
      <c r="F2" s="414"/>
      <c r="G2" s="529" t="s">
        <v>146</v>
      </c>
      <c r="H2" s="447"/>
      <c r="I2" s="447"/>
      <c r="J2" s="447"/>
      <c r="K2" s="447"/>
      <c r="L2" s="447"/>
      <c r="M2" s="447"/>
      <c r="N2" s="447"/>
      <c r="O2" s="530"/>
      <c r="P2" s="446" t="s">
        <v>59</v>
      </c>
      <c r="Q2" s="447"/>
      <c r="R2" s="447"/>
      <c r="S2" s="447"/>
      <c r="T2" s="447"/>
      <c r="U2" s="447"/>
      <c r="V2" s="447"/>
      <c r="W2" s="447"/>
      <c r="X2" s="530"/>
      <c r="Y2" s="1034"/>
      <c r="Z2" s="842"/>
      <c r="AA2" s="843"/>
      <c r="AB2" s="1038" t="s">
        <v>11</v>
      </c>
      <c r="AC2" s="1039"/>
      <c r="AD2" s="1040"/>
      <c r="AE2" s="1044" t="s">
        <v>389</v>
      </c>
      <c r="AF2" s="1044"/>
      <c r="AG2" s="1044"/>
      <c r="AH2" s="1044"/>
      <c r="AI2" s="1044" t="s">
        <v>411</v>
      </c>
      <c r="AJ2" s="1044"/>
      <c r="AK2" s="1044"/>
      <c r="AL2" s="574"/>
      <c r="AM2" s="1044" t="s">
        <v>508</v>
      </c>
      <c r="AN2" s="1044"/>
      <c r="AO2" s="1044"/>
      <c r="AP2" s="574"/>
      <c r="AQ2" s="158" t="s">
        <v>232</v>
      </c>
      <c r="AR2" s="133"/>
      <c r="AS2" s="133"/>
      <c r="AT2" s="134"/>
      <c r="AU2" s="550" t="s">
        <v>134</v>
      </c>
      <c r="AV2" s="550"/>
      <c r="AW2" s="550"/>
      <c r="AX2" s="551"/>
      <c r="AY2" s="34">
        <f>COUNTA($G$4)</f>
        <v>0</v>
      </c>
    </row>
    <row r="3" spans="1:51" ht="18.75" customHeight="1" x14ac:dyDescent="0.15">
      <c r="A3" s="412"/>
      <c r="B3" s="413"/>
      <c r="C3" s="413"/>
      <c r="D3" s="413"/>
      <c r="E3" s="413"/>
      <c r="F3" s="414"/>
      <c r="G3" s="431"/>
      <c r="H3" s="410"/>
      <c r="I3" s="410"/>
      <c r="J3" s="410"/>
      <c r="K3" s="410"/>
      <c r="L3" s="410"/>
      <c r="M3" s="410"/>
      <c r="N3" s="410"/>
      <c r="O3" s="432"/>
      <c r="P3" s="449"/>
      <c r="Q3" s="410"/>
      <c r="R3" s="410"/>
      <c r="S3" s="410"/>
      <c r="T3" s="410"/>
      <c r="U3" s="410"/>
      <c r="V3" s="410"/>
      <c r="W3" s="410"/>
      <c r="X3" s="432"/>
      <c r="Y3" s="1035"/>
      <c r="Z3" s="1036"/>
      <c r="AA3" s="1037"/>
      <c r="AB3" s="1041"/>
      <c r="AC3" s="1042"/>
      <c r="AD3" s="1043"/>
      <c r="AE3" s="929"/>
      <c r="AF3" s="929"/>
      <c r="AG3" s="929"/>
      <c r="AH3" s="929"/>
      <c r="AI3" s="929"/>
      <c r="AJ3" s="929"/>
      <c r="AK3" s="929"/>
      <c r="AL3" s="425"/>
      <c r="AM3" s="929"/>
      <c r="AN3" s="929"/>
      <c r="AO3" s="929"/>
      <c r="AP3" s="425"/>
      <c r="AQ3" s="199"/>
      <c r="AR3" s="200"/>
      <c r="AS3" s="136" t="s">
        <v>233</v>
      </c>
      <c r="AT3" s="137"/>
      <c r="AU3" s="200"/>
      <c r="AV3" s="200"/>
      <c r="AW3" s="410" t="s">
        <v>179</v>
      </c>
      <c r="AX3" s="411"/>
      <c r="AY3" s="34">
        <f>$AY$2</f>
        <v>0</v>
      </c>
    </row>
    <row r="4" spans="1:51" ht="22.5" customHeight="1" x14ac:dyDescent="0.15">
      <c r="A4" s="415"/>
      <c r="B4" s="413"/>
      <c r="C4" s="413"/>
      <c r="D4" s="413"/>
      <c r="E4" s="413"/>
      <c r="F4" s="414"/>
      <c r="G4" s="581"/>
      <c r="H4" s="1011"/>
      <c r="I4" s="1011"/>
      <c r="J4" s="1011"/>
      <c r="K4" s="1011"/>
      <c r="L4" s="1011"/>
      <c r="M4" s="1011"/>
      <c r="N4" s="1011"/>
      <c r="O4" s="1012"/>
      <c r="P4" s="108"/>
      <c r="Q4" s="1019"/>
      <c r="R4" s="1019"/>
      <c r="S4" s="1019"/>
      <c r="T4" s="1019"/>
      <c r="U4" s="1019"/>
      <c r="V4" s="1019"/>
      <c r="W4" s="1019"/>
      <c r="X4" s="1020"/>
      <c r="Y4" s="1029" t="s">
        <v>12</v>
      </c>
      <c r="Z4" s="1030"/>
      <c r="AA4" s="1031"/>
      <c r="AB4" s="478"/>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6"/>
      <c r="B5" s="417"/>
      <c r="C5" s="417"/>
      <c r="D5" s="417"/>
      <c r="E5" s="417"/>
      <c r="F5" s="418"/>
      <c r="G5" s="1013"/>
      <c r="H5" s="1014"/>
      <c r="I5" s="1014"/>
      <c r="J5" s="1014"/>
      <c r="K5" s="1014"/>
      <c r="L5" s="1014"/>
      <c r="M5" s="1014"/>
      <c r="N5" s="1014"/>
      <c r="O5" s="1015"/>
      <c r="P5" s="1021"/>
      <c r="Q5" s="1021"/>
      <c r="R5" s="1021"/>
      <c r="S5" s="1021"/>
      <c r="T5" s="1021"/>
      <c r="U5" s="1021"/>
      <c r="V5" s="1021"/>
      <c r="W5" s="1021"/>
      <c r="X5" s="1022"/>
      <c r="Y5" s="464" t="s">
        <v>54</v>
      </c>
      <c r="Z5" s="1026"/>
      <c r="AA5" s="1027"/>
      <c r="AB5" s="540"/>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6"/>
      <c r="B6" s="417"/>
      <c r="C6" s="417"/>
      <c r="D6" s="417"/>
      <c r="E6" s="417"/>
      <c r="F6" s="418"/>
      <c r="G6" s="1016"/>
      <c r="H6" s="1017"/>
      <c r="I6" s="1017"/>
      <c r="J6" s="1017"/>
      <c r="K6" s="1017"/>
      <c r="L6" s="1017"/>
      <c r="M6" s="1017"/>
      <c r="N6" s="1017"/>
      <c r="O6" s="1018"/>
      <c r="P6" s="1023"/>
      <c r="Q6" s="1023"/>
      <c r="R6" s="1023"/>
      <c r="S6" s="1023"/>
      <c r="T6" s="1023"/>
      <c r="U6" s="1023"/>
      <c r="V6" s="1023"/>
      <c r="W6" s="1023"/>
      <c r="X6" s="1024"/>
      <c r="Y6" s="1025" t="s">
        <v>13</v>
      </c>
      <c r="Z6" s="1026"/>
      <c r="AA6" s="1027"/>
      <c r="AB6" s="610"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2" t="s">
        <v>348</v>
      </c>
      <c r="B9" s="413"/>
      <c r="C9" s="413"/>
      <c r="D9" s="413"/>
      <c r="E9" s="413"/>
      <c r="F9" s="414"/>
      <c r="G9" s="529" t="s">
        <v>146</v>
      </c>
      <c r="H9" s="447"/>
      <c r="I9" s="447"/>
      <c r="J9" s="447"/>
      <c r="K9" s="447"/>
      <c r="L9" s="447"/>
      <c r="M9" s="447"/>
      <c r="N9" s="447"/>
      <c r="O9" s="530"/>
      <c r="P9" s="446" t="s">
        <v>59</v>
      </c>
      <c r="Q9" s="447"/>
      <c r="R9" s="447"/>
      <c r="S9" s="447"/>
      <c r="T9" s="447"/>
      <c r="U9" s="447"/>
      <c r="V9" s="447"/>
      <c r="W9" s="447"/>
      <c r="X9" s="530"/>
      <c r="Y9" s="1034"/>
      <c r="Z9" s="842"/>
      <c r="AA9" s="843"/>
      <c r="AB9" s="1038" t="s">
        <v>11</v>
      </c>
      <c r="AC9" s="1039"/>
      <c r="AD9" s="1040"/>
      <c r="AE9" s="1044" t="s">
        <v>389</v>
      </c>
      <c r="AF9" s="1044"/>
      <c r="AG9" s="1044"/>
      <c r="AH9" s="1044"/>
      <c r="AI9" s="1044" t="s">
        <v>411</v>
      </c>
      <c r="AJ9" s="1044"/>
      <c r="AK9" s="1044"/>
      <c r="AL9" s="574"/>
      <c r="AM9" s="1044" t="s">
        <v>508</v>
      </c>
      <c r="AN9" s="1044"/>
      <c r="AO9" s="1044"/>
      <c r="AP9" s="574"/>
      <c r="AQ9" s="158" t="s">
        <v>232</v>
      </c>
      <c r="AR9" s="133"/>
      <c r="AS9" s="133"/>
      <c r="AT9" s="134"/>
      <c r="AU9" s="550" t="s">
        <v>134</v>
      </c>
      <c r="AV9" s="550"/>
      <c r="AW9" s="550"/>
      <c r="AX9" s="551"/>
      <c r="AY9" s="34">
        <f>COUNTA($G$11)</f>
        <v>0</v>
      </c>
    </row>
    <row r="10" spans="1:51" ht="18.75" customHeight="1" x14ac:dyDescent="0.15">
      <c r="A10" s="412"/>
      <c r="B10" s="413"/>
      <c r="C10" s="413"/>
      <c r="D10" s="413"/>
      <c r="E10" s="413"/>
      <c r="F10" s="414"/>
      <c r="G10" s="431"/>
      <c r="H10" s="410"/>
      <c r="I10" s="410"/>
      <c r="J10" s="410"/>
      <c r="K10" s="410"/>
      <c r="L10" s="410"/>
      <c r="M10" s="410"/>
      <c r="N10" s="410"/>
      <c r="O10" s="432"/>
      <c r="P10" s="449"/>
      <c r="Q10" s="410"/>
      <c r="R10" s="410"/>
      <c r="S10" s="410"/>
      <c r="T10" s="410"/>
      <c r="U10" s="410"/>
      <c r="V10" s="410"/>
      <c r="W10" s="410"/>
      <c r="X10" s="432"/>
      <c r="Y10" s="1035"/>
      <c r="Z10" s="1036"/>
      <c r="AA10" s="1037"/>
      <c r="AB10" s="1041"/>
      <c r="AC10" s="1042"/>
      <c r="AD10" s="1043"/>
      <c r="AE10" s="929"/>
      <c r="AF10" s="929"/>
      <c r="AG10" s="929"/>
      <c r="AH10" s="929"/>
      <c r="AI10" s="929"/>
      <c r="AJ10" s="929"/>
      <c r="AK10" s="929"/>
      <c r="AL10" s="425"/>
      <c r="AM10" s="929"/>
      <c r="AN10" s="929"/>
      <c r="AO10" s="929"/>
      <c r="AP10" s="425"/>
      <c r="AQ10" s="199"/>
      <c r="AR10" s="200"/>
      <c r="AS10" s="136" t="s">
        <v>233</v>
      </c>
      <c r="AT10" s="137"/>
      <c r="AU10" s="200"/>
      <c r="AV10" s="200"/>
      <c r="AW10" s="410" t="s">
        <v>179</v>
      </c>
      <c r="AX10" s="411"/>
      <c r="AY10" s="34">
        <f>$AY$9</f>
        <v>0</v>
      </c>
    </row>
    <row r="11" spans="1:51" ht="22.5" customHeight="1" x14ac:dyDescent="0.15">
      <c r="A11" s="415"/>
      <c r="B11" s="413"/>
      <c r="C11" s="413"/>
      <c r="D11" s="413"/>
      <c r="E11" s="413"/>
      <c r="F11" s="414"/>
      <c r="G11" s="581"/>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78"/>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6"/>
      <c r="B12" s="417"/>
      <c r="C12" s="417"/>
      <c r="D12" s="417"/>
      <c r="E12" s="417"/>
      <c r="F12" s="418"/>
      <c r="G12" s="1013"/>
      <c r="H12" s="1014"/>
      <c r="I12" s="1014"/>
      <c r="J12" s="1014"/>
      <c r="K12" s="1014"/>
      <c r="L12" s="1014"/>
      <c r="M12" s="1014"/>
      <c r="N12" s="1014"/>
      <c r="O12" s="1015"/>
      <c r="P12" s="1021"/>
      <c r="Q12" s="1021"/>
      <c r="R12" s="1021"/>
      <c r="S12" s="1021"/>
      <c r="T12" s="1021"/>
      <c r="U12" s="1021"/>
      <c r="V12" s="1021"/>
      <c r="W12" s="1021"/>
      <c r="X12" s="1022"/>
      <c r="Y12" s="464" t="s">
        <v>54</v>
      </c>
      <c r="Z12" s="1026"/>
      <c r="AA12" s="1027"/>
      <c r="AB12" s="540"/>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9"/>
      <c r="B13" s="420"/>
      <c r="C13" s="420"/>
      <c r="D13" s="420"/>
      <c r="E13" s="420"/>
      <c r="F13" s="42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10"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2" t="s">
        <v>348</v>
      </c>
      <c r="B16" s="413"/>
      <c r="C16" s="413"/>
      <c r="D16" s="413"/>
      <c r="E16" s="413"/>
      <c r="F16" s="414"/>
      <c r="G16" s="529" t="s">
        <v>146</v>
      </c>
      <c r="H16" s="447"/>
      <c r="I16" s="447"/>
      <c r="J16" s="447"/>
      <c r="K16" s="447"/>
      <c r="L16" s="447"/>
      <c r="M16" s="447"/>
      <c r="N16" s="447"/>
      <c r="O16" s="530"/>
      <c r="P16" s="446" t="s">
        <v>59</v>
      </c>
      <c r="Q16" s="447"/>
      <c r="R16" s="447"/>
      <c r="S16" s="447"/>
      <c r="T16" s="447"/>
      <c r="U16" s="447"/>
      <c r="V16" s="447"/>
      <c r="W16" s="447"/>
      <c r="X16" s="530"/>
      <c r="Y16" s="1034"/>
      <c r="Z16" s="842"/>
      <c r="AA16" s="843"/>
      <c r="AB16" s="1038" t="s">
        <v>11</v>
      </c>
      <c r="AC16" s="1039"/>
      <c r="AD16" s="1040"/>
      <c r="AE16" s="1044" t="s">
        <v>389</v>
      </c>
      <c r="AF16" s="1044"/>
      <c r="AG16" s="1044"/>
      <c r="AH16" s="1044"/>
      <c r="AI16" s="1044" t="s">
        <v>411</v>
      </c>
      <c r="AJ16" s="1044"/>
      <c r="AK16" s="1044"/>
      <c r="AL16" s="574"/>
      <c r="AM16" s="1044" t="s">
        <v>508</v>
      </c>
      <c r="AN16" s="1044"/>
      <c r="AO16" s="1044"/>
      <c r="AP16" s="574"/>
      <c r="AQ16" s="158" t="s">
        <v>232</v>
      </c>
      <c r="AR16" s="133"/>
      <c r="AS16" s="133"/>
      <c r="AT16" s="134"/>
      <c r="AU16" s="550" t="s">
        <v>134</v>
      </c>
      <c r="AV16" s="550"/>
      <c r="AW16" s="550"/>
      <c r="AX16" s="551"/>
      <c r="AY16" s="34">
        <f>COUNTA($G$18)</f>
        <v>0</v>
      </c>
    </row>
    <row r="17" spans="1:51" ht="18.75" customHeight="1" x14ac:dyDescent="0.15">
      <c r="A17" s="412"/>
      <c r="B17" s="413"/>
      <c r="C17" s="413"/>
      <c r="D17" s="413"/>
      <c r="E17" s="413"/>
      <c r="F17" s="414"/>
      <c r="G17" s="431"/>
      <c r="H17" s="410"/>
      <c r="I17" s="410"/>
      <c r="J17" s="410"/>
      <c r="K17" s="410"/>
      <c r="L17" s="410"/>
      <c r="M17" s="410"/>
      <c r="N17" s="410"/>
      <c r="O17" s="432"/>
      <c r="P17" s="449"/>
      <c r="Q17" s="410"/>
      <c r="R17" s="410"/>
      <c r="S17" s="410"/>
      <c r="T17" s="410"/>
      <c r="U17" s="410"/>
      <c r="V17" s="410"/>
      <c r="W17" s="410"/>
      <c r="X17" s="432"/>
      <c r="Y17" s="1035"/>
      <c r="Z17" s="1036"/>
      <c r="AA17" s="1037"/>
      <c r="AB17" s="1041"/>
      <c r="AC17" s="1042"/>
      <c r="AD17" s="1043"/>
      <c r="AE17" s="929"/>
      <c r="AF17" s="929"/>
      <c r="AG17" s="929"/>
      <c r="AH17" s="929"/>
      <c r="AI17" s="929"/>
      <c r="AJ17" s="929"/>
      <c r="AK17" s="929"/>
      <c r="AL17" s="425"/>
      <c r="AM17" s="929"/>
      <c r="AN17" s="929"/>
      <c r="AO17" s="929"/>
      <c r="AP17" s="425"/>
      <c r="AQ17" s="199"/>
      <c r="AR17" s="200"/>
      <c r="AS17" s="136" t="s">
        <v>233</v>
      </c>
      <c r="AT17" s="137"/>
      <c r="AU17" s="200"/>
      <c r="AV17" s="200"/>
      <c r="AW17" s="410" t="s">
        <v>179</v>
      </c>
      <c r="AX17" s="411"/>
      <c r="AY17" s="34">
        <f>$AY$16</f>
        <v>0</v>
      </c>
    </row>
    <row r="18" spans="1:51" ht="22.5" customHeight="1" x14ac:dyDescent="0.15">
      <c r="A18" s="415"/>
      <c r="B18" s="413"/>
      <c r="C18" s="413"/>
      <c r="D18" s="413"/>
      <c r="E18" s="413"/>
      <c r="F18" s="414"/>
      <c r="G18" s="581"/>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78"/>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6"/>
      <c r="B19" s="417"/>
      <c r="C19" s="417"/>
      <c r="D19" s="417"/>
      <c r="E19" s="417"/>
      <c r="F19" s="418"/>
      <c r="G19" s="1013"/>
      <c r="H19" s="1014"/>
      <c r="I19" s="1014"/>
      <c r="J19" s="1014"/>
      <c r="K19" s="1014"/>
      <c r="L19" s="1014"/>
      <c r="M19" s="1014"/>
      <c r="N19" s="1014"/>
      <c r="O19" s="1015"/>
      <c r="P19" s="1021"/>
      <c r="Q19" s="1021"/>
      <c r="R19" s="1021"/>
      <c r="S19" s="1021"/>
      <c r="T19" s="1021"/>
      <c r="U19" s="1021"/>
      <c r="V19" s="1021"/>
      <c r="W19" s="1021"/>
      <c r="X19" s="1022"/>
      <c r="Y19" s="464" t="s">
        <v>54</v>
      </c>
      <c r="Z19" s="1026"/>
      <c r="AA19" s="1027"/>
      <c r="AB19" s="540"/>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9"/>
      <c r="B20" s="420"/>
      <c r="C20" s="420"/>
      <c r="D20" s="420"/>
      <c r="E20" s="420"/>
      <c r="F20" s="42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10"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2" t="s">
        <v>348</v>
      </c>
      <c r="B23" s="413"/>
      <c r="C23" s="413"/>
      <c r="D23" s="413"/>
      <c r="E23" s="413"/>
      <c r="F23" s="414"/>
      <c r="G23" s="529" t="s">
        <v>146</v>
      </c>
      <c r="H23" s="447"/>
      <c r="I23" s="447"/>
      <c r="J23" s="447"/>
      <c r="K23" s="447"/>
      <c r="L23" s="447"/>
      <c r="M23" s="447"/>
      <c r="N23" s="447"/>
      <c r="O23" s="530"/>
      <c r="P23" s="446" t="s">
        <v>59</v>
      </c>
      <c r="Q23" s="447"/>
      <c r="R23" s="447"/>
      <c r="S23" s="447"/>
      <c r="T23" s="447"/>
      <c r="U23" s="447"/>
      <c r="V23" s="447"/>
      <c r="W23" s="447"/>
      <c r="X23" s="530"/>
      <c r="Y23" s="1034"/>
      <c r="Z23" s="842"/>
      <c r="AA23" s="843"/>
      <c r="AB23" s="1038" t="s">
        <v>11</v>
      </c>
      <c r="AC23" s="1039"/>
      <c r="AD23" s="1040"/>
      <c r="AE23" s="1044" t="s">
        <v>389</v>
      </c>
      <c r="AF23" s="1044"/>
      <c r="AG23" s="1044"/>
      <c r="AH23" s="1044"/>
      <c r="AI23" s="1044" t="s">
        <v>411</v>
      </c>
      <c r="AJ23" s="1044"/>
      <c r="AK23" s="1044"/>
      <c r="AL23" s="574"/>
      <c r="AM23" s="1044" t="s">
        <v>508</v>
      </c>
      <c r="AN23" s="1044"/>
      <c r="AO23" s="1044"/>
      <c r="AP23" s="574"/>
      <c r="AQ23" s="158" t="s">
        <v>232</v>
      </c>
      <c r="AR23" s="133"/>
      <c r="AS23" s="133"/>
      <c r="AT23" s="134"/>
      <c r="AU23" s="550" t="s">
        <v>134</v>
      </c>
      <c r="AV23" s="550"/>
      <c r="AW23" s="550"/>
      <c r="AX23" s="551"/>
      <c r="AY23" s="34">
        <f>COUNTA($G$25)</f>
        <v>0</v>
      </c>
    </row>
    <row r="24" spans="1:51" ht="18.75" customHeight="1" x14ac:dyDescent="0.15">
      <c r="A24" s="412"/>
      <c r="B24" s="413"/>
      <c r="C24" s="413"/>
      <c r="D24" s="413"/>
      <c r="E24" s="413"/>
      <c r="F24" s="414"/>
      <c r="G24" s="431"/>
      <c r="H24" s="410"/>
      <c r="I24" s="410"/>
      <c r="J24" s="410"/>
      <c r="K24" s="410"/>
      <c r="L24" s="410"/>
      <c r="M24" s="410"/>
      <c r="N24" s="410"/>
      <c r="O24" s="432"/>
      <c r="P24" s="449"/>
      <c r="Q24" s="410"/>
      <c r="R24" s="410"/>
      <c r="S24" s="410"/>
      <c r="T24" s="410"/>
      <c r="U24" s="410"/>
      <c r="V24" s="410"/>
      <c r="W24" s="410"/>
      <c r="X24" s="432"/>
      <c r="Y24" s="1035"/>
      <c r="Z24" s="1036"/>
      <c r="AA24" s="1037"/>
      <c r="AB24" s="1041"/>
      <c r="AC24" s="1042"/>
      <c r="AD24" s="1043"/>
      <c r="AE24" s="929"/>
      <c r="AF24" s="929"/>
      <c r="AG24" s="929"/>
      <c r="AH24" s="929"/>
      <c r="AI24" s="929"/>
      <c r="AJ24" s="929"/>
      <c r="AK24" s="929"/>
      <c r="AL24" s="425"/>
      <c r="AM24" s="929"/>
      <c r="AN24" s="929"/>
      <c r="AO24" s="929"/>
      <c r="AP24" s="425"/>
      <c r="AQ24" s="199"/>
      <c r="AR24" s="200"/>
      <c r="AS24" s="136" t="s">
        <v>233</v>
      </c>
      <c r="AT24" s="137"/>
      <c r="AU24" s="200"/>
      <c r="AV24" s="200"/>
      <c r="AW24" s="410" t="s">
        <v>179</v>
      </c>
      <c r="AX24" s="411"/>
      <c r="AY24" s="34">
        <f>$AY$23</f>
        <v>0</v>
      </c>
    </row>
    <row r="25" spans="1:51" ht="22.5" customHeight="1" x14ac:dyDescent="0.15">
      <c r="A25" s="415"/>
      <c r="B25" s="413"/>
      <c r="C25" s="413"/>
      <c r="D25" s="413"/>
      <c r="E25" s="413"/>
      <c r="F25" s="414"/>
      <c r="G25" s="581"/>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78"/>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6"/>
      <c r="B26" s="417"/>
      <c r="C26" s="417"/>
      <c r="D26" s="417"/>
      <c r="E26" s="417"/>
      <c r="F26" s="418"/>
      <c r="G26" s="1013"/>
      <c r="H26" s="1014"/>
      <c r="I26" s="1014"/>
      <c r="J26" s="1014"/>
      <c r="K26" s="1014"/>
      <c r="L26" s="1014"/>
      <c r="M26" s="1014"/>
      <c r="N26" s="1014"/>
      <c r="O26" s="1015"/>
      <c r="P26" s="1021"/>
      <c r="Q26" s="1021"/>
      <c r="R26" s="1021"/>
      <c r="S26" s="1021"/>
      <c r="T26" s="1021"/>
      <c r="U26" s="1021"/>
      <c r="V26" s="1021"/>
      <c r="W26" s="1021"/>
      <c r="X26" s="1022"/>
      <c r="Y26" s="464" t="s">
        <v>54</v>
      </c>
      <c r="Z26" s="1026"/>
      <c r="AA26" s="1027"/>
      <c r="AB26" s="540"/>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9"/>
      <c r="B27" s="420"/>
      <c r="C27" s="420"/>
      <c r="D27" s="420"/>
      <c r="E27" s="420"/>
      <c r="F27" s="42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10"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2" t="s">
        <v>348</v>
      </c>
      <c r="B30" s="413"/>
      <c r="C30" s="413"/>
      <c r="D30" s="413"/>
      <c r="E30" s="413"/>
      <c r="F30" s="414"/>
      <c r="G30" s="529" t="s">
        <v>146</v>
      </c>
      <c r="H30" s="447"/>
      <c r="I30" s="447"/>
      <c r="J30" s="447"/>
      <c r="K30" s="447"/>
      <c r="L30" s="447"/>
      <c r="M30" s="447"/>
      <c r="N30" s="447"/>
      <c r="O30" s="530"/>
      <c r="P30" s="446" t="s">
        <v>59</v>
      </c>
      <c r="Q30" s="447"/>
      <c r="R30" s="447"/>
      <c r="S30" s="447"/>
      <c r="T30" s="447"/>
      <c r="U30" s="447"/>
      <c r="V30" s="447"/>
      <c r="W30" s="447"/>
      <c r="X30" s="530"/>
      <c r="Y30" s="1034"/>
      <c r="Z30" s="842"/>
      <c r="AA30" s="843"/>
      <c r="AB30" s="1038" t="s">
        <v>11</v>
      </c>
      <c r="AC30" s="1039"/>
      <c r="AD30" s="1040"/>
      <c r="AE30" s="1044" t="s">
        <v>389</v>
      </c>
      <c r="AF30" s="1044"/>
      <c r="AG30" s="1044"/>
      <c r="AH30" s="1044"/>
      <c r="AI30" s="1044" t="s">
        <v>411</v>
      </c>
      <c r="AJ30" s="1044"/>
      <c r="AK30" s="1044"/>
      <c r="AL30" s="574"/>
      <c r="AM30" s="1044" t="s">
        <v>508</v>
      </c>
      <c r="AN30" s="1044"/>
      <c r="AO30" s="1044"/>
      <c r="AP30" s="574"/>
      <c r="AQ30" s="158" t="s">
        <v>232</v>
      </c>
      <c r="AR30" s="133"/>
      <c r="AS30" s="133"/>
      <c r="AT30" s="134"/>
      <c r="AU30" s="550" t="s">
        <v>134</v>
      </c>
      <c r="AV30" s="550"/>
      <c r="AW30" s="550"/>
      <c r="AX30" s="551"/>
      <c r="AY30" s="34">
        <f>COUNTA($G$32)</f>
        <v>0</v>
      </c>
    </row>
    <row r="31" spans="1:51" ht="18.75" customHeight="1" x14ac:dyDescent="0.15">
      <c r="A31" s="412"/>
      <c r="B31" s="413"/>
      <c r="C31" s="413"/>
      <c r="D31" s="413"/>
      <c r="E31" s="413"/>
      <c r="F31" s="414"/>
      <c r="G31" s="431"/>
      <c r="H31" s="410"/>
      <c r="I31" s="410"/>
      <c r="J31" s="410"/>
      <c r="K31" s="410"/>
      <c r="L31" s="410"/>
      <c r="M31" s="410"/>
      <c r="N31" s="410"/>
      <c r="O31" s="432"/>
      <c r="P31" s="449"/>
      <c r="Q31" s="410"/>
      <c r="R31" s="410"/>
      <c r="S31" s="410"/>
      <c r="T31" s="410"/>
      <c r="U31" s="410"/>
      <c r="V31" s="410"/>
      <c r="W31" s="410"/>
      <c r="X31" s="432"/>
      <c r="Y31" s="1035"/>
      <c r="Z31" s="1036"/>
      <c r="AA31" s="1037"/>
      <c r="AB31" s="1041"/>
      <c r="AC31" s="1042"/>
      <c r="AD31" s="1043"/>
      <c r="AE31" s="929"/>
      <c r="AF31" s="929"/>
      <c r="AG31" s="929"/>
      <c r="AH31" s="929"/>
      <c r="AI31" s="929"/>
      <c r="AJ31" s="929"/>
      <c r="AK31" s="929"/>
      <c r="AL31" s="425"/>
      <c r="AM31" s="929"/>
      <c r="AN31" s="929"/>
      <c r="AO31" s="929"/>
      <c r="AP31" s="425"/>
      <c r="AQ31" s="199"/>
      <c r="AR31" s="200"/>
      <c r="AS31" s="136" t="s">
        <v>233</v>
      </c>
      <c r="AT31" s="137"/>
      <c r="AU31" s="200"/>
      <c r="AV31" s="200"/>
      <c r="AW31" s="410" t="s">
        <v>179</v>
      </c>
      <c r="AX31" s="411"/>
      <c r="AY31" s="34">
        <f>$AY$30</f>
        <v>0</v>
      </c>
    </row>
    <row r="32" spans="1:51" ht="22.5" customHeight="1" x14ac:dyDescent="0.15">
      <c r="A32" s="415"/>
      <c r="B32" s="413"/>
      <c r="C32" s="413"/>
      <c r="D32" s="413"/>
      <c r="E32" s="413"/>
      <c r="F32" s="414"/>
      <c r="G32" s="581"/>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78"/>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6"/>
      <c r="B33" s="417"/>
      <c r="C33" s="417"/>
      <c r="D33" s="417"/>
      <c r="E33" s="417"/>
      <c r="F33" s="418"/>
      <c r="G33" s="1013"/>
      <c r="H33" s="1014"/>
      <c r="I33" s="1014"/>
      <c r="J33" s="1014"/>
      <c r="K33" s="1014"/>
      <c r="L33" s="1014"/>
      <c r="M33" s="1014"/>
      <c r="N33" s="1014"/>
      <c r="O33" s="1015"/>
      <c r="P33" s="1021"/>
      <c r="Q33" s="1021"/>
      <c r="R33" s="1021"/>
      <c r="S33" s="1021"/>
      <c r="T33" s="1021"/>
      <c r="U33" s="1021"/>
      <c r="V33" s="1021"/>
      <c r="W33" s="1021"/>
      <c r="X33" s="1022"/>
      <c r="Y33" s="464" t="s">
        <v>54</v>
      </c>
      <c r="Z33" s="1026"/>
      <c r="AA33" s="1027"/>
      <c r="AB33" s="540"/>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9"/>
      <c r="B34" s="420"/>
      <c r="C34" s="420"/>
      <c r="D34" s="420"/>
      <c r="E34" s="420"/>
      <c r="F34" s="42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10"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2" t="s">
        <v>348</v>
      </c>
      <c r="B37" s="413"/>
      <c r="C37" s="413"/>
      <c r="D37" s="413"/>
      <c r="E37" s="413"/>
      <c r="F37" s="414"/>
      <c r="G37" s="529" t="s">
        <v>146</v>
      </c>
      <c r="H37" s="447"/>
      <c r="I37" s="447"/>
      <c r="J37" s="447"/>
      <c r="K37" s="447"/>
      <c r="L37" s="447"/>
      <c r="M37" s="447"/>
      <c r="N37" s="447"/>
      <c r="O37" s="530"/>
      <c r="P37" s="446" t="s">
        <v>59</v>
      </c>
      <c r="Q37" s="447"/>
      <c r="R37" s="447"/>
      <c r="S37" s="447"/>
      <c r="T37" s="447"/>
      <c r="U37" s="447"/>
      <c r="V37" s="447"/>
      <c r="W37" s="447"/>
      <c r="X37" s="530"/>
      <c r="Y37" s="1034"/>
      <c r="Z37" s="842"/>
      <c r="AA37" s="843"/>
      <c r="AB37" s="1038" t="s">
        <v>11</v>
      </c>
      <c r="AC37" s="1039"/>
      <c r="AD37" s="1040"/>
      <c r="AE37" s="1044" t="s">
        <v>389</v>
      </c>
      <c r="AF37" s="1044"/>
      <c r="AG37" s="1044"/>
      <c r="AH37" s="1044"/>
      <c r="AI37" s="1044" t="s">
        <v>411</v>
      </c>
      <c r="AJ37" s="1044"/>
      <c r="AK37" s="1044"/>
      <c r="AL37" s="574"/>
      <c r="AM37" s="1044" t="s">
        <v>508</v>
      </c>
      <c r="AN37" s="1044"/>
      <c r="AO37" s="1044"/>
      <c r="AP37" s="574"/>
      <c r="AQ37" s="158" t="s">
        <v>232</v>
      </c>
      <c r="AR37" s="133"/>
      <c r="AS37" s="133"/>
      <c r="AT37" s="134"/>
      <c r="AU37" s="550" t="s">
        <v>134</v>
      </c>
      <c r="AV37" s="550"/>
      <c r="AW37" s="550"/>
      <c r="AX37" s="551"/>
      <c r="AY37" s="34">
        <f>COUNTA($G$39)</f>
        <v>0</v>
      </c>
    </row>
    <row r="38" spans="1:51" ht="18.75" customHeight="1" x14ac:dyDescent="0.15">
      <c r="A38" s="412"/>
      <c r="B38" s="413"/>
      <c r="C38" s="413"/>
      <c r="D38" s="413"/>
      <c r="E38" s="413"/>
      <c r="F38" s="414"/>
      <c r="G38" s="431"/>
      <c r="H38" s="410"/>
      <c r="I38" s="410"/>
      <c r="J38" s="410"/>
      <c r="K38" s="410"/>
      <c r="L38" s="410"/>
      <c r="M38" s="410"/>
      <c r="N38" s="410"/>
      <c r="O38" s="432"/>
      <c r="P38" s="449"/>
      <c r="Q38" s="410"/>
      <c r="R38" s="410"/>
      <c r="S38" s="410"/>
      <c r="T38" s="410"/>
      <c r="U38" s="410"/>
      <c r="V38" s="410"/>
      <c r="W38" s="410"/>
      <c r="X38" s="432"/>
      <c r="Y38" s="1035"/>
      <c r="Z38" s="1036"/>
      <c r="AA38" s="1037"/>
      <c r="AB38" s="1041"/>
      <c r="AC38" s="1042"/>
      <c r="AD38" s="1043"/>
      <c r="AE38" s="929"/>
      <c r="AF38" s="929"/>
      <c r="AG38" s="929"/>
      <c r="AH38" s="929"/>
      <c r="AI38" s="929"/>
      <c r="AJ38" s="929"/>
      <c r="AK38" s="929"/>
      <c r="AL38" s="425"/>
      <c r="AM38" s="929"/>
      <c r="AN38" s="929"/>
      <c r="AO38" s="929"/>
      <c r="AP38" s="425"/>
      <c r="AQ38" s="199"/>
      <c r="AR38" s="200"/>
      <c r="AS38" s="136" t="s">
        <v>233</v>
      </c>
      <c r="AT38" s="137"/>
      <c r="AU38" s="200"/>
      <c r="AV38" s="200"/>
      <c r="AW38" s="410" t="s">
        <v>179</v>
      </c>
      <c r="AX38" s="411"/>
      <c r="AY38" s="34">
        <f>$AY$37</f>
        <v>0</v>
      </c>
    </row>
    <row r="39" spans="1:51" ht="22.5" customHeight="1" x14ac:dyDescent="0.15">
      <c r="A39" s="415"/>
      <c r="B39" s="413"/>
      <c r="C39" s="413"/>
      <c r="D39" s="413"/>
      <c r="E39" s="413"/>
      <c r="F39" s="414"/>
      <c r="G39" s="581"/>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78"/>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6"/>
      <c r="B40" s="417"/>
      <c r="C40" s="417"/>
      <c r="D40" s="417"/>
      <c r="E40" s="417"/>
      <c r="F40" s="418"/>
      <c r="G40" s="1013"/>
      <c r="H40" s="1014"/>
      <c r="I40" s="1014"/>
      <c r="J40" s="1014"/>
      <c r="K40" s="1014"/>
      <c r="L40" s="1014"/>
      <c r="M40" s="1014"/>
      <c r="N40" s="1014"/>
      <c r="O40" s="1015"/>
      <c r="P40" s="1021"/>
      <c r="Q40" s="1021"/>
      <c r="R40" s="1021"/>
      <c r="S40" s="1021"/>
      <c r="T40" s="1021"/>
      <c r="U40" s="1021"/>
      <c r="V40" s="1021"/>
      <c r="W40" s="1021"/>
      <c r="X40" s="1022"/>
      <c r="Y40" s="464" t="s">
        <v>54</v>
      </c>
      <c r="Z40" s="1026"/>
      <c r="AA40" s="1027"/>
      <c r="AB40" s="540"/>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9"/>
      <c r="B41" s="420"/>
      <c r="C41" s="420"/>
      <c r="D41" s="420"/>
      <c r="E41" s="420"/>
      <c r="F41" s="42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10"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2" t="s">
        <v>348</v>
      </c>
      <c r="B44" s="413"/>
      <c r="C44" s="413"/>
      <c r="D44" s="413"/>
      <c r="E44" s="413"/>
      <c r="F44" s="414"/>
      <c r="G44" s="529" t="s">
        <v>146</v>
      </c>
      <c r="H44" s="447"/>
      <c r="I44" s="447"/>
      <c r="J44" s="447"/>
      <c r="K44" s="447"/>
      <c r="L44" s="447"/>
      <c r="M44" s="447"/>
      <c r="N44" s="447"/>
      <c r="O44" s="530"/>
      <c r="P44" s="446" t="s">
        <v>59</v>
      </c>
      <c r="Q44" s="447"/>
      <c r="R44" s="447"/>
      <c r="S44" s="447"/>
      <c r="T44" s="447"/>
      <c r="U44" s="447"/>
      <c r="V44" s="447"/>
      <c r="W44" s="447"/>
      <c r="X44" s="530"/>
      <c r="Y44" s="1034"/>
      <c r="Z44" s="842"/>
      <c r="AA44" s="843"/>
      <c r="AB44" s="1038" t="s">
        <v>11</v>
      </c>
      <c r="AC44" s="1039"/>
      <c r="AD44" s="1040"/>
      <c r="AE44" s="1044" t="s">
        <v>389</v>
      </c>
      <c r="AF44" s="1044"/>
      <c r="AG44" s="1044"/>
      <c r="AH44" s="1044"/>
      <c r="AI44" s="1044" t="s">
        <v>411</v>
      </c>
      <c r="AJ44" s="1044"/>
      <c r="AK44" s="1044"/>
      <c r="AL44" s="574"/>
      <c r="AM44" s="1044" t="s">
        <v>508</v>
      </c>
      <c r="AN44" s="1044"/>
      <c r="AO44" s="1044"/>
      <c r="AP44" s="574"/>
      <c r="AQ44" s="158" t="s">
        <v>232</v>
      </c>
      <c r="AR44" s="133"/>
      <c r="AS44" s="133"/>
      <c r="AT44" s="134"/>
      <c r="AU44" s="550" t="s">
        <v>134</v>
      </c>
      <c r="AV44" s="550"/>
      <c r="AW44" s="550"/>
      <c r="AX44" s="551"/>
      <c r="AY44" s="34">
        <f>COUNTA($G$46)</f>
        <v>0</v>
      </c>
    </row>
    <row r="45" spans="1:51" ht="18.75" customHeight="1" x14ac:dyDescent="0.15">
      <c r="A45" s="412"/>
      <c r="B45" s="413"/>
      <c r="C45" s="413"/>
      <c r="D45" s="413"/>
      <c r="E45" s="413"/>
      <c r="F45" s="414"/>
      <c r="G45" s="431"/>
      <c r="H45" s="410"/>
      <c r="I45" s="410"/>
      <c r="J45" s="410"/>
      <c r="K45" s="410"/>
      <c r="L45" s="410"/>
      <c r="M45" s="410"/>
      <c r="N45" s="410"/>
      <c r="O45" s="432"/>
      <c r="P45" s="449"/>
      <c r="Q45" s="410"/>
      <c r="R45" s="410"/>
      <c r="S45" s="410"/>
      <c r="T45" s="410"/>
      <c r="U45" s="410"/>
      <c r="V45" s="410"/>
      <c r="W45" s="410"/>
      <c r="X45" s="432"/>
      <c r="Y45" s="1035"/>
      <c r="Z45" s="1036"/>
      <c r="AA45" s="1037"/>
      <c r="AB45" s="1041"/>
      <c r="AC45" s="1042"/>
      <c r="AD45" s="1043"/>
      <c r="AE45" s="929"/>
      <c r="AF45" s="929"/>
      <c r="AG45" s="929"/>
      <c r="AH45" s="929"/>
      <c r="AI45" s="929"/>
      <c r="AJ45" s="929"/>
      <c r="AK45" s="929"/>
      <c r="AL45" s="425"/>
      <c r="AM45" s="929"/>
      <c r="AN45" s="929"/>
      <c r="AO45" s="929"/>
      <c r="AP45" s="425"/>
      <c r="AQ45" s="199"/>
      <c r="AR45" s="200"/>
      <c r="AS45" s="136" t="s">
        <v>233</v>
      </c>
      <c r="AT45" s="137"/>
      <c r="AU45" s="200"/>
      <c r="AV45" s="200"/>
      <c r="AW45" s="410" t="s">
        <v>179</v>
      </c>
      <c r="AX45" s="411"/>
      <c r="AY45" s="34">
        <f>$AY$44</f>
        <v>0</v>
      </c>
    </row>
    <row r="46" spans="1:51" ht="22.5" customHeight="1" x14ac:dyDescent="0.15">
      <c r="A46" s="415"/>
      <c r="B46" s="413"/>
      <c r="C46" s="413"/>
      <c r="D46" s="413"/>
      <c r="E46" s="413"/>
      <c r="F46" s="414"/>
      <c r="G46" s="581"/>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78"/>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6"/>
      <c r="B47" s="417"/>
      <c r="C47" s="417"/>
      <c r="D47" s="417"/>
      <c r="E47" s="417"/>
      <c r="F47" s="418"/>
      <c r="G47" s="1013"/>
      <c r="H47" s="1014"/>
      <c r="I47" s="1014"/>
      <c r="J47" s="1014"/>
      <c r="K47" s="1014"/>
      <c r="L47" s="1014"/>
      <c r="M47" s="1014"/>
      <c r="N47" s="1014"/>
      <c r="O47" s="1015"/>
      <c r="P47" s="1021"/>
      <c r="Q47" s="1021"/>
      <c r="R47" s="1021"/>
      <c r="S47" s="1021"/>
      <c r="T47" s="1021"/>
      <c r="U47" s="1021"/>
      <c r="V47" s="1021"/>
      <c r="W47" s="1021"/>
      <c r="X47" s="1022"/>
      <c r="Y47" s="464" t="s">
        <v>54</v>
      </c>
      <c r="Z47" s="1026"/>
      <c r="AA47" s="1027"/>
      <c r="AB47" s="540"/>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9"/>
      <c r="B48" s="420"/>
      <c r="C48" s="420"/>
      <c r="D48" s="420"/>
      <c r="E48" s="420"/>
      <c r="F48" s="42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10"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2" t="s">
        <v>348</v>
      </c>
      <c r="B51" s="413"/>
      <c r="C51" s="413"/>
      <c r="D51" s="413"/>
      <c r="E51" s="413"/>
      <c r="F51" s="414"/>
      <c r="G51" s="529" t="s">
        <v>146</v>
      </c>
      <c r="H51" s="447"/>
      <c r="I51" s="447"/>
      <c r="J51" s="447"/>
      <c r="K51" s="447"/>
      <c r="L51" s="447"/>
      <c r="M51" s="447"/>
      <c r="N51" s="447"/>
      <c r="O51" s="530"/>
      <c r="P51" s="446" t="s">
        <v>59</v>
      </c>
      <c r="Q51" s="447"/>
      <c r="R51" s="447"/>
      <c r="S51" s="447"/>
      <c r="T51" s="447"/>
      <c r="U51" s="447"/>
      <c r="V51" s="447"/>
      <c r="W51" s="447"/>
      <c r="X51" s="530"/>
      <c r="Y51" s="1034"/>
      <c r="Z51" s="842"/>
      <c r="AA51" s="843"/>
      <c r="AB51" s="574" t="s">
        <v>11</v>
      </c>
      <c r="AC51" s="1039"/>
      <c r="AD51" s="1040"/>
      <c r="AE51" s="1044" t="s">
        <v>389</v>
      </c>
      <c r="AF51" s="1044"/>
      <c r="AG51" s="1044"/>
      <c r="AH51" s="1044"/>
      <c r="AI51" s="1044" t="s">
        <v>411</v>
      </c>
      <c r="AJ51" s="1044"/>
      <c r="AK51" s="1044"/>
      <c r="AL51" s="574"/>
      <c r="AM51" s="1044" t="s">
        <v>508</v>
      </c>
      <c r="AN51" s="1044"/>
      <c r="AO51" s="1044"/>
      <c r="AP51" s="574"/>
      <c r="AQ51" s="158" t="s">
        <v>232</v>
      </c>
      <c r="AR51" s="133"/>
      <c r="AS51" s="133"/>
      <c r="AT51" s="134"/>
      <c r="AU51" s="550" t="s">
        <v>134</v>
      </c>
      <c r="AV51" s="550"/>
      <c r="AW51" s="550"/>
      <c r="AX51" s="551"/>
      <c r="AY51" s="34">
        <f>COUNTA($G$53)</f>
        <v>0</v>
      </c>
    </row>
    <row r="52" spans="1:51" ht="18.75" customHeight="1" x14ac:dyDescent="0.15">
      <c r="A52" s="412"/>
      <c r="B52" s="413"/>
      <c r="C52" s="413"/>
      <c r="D52" s="413"/>
      <c r="E52" s="413"/>
      <c r="F52" s="414"/>
      <c r="G52" s="431"/>
      <c r="H52" s="410"/>
      <c r="I52" s="410"/>
      <c r="J52" s="410"/>
      <c r="K52" s="410"/>
      <c r="L52" s="410"/>
      <c r="M52" s="410"/>
      <c r="N52" s="410"/>
      <c r="O52" s="432"/>
      <c r="P52" s="449"/>
      <c r="Q52" s="410"/>
      <c r="R52" s="410"/>
      <c r="S52" s="410"/>
      <c r="T52" s="410"/>
      <c r="U52" s="410"/>
      <c r="V52" s="410"/>
      <c r="W52" s="410"/>
      <c r="X52" s="432"/>
      <c r="Y52" s="1035"/>
      <c r="Z52" s="1036"/>
      <c r="AA52" s="1037"/>
      <c r="AB52" s="1041"/>
      <c r="AC52" s="1042"/>
      <c r="AD52" s="1043"/>
      <c r="AE52" s="929"/>
      <c r="AF52" s="929"/>
      <c r="AG52" s="929"/>
      <c r="AH52" s="929"/>
      <c r="AI52" s="929"/>
      <c r="AJ52" s="929"/>
      <c r="AK52" s="929"/>
      <c r="AL52" s="425"/>
      <c r="AM52" s="929"/>
      <c r="AN52" s="929"/>
      <c r="AO52" s="929"/>
      <c r="AP52" s="425"/>
      <c r="AQ52" s="199"/>
      <c r="AR52" s="200"/>
      <c r="AS52" s="136" t="s">
        <v>233</v>
      </c>
      <c r="AT52" s="137"/>
      <c r="AU52" s="200"/>
      <c r="AV52" s="200"/>
      <c r="AW52" s="410" t="s">
        <v>179</v>
      </c>
      <c r="AX52" s="411"/>
      <c r="AY52" s="34">
        <f>$AY$51</f>
        <v>0</v>
      </c>
    </row>
    <row r="53" spans="1:51" ht="22.5" customHeight="1" x14ac:dyDescent="0.15">
      <c r="A53" s="415"/>
      <c r="B53" s="413"/>
      <c r="C53" s="413"/>
      <c r="D53" s="413"/>
      <c r="E53" s="413"/>
      <c r="F53" s="414"/>
      <c r="G53" s="581"/>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78"/>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6"/>
      <c r="B54" s="417"/>
      <c r="C54" s="417"/>
      <c r="D54" s="417"/>
      <c r="E54" s="417"/>
      <c r="F54" s="418"/>
      <c r="G54" s="1013"/>
      <c r="H54" s="1014"/>
      <c r="I54" s="1014"/>
      <c r="J54" s="1014"/>
      <c r="K54" s="1014"/>
      <c r="L54" s="1014"/>
      <c r="M54" s="1014"/>
      <c r="N54" s="1014"/>
      <c r="O54" s="1015"/>
      <c r="P54" s="1021"/>
      <c r="Q54" s="1021"/>
      <c r="R54" s="1021"/>
      <c r="S54" s="1021"/>
      <c r="T54" s="1021"/>
      <c r="U54" s="1021"/>
      <c r="V54" s="1021"/>
      <c r="W54" s="1021"/>
      <c r="X54" s="1022"/>
      <c r="Y54" s="464" t="s">
        <v>54</v>
      </c>
      <c r="Z54" s="1026"/>
      <c r="AA54" s="1027"/>
      <c r="AB54" s="540"/>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9"/>
      <c r="B55" s="420"/>
      <c r="C55" s="420"/>
      <c r="D55" s="420"/>
      <c r="E55" s="420"/>
      <c r="F55" s="42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10"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2" t="s">
        <v>348</v>
      </c>
      <c r="B58" s="413"/>
      <c r="C58" s="413"/>
      <c r="D58" s="413"/>
      <c r="E58" s="413"/>
      <c r="F58" s="414"/>
      <c r="G58" s="529" t="s">
        <v>146</v>
      </c>
      <c r="H58" s="447"/>
      <c r="I58" s="447"/>
      <c r="J58" s="447"/>
      <c r="K58" s="447"/>
      <c r="L58" s="447"/>
      <c r="M58" s="447"/>
      <c r="N58" s="447"/>
      <c r="O58" s="530"/>
      <c r="P58" s="446" t="s">
        <v>59</v>
      </c>
      <c r="Q58" s="447"/>
      <c r="R58" s="447"/>
      <c r="S58" s="447"/>
      <c r="T58" s="447"/>
      <c r="U58" s="447"/>
      <c r="V58" s="447"/>
      <c r="W58" s="447"/>
      <c r="X58" s="530"/>
      <c r="Y58" s="1034"/>
      <c r="Z58" s="842"/>
      <c r="AA58" s="843"/>
      <c r="AB58" s="1038" t="s">
        <v>11</v>
      </c>
      <c r="AC58" s="1039"/>
      <c r="AD58" s="1040"/>
      <c r="AE58" s="1044" t="s">
        <v>389</v>
      </c>
      <c r="AF58" s="1044"/>
      <c r="AG58" s="1044"/>
      <c r="AH58" s="1044"/>
      <c r="AI58" s="1044" t="s">
        <v>411</v>
      </c>
      <c r="AJ58" s="1044"/>
      <c r="AK58" s="1044"/>
      <c r="AL58" s="574"/>
      <c r="AM58" s="1044" t="s">
        <v>508</v>
      </c>
      <c r="AN58" s="1044"/>
      <c r="AO58" s="1044"/>
      <c r="AP58" s="574"/>
      <c r="AQ58" s="158" t="s">
        <v>232</v>
      </c>
      <c r="AR58" s="133"/>
      <c r="AS58" s="133"/>
      <c r="AT58" s="134"/>
      <c r="AU58" s="550" t="s">
        <v>134</v>
      </c>
      <c r="AV58" s="550"/>
      <c r="AW58" s="550"/>
      <c r="AX58" s="551"/>
      <c r="AY58" s="34">
        <f>COUNTA($G$60)</f>
        <v>0</v>
      </c>
    </row>
    <row r="59" spans="1:51" ht="18.75" customHeight="1" x14ac:dyDescent="0.15">
      <c r="A59" s="412"/>
      <c r="B59" s="413"/>
      <c r="C59" s="413"/>
      <c r="D59" s="413"/>
      <c r="E59" s="413"/>
      <c r="F59" s="414"/>
      <c r="G59" s="431"/>
      <c r="H59" s="410"/>
      <c r="I59" s="410"/>
      <c r="J59" s="410"/>
      <c r="K59" s="410"/>
      <c r="L59" s="410"/>
      <c r="M59" s="410"/>
      <c r="N59" s="410"/>
      <c r="O59" s="432"/>
      <c r="P59" s="449"/>
      <c r="Q59" s="410"/>
      <c r="R59" s="410"/>
      <c r="S59" s="410"/>
      <c r="T59" s="410"/>
      <c r="U59" s="410"/>
      <c r="V59" s="410"/>
      <c r="W59" s="410"/>
      <c r="X59" s="432"/>
      <c r="Y59" s="1035"/>
      <c r="Z59" s="1036"/>
      <c r="AA59" s="1037"/>
      <c r="AB59" s="1041"/>
      <c r="AC59" s="1042"/>
      <c r="AD59" s="1043"/>
      <c r="AE59" s="929"/>
      <c r="AF59" s="929"/>
      <c r="AG59" s="929"/>
      <c r="AH59" s="929"/>
      <c r="AI59" s="929"/>
      <c r="AJ59" s="929"/>
      <c r="AK59" s="929"/>
      <c r="AL59" s="425"/>
      <c r="AM59" s="929"/>
      <c r="AN59" s="929"/>
      <c r="AO59" s="929"/>
      <c r="AP59" s="425"/>
      <c r="AQ59" s="199"/>
      <c r="AR59" s="200"/>
      <c r="AS59" s="136" t="s">
        <v>233</v>
      </c>
      <c r="AT59" s="137"/>
      <c r="AU59" s="200"/>
      <c r="AV59" s="200"/>
      <c r="AW59" s="410" t="s">
        <v>179</v>
      </c>
      <c r="AX59" s="411"/>
      <c r="AY59" s="34">
        <f>$AY$58</f>
        <v>0</v>
      </c>
    </row>
    <row r="60" spans="1:51" ht="22.5" customHeight="1" x14ac:dyDescent="0.15">
      <c r="A60" s="415"/>
      <c r="B60" s="413"/>
      <c r="C60" s="413"/>
      <c r="D60" s="413"/>
      <c r="E60" s="413"/>
      <c r="F60" s="414"/>
      <c r="G60" s="581"/>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78"/>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6"/>
      <c r="B61" s="417"/>
      <c r="C61" s="417"/>
      <c r="D61" s="417"/>
      <c r="E61" s="417"/>
      <c r="F61" s="418"/>
      <c r="G61" s="1013"/>
      <c r="H61" s="1014"/>
      <c r="I61" s="1014"/>
      <c r="J61" s="1014"/>
      <c r="K61" s="1014"/>
      <c r="L61" s="1014"/>
      <c r="M61" s="1014"/>
      <c r="N61" s="1014"/>
      <c r="O61" s="1015"/>
      <c r="P61" s="1021"/>
      <c r="Q61" s="1021"/>
      <c r="R61" s="1021"/>
      <c r="S61" s="1021"/>
      <c r="T61" s="1021"/>
      <c r="U61" s="1021"/>
      <c r="V61" s="1021"/>
      <c r="W61" s="1021"/>
      <c r="X61" s="1022"/>
      <c r="Y61" s="464" t="s">
        <v>54</v>
      </c>
      <c r="Z61" s="1026"/>
      <c r="AA61" s="1027"/>
      <c r="AB61" s="540"/>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9"/>
      <c r="B62" s="420"/>
      <c r="C62" s="420"/>
      <c r="D62" s="420"/>
      <c r="E62" s="420"/>
      <c r="F62" s="42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10"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2" t="s">
        <v>348</v>
      </c>
      <c r="B65" s="413"/>
      <c r="C65" s="413"/>
      <c r="D65" s="413"/>
      <c r="E65" s="413"/>
      <c r="F65" s="414"/>
      <c r="G65" s="529" t="s">
        <v>146</v>
      </c>
      <c r="H65" s="447"/>
      <c r="I65" s="447"/>
      <c r="J65" s="447"/>
      <c r="K65" s="447"/>
      <c r="L65" s="447"/>
      <c r="M65" s="447"/>
      <c r="N65" s="447"/>
      <c r="O65" s="530"/>
      <c r="P65" s="446" t="s">
        <v>59</v>
      </c>
      <c r="Q65" s="447"/>
      <c r="R65" s="447"/>
      <c r="S65" s="447"/>
      <c r="T65" s="447"/>
      <c r="U65" s="447"/>
      <c r="V65" s="447"/>
      <c r="W65" s="447"/>
      <c r="X65" s="530"/>
      <c r="Y65" s="1034"/>
      <c r="Z65" s="842"/>
      <c r="AA65" s="843"/>
      <c r="AB65" s="1038" t="s">
        <v>11</v>
      </c>
      <c r="AC65" s="1039"/>
      <c r="AD65" s="1040"/>
      <c r="AE65" s="1044" t="s">
        <v>389</v>
      </c>
      <c r="AF65" s="1044"/>
      <c r="AG65" s="1044"/>
      <c r="AH65" s="1044"/>
      <c r="AI65" s="1044" t="s">
        <v>411</v>
      </c>
      <c r="AJ65" s="1044"/>
      <c r="AK65" s="1044"/>
      <c r="AL65" s="574"/>
      <c r="AM65" s="1044" t="s">
        <v>508</v>
      </c>
      <c r="AN65" s="1044"/>
      <c r="AO65" s="1044"/>
      <c r="AP65" s="574"/>
      <c r="AQ65" s="158" t="s">
        <v>232</v>
      </c>
      <c r="AR65" s="133"/>
      <c r="AS65" s="133"/>
      <c r="AT65" s="134"/>
      <c r="AU65" s="550" t="s">
        <v>134</v>
      </c>
      <c r="AV65" s="550"/>
      <c r="AW65" s="550"/>
      <c r="AX65" s="551"/>
      <c r="AY65" s="34">
        <f>COUNTA($G$67)</f>
        <v>0</v>
      </c>
    </row>
    <row r="66" spans="1:51" ht="18.75" customHeight="1" x14ac:dyDescent="0.15">
      <c r="A66" s="412"/>
      <c r="B66" s="413"/>
      <c r="C66" s="413"/>
      <c r="D66" s="413"/>
      <c r="E66" s="413"/>
      <c r="F66" s="414"/>
      <c r="G66" s="431"/>
      <c r="H66" s="410"/>
      <c r="I66" s="410"/>
      <c r="J66" s="410"/>
      <c r="K66" s="410"/>
      <c r="L66" s="410"/>
      <c r="M66" s="410"/>
      <c r="N66" s="410"/>
      <c r="O66" s="432"/>
      <c r="P66" s="449"/>
      <c r="Q66" s="410"/>
      <c r="R66" s="410"/>
      <c r="S66" s="410"/>
      <c r="T66" s="410"/>
      <c r="U66" s="410"/>
      <c r="V66" s="410"/>
      <c r="W66" s="410"/>
      <c r="X66" s="432"/>
      <c r="Y66" s="1035"/>
      <c r="Z66" s="1036"/>
      <c r="AA66" s="1037"/>
      <c r="AB66" s="1041"/>
      <c r="AC66" s="1042"/>
      <c r="AD66" s="1043"/>
      <c r="AE66" s="929"/>
      <c r="AF66" s="929"/>
      <c r="AG66" s="929"/>
      <c r="AH66" s="929"/>
      <c r="AI66" s="929"/>
      <c r="AJ66" s="929"/>
      <c r="AK66" s="929"/>
      <c r="AL66" s="425"/>
      <c r="AM66" s="929"/>
      <c r="AN66" s="929"/>
      <c r="AO66" s="929"/>
      <c r="AP66" s="425"/>
      <c r="AQ66" s="199"/>
      <c r="AR66" s="200"/>
      <c r="AS66" s="136" t="s">
        <v>233</v>
      </c>
      <c r="AT66" s="137"/>
      <c r="AU66" s="200"/>
      <c r="AV66" s="200"/>
      <c r="AW66" s="410" t="s">
        <v>179</v>
      </c>
      <c r="AX66" s="411"/>
      <c r="AY66" s="34">
        <f>$AY$65</f>
        <v>0</v>
      </c>
    </row>
    <row r="67" spans="1:51" ht="22.5" customHeight="1" x14ac:dyDescent="0.15">
      <c r="A67" s="415"/>
      <c r="B67" s="413"/>
      <c r="C67" s="413"/>
      <c r="D67" s="413"/>
      <c r="E67" s="413"/>
      <c r="F67" s="414"/>
      <c r="G67" s="581"/>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78"/>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6"/>
      <c r="B68" s="417"/>
      <c r="C68" s="417"/>
      <c r="D68" s="417"/>
      <c r="E68" s="417"/>
      <c r="F68" s="418"/>
      <c r="G68" s="1013"/>
      <c r="H68" s="1014"/>
      <c r="I68" s="1014"/>
      <c r="J68" s="1014"/>
      <c r="K68" s="1014"/>
      <c r="L68" s="1014"/>
      <c r="M68" s="1014"/>
      <c r="N68" s="1014"/>
      <c r="O68" s="1015"/>
      <c r="P68" s="1021"/>
      <c r="Q68" s="1021"/>
      <c r="R68" s="1021"/>
      <c r="S68" s="1021"/>
      <c r="T68" s="1021"/>
      <c r="U68" s="1021"/>
      <c r="V68" s="1021"/>
      <c r="W68" s="1021"/>
      <c r="X68" s="1022"/>
      <c r="Y68" s="464" t="s">
        <v>54</v>
      </c>
      <c r="Z68" s="1026"/>
      <c r="AA68" s="1027"/>
      <c r="AB68" s="540"/>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9"/>
      <c r="B69" s="420"/>
      <c r="C69" s="420"/>
      <c r="D69" s="420"/>
      <c r="E69" s="420"/>
      <c r="F69" s="421"/>
      <c r="G69" s="1016"/>
      <c r="H69" s="1017"/>
      <c r="I69" s="1017"/>
      <c r="J69" s="1017"/>
      <c r="K69" s="1017"/>
      <c r="L69" s="1017"/>
      <c r="M69" s="1017"/>
      <c r="N69" s="1017"/>
      <c r="O69" s="1018"/>
      <c r="P69" s="1023"/>
      <c r="Q69" s="1023"/>
      <c r="R69" s="1023"/>
      <c r="S69" s="1023"/>
      <c r="T69" s="1023"/>
      <c r="U69" s="1023"/>
      <c r="V69" s="1023"/>
      <c r="W69" s="1023"/>
      <c r="X69" s="1024"/>
      <c r="Y69" s="464" t="s">
        <v>13</v>
      </c>
      <c r="Z69" s="1026"/>
      <c r="AA69" s="1027"/>
      <c r="AB69" s="57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611" t="s">
        <v>365</v>
      </c>
      <c r="H2" s="612"/>
      <c r="I2" s="612"/>
      <c r="J2" s="612"/>
      <c r="K2" s="612"/>
      <c r="L2" s="612"/>
      <c r="M2" s="612"/>
      <c r="N2" s="612"/>
      <c r="O2" s="612"/>
      <c r="P2" s="612"/>
      <c r="Q2" s="612"/>
      <c r="R2" s="612"/>
      <c r="S2" s="612"/>
      <c r="T2" s="612"/>
      <c r="U2" s="612"/>
      <c r="V2" s="612"/>
      <c r="W2" s="612"/>
      <c r="X2" s="612"/>
      <c r="Y2" s="612"/>
      <c r="Z2" s="612"/>
      <c r="AA2" s="612"/>
      <c r="AB2" s="613"/>
      <c r="AC2" s="611" t="s">
        <v>367</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28" t="s">
        <v>17</v>
      </c>
      <c r="H3" s="684"/>
      <c r="I3" s="684"/>
      <c r="J3" s="684"/>
      <c r="K3" s="684"/>
      <c r="L3" s="683" t="s">
        <v>18</v>
      </c>
      <c r="M3" s="684"/>
      <c r="N3" s="684"/>
      <c r="O3" s="684"/>
      <c r="P3" s="684"/>
      <c r="Q3" s="684"/>
      <c r="R3" s="684"/>
      <c r="S3" s="684"/>
      <c r="T3" s="684"/>
      <c r="U3" s="684"/>
      <c r="V3" s="684"/>
      <c r="W3" s="684"/>
      <c r="X3" s="685"/>
      <c r="Y3" s="669" t="s">
        <v>19</v>
      </c>
      <c r="Z3" s="670"/>
      <c r="AA3" s="670"/>
      <c r="AB3" s="814"/>
      <c r="AC3" s="828"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c r="AY3" s="34">
        <f>$AY$2</f>
        <v>0</v>
      </c>
    </row>
    <row r="4" spans="1:51" ht="24.75" customHeight="1" x14ac:dyDescent="0.15">
      <c r="A4" s="1057"/>
      <c r="B4" s="1058"/>
      <c r="C4" s="1058"/>
      <c r="D4" s="1058"/>
      <c r="E4" s="1058"/>
      <c r="F4" s="1059"/>
      <c r="G4" s="686"/>
      <c r="H4" s="687"/>
      <c r="I4" s="687"/>
      <c r="J4" s="687"/>
      <c r="K4" s="688"/>
      <c r="L4" s="680"/>
      <c r="M4" s="681"/>
      <c r="N4" s="681"/>
      <c r="O4" s="681"/>
      <c r="P4" s="681"/>
      <c r="Q4" s="681"/>
      <c r="R4" s="681"/>
      <c r="S4" s="681"/>
      <c r="T4" s="681"/>
      <c r="U4" s="681"/>
      <c r="V4" s="681"/>
      <c r="W4" s="681"/>
      <c r="X4" s="682"/>
      <c r="Y4" s="400"/>
      <c r="Z4" s="401"/>
      <c r="AA4" s="401"/>
      <c r="AB4" s="818"/>
      <c r="AC4" s="686"/>
      <c r="AD4" s="687"/>
      <c r="AE4" s="687"/>
      <c r="AF4" s="687"/>
      <c r="AG4" s="688"/>
      <c r="AH4" s="680"/>
      <c r="AI4" s="681"/>
      <c r="AJ4" s="681"/>
      <c r="AK4" s="681"/>
      <c r="AL4" s="681"/>
      <c r="AM4" s="681"/>
      <c r="AN4" s="681"/>
      <c r="AO4" s="681"/>
      <c r="AP4" s="681"/>
      <c r="AQ4" s="681"/>
      <c r="AR4" s="681"/>
      <c r="AS4" s="681"/>
      <c r="AT4" s="682"/>
      <c r="AU4" s="400"/>
      <c r="AV4" s="401"/>
      <c r="AW4" s="401"/>
      <c r="AX4" s="402"/>
      <c r="AY4" s="34">
        <f t="shared" ref="AY4:AY14" si="0">$AY$2</f>
        <v>0</v>
      </c>
    </row>
    <row r="5" spans="1:51" ht="24.75" customHeight="1" x14ac:dyDescent="0.15">
      <c r="A5" s="1057"/>
      <c r="B5" s="1058"/>
      <c r="C5" s="1058"/>
      <c r="D5" s="1058"/>
      <c r="E5" s="1058"/>
      <c r="F5" s="1059"/>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c r="AY5" s="34">
        <f t="shared" si="0"/>
        <v>0</v>
      </c>
    </row>
    <row r="6" spans="1:51" ht="24.75" customHeight="1" x14ac:dyDescent="0.15">
      <c r="A6" s="1057"/>
      <c r="B6" s="1058"/>
      <c r="C6" s="1058"/>
      <c r="D6" s="1058"/>
      <c r="E6" s="1058"/>
      <c r="F6" s="1059"/>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c r="AY6" s="34">
        <f t="shared" si="0"/>
        <v>0</v>
      </c>
    </row>
    <row r="7" spans="1:51" ht="24.75" customHeight="1" x14ac:dyDescent="0.15">
      <c r="A7" s="1057"/>
      <c r="B7" s="1058"/>
      <c r="C7" s="1058"/>
      <c r="D7" s="1058"/>
      <c r="E7" s="1058"/>
      <c r="F7" s="1059"/>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c r="AY7" s="34">
        <f t="shared" si="0"/>
        <v>0</v>
      </c>
    </row>
    <row r="8" spans="1:51" ht="24.75" customHeight="1" x14ac:dyDescent="0.15">
      <c r="A8" s="1057"/>
      <c r="B8" s="1058"/>
      <c r="C8" s="1058"/>
      <c r="D8" s="1058"/>
      <c r="E8" s="1058"/>
      <c r="F8" s="1059"/>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c r="AY8" s="34">
        <f t="shared" si="0"/>
        <v>0</v>
      </c>
    </row>
    <row r="9" spans="1:51" ht="24.75" customHeight="1" x14ac:dyDescent="0.15">
      <c r="A9" s="1057"/>
      <c r="B9" s="1058"/>
      <c r="C9" s="1058"/>
      <c r="D9" s="1058"/>
      <c r="E9" s="1058"/>
      <c r="F9" s="1059"/>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c r="AY9" s="34">
        <f t="shared" si="0"/>
        <v>0</v>
      </c>
    </row>
    <row r="10" spans="1:51" ht="24.75" customHeight="1" x14ac:dyDescent="0.15">
      <c r="A10" s="1057"/>
      <c r="B10" s="1058"/>
      <c r="C10" s="1058"/>
      <c r="D10" s="1058"/>
      <c r="E10" s="1058"/>
      <c r="F10" s="1059"/>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c r="AY10" s="34">
        <f t="shared" si="0"/>
        <v>0</v>
      </c>
    </row>
    <row r="11" spans="1:51" ht="24.75" customHeight="1" x14ac:dyDescent="0.15">
      <c r="A11" s="1057"/>
      <c r="B11" s="1058"/>
      <c r="C11" s="1058"/>
      <c r="D11" s="1058"/>
      <c r="E11" s="1058"/>
      <c r="F11" s="1059"/>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c r="AY11" s="34">
        <f t="shared" si="0"/>
        <v>0</v>
      </c>
    </row>
    <row r="12" spans="1:51" ht="24.75" customHeight="1" x14ac:dyDescent="0.15">
      <c r="A12" s="1057"/>
      <c r="B12" s="1058"/>
      <c r="C12" s="1058"/>
      <c r="D12" s="1058"/>
      <c r="E12" s="1058"/>
      <c r="F12" s="1059"/>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c r="AY12" s="34">
        <f t="shared" si="0"/>
        <v>0</v>
      </c>
    </row>
    <row r="13" spans="1:51" ht="24.75" customHeight="1" x14ac:dyDescent="0.15">
      <c r="A13" s="1057"/>
      <c r="B13" s="1058"/>
      <c r="C13" s="1058"/>
      <c r="D13" s="1058"/>
      <c r="E13" s="1058"/>
      <c r="F13" s="1059"/>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c r="AY13" s="34">
        <f t="shared" si="0"/>
        <v>0</v>
      </c>
    </row>
    <row r="14" spans="1:51" ht="24.75" customHeight="1" thickBot="1" x14ac:dyDescent="0.2">
      <c r="A14" s="1057"/>
      <c r="B14" s="1058"/>
      <c r="C14" s="1058"/>
      <c r="D14" s="1058"/>
      <c r="E14" s="1058"/>
      <c r="F14" s="1059"/>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c r="AY14" s="34">
        <f t="shared" si="0"/>
        <v>0</v>
      </c>
    </row>
    <row r="15" spans="1:51" ht="30" customHeight="1" x14ac:dyDescent="0.15">
      <c r="A15" s="1057"/>
      <c r="B15" s="1058"/>
      <c r="C15" s="1058"/>
      <c r="D15" s="1058"/>
      <c r="E15" s="1058"/>
      <c r="F15" s="1059"/>
      <c r="G15" s="611" t="s">
        <v>268</v>
      </c>
      <c r="H15" s="612"/>
      <c r="I15" s="612"/>
      <c r="J15" s="612"/>
      <c r="K15" s="612"/>
      <c r="L15" s="612"/>
      <c r="M15" s="612"/>
      <c r="N15" s="612"/>
      <c r="O15" s="612"/>
      <c r="P15" s="612"/>
      <c r="Q15" s="612"/>
      <c r="R15" s="612"/>
      <c r="S15" s="612"/>
      <c r="T15" s="612"/>
      <c r="U15" s="612"/>
      <c r="V15" s="612"/>
      <c r="W15" s="612"/>
      <c r="X15" s="612"/>
      <c r="Y15" s="612"/>
      <c r="Z15" s="612"/>
      <c r="AA15" s="612"/>
      <c r="AB15" s="613"/>
      <c r="AC15" s="611" t="s">
        <v>269</v>
      </c>
      <c r="AD15" s="612"/>
      <c r="AE15" s="612"/>
      <c r="AF15" s="612"/>
      <c r="AG15" s="612"/>
      <c r="AH15" s="612"/>
      <c r="AI15" s="612"/>
      <c r="AJ15" s="612"/>
      <c r="AK15" s="612"/>
      <c r="AL15" s="612"/>
      <c r="AM15" s="612"/>
      <c r="AN15" s="612"/>
      <c r="AO15" s="612"/>
      <c r="AP15" s="612"/>
      <c r="AQ15" s="612"/>
      <c r="AR15" s="612"/>
      <c r="AS15" s="612"/>
      <c r="AT15" s="612"/>
      <c r="AU15" s="612"/>
      <c r="AV15" s="612"/>
      <c r="AW15" s="612"/>
      <c r="AX15" s="809"/>
      <c r="AY15">
        <f>COUNTA($G$17,$AC$17)</f>
        <v>0</v>
      </c>
    </row>
    <row r="16" spans="1:51" ht="25.5" customHeight="1" x14ac:dyDescent="0.15">
      <c r="A16" s="1057"/>
      <c r="B16" s="1058"/>
      <c r="C16" s="1058"/>
      <c r="D16" s="1058"/>
      <c r="E16" s="1058"/>
      <c r="F16" s="1059"/>
      <c r="G16" s="828"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28"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c r="AY16" s="34">
        <f>$AY$15</f>
        <v>0</v>
      </c>
    </row>
    <row r="17" spans="1:51" ht="24.75" customHeight="1" x14ac:dyDescent="0.15">
      <c r="A17" s="1057"/>
      <c r="B17" s="1058"/>
      <c r="C17" s="1058"/>
      <c r="D17" s="1058"/>
      <c r="E17" s="1058"/>
      <c r="F17" s="1059"/>
      <c r="G17" s="686"/>
      <c r="H17" s="687"/>
      <c r="I17" s="687"/>
      <c r="J17" s="687"/>
      <c r="K17" s="688"/>
      <c r="L17" s="680"/>
      <c r="M17" s="681"/>
      <c r="N17" s="681"/>
      <c r="O17" s="681"/>
      <c r="P17" s="681"/>
      <c r="Q17" s="681"/>
      <c r="R17" s="681"/>
      <c r="S17" s="681"/>
      <c r="T17" s="681"/>
      <c r="U17" s="681"/>
      <c r="V17" s="681"/>
      <c r="W17" s="681"/>
      <c r="X17" s="682"/>
      <c r="Y17" s="400"/>
      <c r="Z17" s="401"/>
      <c r="AA17" s="401"/>
      <c r="AB17" s="818"/>
      <c r="AC17" s="686"/>
      <c r="AD17" s="687"/>
      <c r="AE17" s="687"/>
      <c r="AF17" s="687"/>
      <c r="AG17" s="688"/>
      <c r="AH17" s="680"/>
      <c r="AI17" s="681"/>
      <c r="AJ17" s="681"/>
      <c r="AK17" s="681"/>
      <c r="AL17" s="681"/>
      <c r="AM17" s="681"/>
      <c r="AN17" s="681"/>
      <c r="AO17" s="681"/>
      <c r="AP17" s="681"/>
      <c r="AQ17" s="681"/>
      <c r="AR17" s="681"/>
      <c r="AS17" s="681"/>
      <c r="AT17" s="682"/>
      <c r="AU17" s="400"/>
      <c r="AV17" s="401"/>
      <c r="AW17" s="401"/>
      <c r="AX17" s="402"/>
      <c r="AY17" s="34">
        <f t="shared" ref="AY17:AY27" si="1">$AY$15</f>
        <v>0</v>
      </c>
    </row>
    <row r="18" spans="1:51" ht="24.75" customHeight="1" x14ac:dyDescent="0.15">
      <c r="A18" s="1057"/>
      <c r="B18" s="1058"/>
      <c r="C18" s="1058"/>
      <c r="D18" s="1058"/>
      <c r="E18" s="1058"/>
      <c r="F18" s="1059"/>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c r="AY18" s="34">
        <f t="shared" si="1"/>
        <v>0</v>
      </c>
    </row>
    <row r="19" spans="1:51" ht="24.75" customHeight="1" x14ac:dyDescent="0.15">
      <c r="A19" s="1057"/>
      <c r="B19" s="1058"/>
      <c r="C19" s="1058"/>
      <c r="D19" s="1058"/>
      <c r="E19" s="1058"/>
      <c r="F19" s="1059"/>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c r="AY19" s="34">
        <f t="shared" si="1"/>
        <v>0</v>
      </c>
    </row>
    <row r="20" spans="1:51" ht="24.75" customHeight="1" x14ac:dyDescent="0.15">
      <c r="A20" s="1057"/>
      <c r="B20" s="1058"/>
      <c r="C20" s="1058"/>
      <c r="D20" s="1058"/>
      <c r="E20" s="1058"/>
      <c r="F20" s="1059"/>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c r="AY20" s="34">
        <f t="shared" si="1"/>
        <v>0</v>
      </c>
    </row>
    <row r="21" spans="1:51" ht="24.75" customHeight="1" x14ac:dyDescent="0.15">
      <c r="A21" s="1057"/>
      <c r="B21" s="1058"/>
      <c r="C21" s="1058"/>
      <c r="D21" s="1058"/>
      <c r="E21" s="1058"/>
      <c r="F21" s="1059"/>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c r="AY21" s="34">
        <f t="shared" si="1"/>
        <v>0</v>
      </c>
    </row>
    <row r="22" spans="1:51" ht="24.75" customHeight="1" x14ac:dyDescent="0.15">
      <c r="A22" s="1057"/>
      <c r="B22" s="1058"/>
      <c r="C22" s="1058"/>
      <c r="D22" s="1058"/>
      <c r="E22" s="1058"/>
      <c r="F22" s="1059"/>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c r="AY22" s="34">
        <f t="shared" si="1"/>
        <v>0</v>
      </c>
    </row>
    <row r="23" spans="1:51" ht="24.75" customHeight="1" x14ac:dyDescent="0.15">
      <c r="A23" s="1057"/>
      <c r="B23" s="1058"/>
      <c r="C23" s="1058"/>
      <c r="D23" s="1058"/>
      <c r="E23" s="1058"/>
      <c r="F23" s="1059"/>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c r="AY23" s="34">
        <f t="shared" si="1"/>
        <v>0</v>
      </c>
    </row>
    <row r="24" spans="1:51" ht="24.75" customHeight="1" x14ac:dyDescent="0.15">
      <c r="A24" s="1057"/>
      <c r="B24" s="1058"/>
      <c r="C24" s="1058"/>
      <c r="D24" s="1058"/>
      <c r="E24" s="1058"/>
      <c r="F24" s="1059"/>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c r="AY24" s="34">
        <f t="shared" si="1"/>
        <v>0</v>
      </c>
    </row>
    <row r="25" spans="1:51" ht="24.75" customHeight="1" x14ac:dyDescent="0.15">
      <c r="A25" s="1057"/>
      <c r="B25" s="1058"/>
      <c r="C25" s="1058"/>
      <c r="D25" s="1058"/>
      <c r="E25" s="1058"/>
      <c r="F25" s="1059"/>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c r="AY25" s="34">
        <f t="shared" si="1"/>
        <v>0</v>
      </c>
    </row>
    <row r="26" spans="1:51" ht="24.75" customHeight="1" x14ac:dyDescent="0.15">
      <c r="A26" s="1057"/>
      <c r="B26" s="1058"/>
      <c r="C26" s="1058"/>
      <c r="D26" s="1058"/>
      <c r="E26" s="1058"/>
      <c r="F26" s="1059"/>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c r="AY26" s="34">
        <f t="shared" si="1"/>
        <v>0</v>
      </c>
    </row>
    <row r="27" spans="1:51" ht="24.75" customHeight="1" thickBot="1" x14ac:dyDescent="0.2">
      <c r="A27" s="1057"/>
      <c r="B27" s="1058"/>
      <c r="C27" s="1058"/>
      <c r="D27" s="1058"/>
      <c r="E27" s="1058"/>
      <c r="F27" s="1059"/>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c r="AY27" s="34">
        <f t="shared" si="1"/>
        <v>0</v>
      </c>
    </row>
    <row r="28" spans="1:51" ht="30" customHeight="1" x14ac:dyDescent="0.15">
      <c r="A28" s="1057"/>
      <c r="B28" s="1058"/>
      <c r="C28" s="1058"/>
      <c r="D28" s="1058"/>
      <c r="E28" s="1058"/>
      <c r="F28" s="1059"/>
      <c r="G28" s="611" t="s">
        <v>267</v>
      </c>
      <c r="H28" s="612"/>
      <c r="I28" s="612"/>
      <c r="J28" s="612"/>
      <c r="K28" s="612"/>
      <c r="L28" s="612"/>
      <c r="M28" s="612"/>
      <c r="N28" s="612"/>
      <c r="O28" s="612"/>
      <c r="P28" s="612"/>
      <c r="Q28" s="612"/>
      <c r="R28" s="612"/>
      <c r="S28" s="612"/>
      <c r="T28" s="612"/>
      <c r="U28" s="612"/>
      <c r="V28" s="612"/>
      <c r="W28" s="612"/>
      <c r="X28" s="612"/>
      <c r="Y28" s="612"/>
      <c r="Z28" s="612"/>
      <c r="AA28" s="612"/>
      <c r="AB28" s="613"/>
      <c r="AC28" s="611" t="s">
        <v>270</v>
      </c>
      <c r="AD28" s="612"/>
      <c r="AE28" s="612"/>
      <c r="AF28" s="612"/>
      <c r="AG28" s="612"/>
      <c r="AH28" s="612"/>
      <c r="AI28" s="612"/>
      <c r="AJ28" s="612"/>
      <c r="AK28" s="612"/>
      <c r="AL28" s="612"/>
      <c r="AM28" s="612"/>
      <c r="AN28" s="612"/>
      <c r="AO28" s="612"/>
      <c r="AP28" s="612"/>
      <c r="AQ28" s="612"/>
      <c r="AR28" s="612"/>
      <c r="AS28" s="612"/>
      <c r="AT28" s="612"/>
      <c r="AU28" s="612"/>
      <c r="AV28" s="612"/>
      <c r="AW28" s="612"/>
      <c r="AX28" s="809"/>
      <c r="AY28">
        <f>COUNTA($G$30,$AC$30)</f>
        <v>0</v>
      </c>
    </row>
    <row r="29" spans="1:51" ht="24.75" customHeight="1" x14ac:dyDescent="0.15">
      <c r="A29" s="1057"/>
      <c r="B29" s="1058"/>
      <c r="C29" s="1058"/>
      <c r="D29" s="1058"/>
      <c r="E29" s="1058"/>
      <c r="F29" s="1059"/>
      <c r="G29" s="828"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28"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c r="AY29" s="34">
        <f>$AY$28</f>
        <v>0</v>
      </c>
    </row>
    <row r="30" spans="1:51" ht="24.75" customHeight="1" x14ac:dyDescent="0.15">
      <c r="A30" s="1057"/>
      <c r="B30" s="1058"/>
      <c r="C30" s="1058"/>
      <c r="D30" s="1058"/>
      <c r="E30" s="1058"/>
      <c r="F30" s="1059"/>
      <c r="G30" s="686"/>
      <c r="H30" s="687"/>
      <c r="I30" s="687"/>
      <c r="J30" s="687"/>
      <c r="K30" s="688"/>
      <c r="L30" s="680"/>
      <c r="M30" s="681"/>
      <c r="N30" s="681"/>
      <c r="O30" s="681"/>
      <c r="P30" s="681"/>
      <c r="Q30" s="681"/>
      <c r="R30" s="681"/>
      <c r="S30" s="681"/>
      <c r="T30" s="681"/>
      <c r="U30" s="681"/>
      <c r="V30" s="681"/>
      <c r="W30" s="681"/>
      <c r="X30" s="682"/>
      <c r="Y30" s="400"/>
      <c r="Z30" s="401"/>
      <c r="AA30" s="401"/>
      <c r="AB30" s="818"/>
      <c r="AC30" s="686"/>
      <c r="AD30" s="687"/>
      <c r="AE30" s="687"/>
      <c r="AF30" s="687"/>
      <c r="AG30" s="688"/>
      <c r="AH30" s="680"/>
      <c r="AI30" s="681"/>
      <c r="AJ30" s="681"/>
      <c r="AK30" s="681"/>
      <c r="AL30" s="681"/>
      <c r="AM30" s="681"/>
      <c r="AN30" s="681"/>
      <c r="AO30" s="681"/>
      <c r="AP30" s="681"/>
      <c r="AQ30" s="681"/>
      <c r="AR30" s="681"/>
      <c r="AS30" s="681"/>
      <c r="AT30" s="682"/>
      <c r="AU30" s="400"/>
      <c r="AV30" s="401"/>
      <c r="AW30" s="401"/>
      <c r="AX30" s="402"/>
      <c r="AY30" s="34">
        <f t="shared" ref="AY30:AY40" si="2">$AY$28</f>
        <v>0</v>
      </c>
    </row>
    <row r="31" spans="1:51" ht="24.75" customHeight="1" x14ac:dyDescent="0.15">
      <c r="A31" s="1057"/>
      <c r="B31" s="1058"/>
      <c r="C31" s="1058"/>
      <c r="D31" s="1058"/>
      <c r="E31" s="1058"/>
      <c r="F31" s="1059"/>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c r="AY31" s="34">
        <f t="shared" si="2"/>
        <v>0</v>
      </c>
    </row>
    <row r="32" spans="1:51" ht="24.75" customHeight="1" x14ac:dyDescent="0.15">
      <c r="A32" s="1057"/>
      <c r="B32" s="1058"/>
      <c r="C32" s="1058"/>
      <c r="D32" s="1058"/>
      <c r="E32" s="1058"/>
      <c r="F32" s="1059"/>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c r="AY32" s="34">
        <f t="shared" si="2"/>
        <v>0</v>
      </c>
    </row>
    <row r="33" spans="1:51" ht="24.75" customHeight="1" x14ac:dyDescent="0.15">
      <c r="A33" s="1057"/>
      <c r="B33" s="1058"/>
      <c r="C33" s="1058"/>
      <c r="D33" s="1058"/>
      <c r="E33" s="1058"/>
      <c r="F33" s="1059"/>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c r="AY33" s="34">
        <f t="shared" si="2"/>
        <v>0</v>
      </c>
    </row>
    <row r="34" spans="1:51" ht="24.75" customHeight="1" x14ac:dyDescent="0.15">
      <c r="A34" s="1057"/>
      <c r="B34" s="1058"/>
      <c r="C34" s="1058"/>
      <c r="D34" s="1058"/>
      <c r="E34" s="1058"/>
      <c r="F34" s="1059"/>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c r="AY34" s="34">
        <f t="shared" si="2"/>
        <v>0</v>
      </c>
    </row>
    <row r="35" spans="1:51" ht="24.75" customHeight="1" x14ac:dyDescent="0.15">
      <c r="A35" s="1057"/>
      <c r="B35" s="1058"/>
      <c r="C35" s="1058"/>
      <c r="D35" s="1058"/>
      <c r="E35" s="1058"/>
      <c r="F35" s="1059"/>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c r="AY35" s="34">
        <f t="shared" si="2"/>
        <v>0</v>
      </c>
    </row>
    <row r="36" spans="1:51" ht="24.75" customHeight="1" x14ac:dyDescent="0.15">
      <c r="A36" s="1057"/>
      <c r="B36" s="1058"/>
      <c r="C36" s="1058"/>
      <c r="D36" s="1058"/>
      <c r="E36" s="1058"/>
      <c r="F36" s="1059"/>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c r="AY36" s="34">
        <f t="shared" si="2"/>
        <v>0</v>
      </c>
    </row>
    <row r="37" spans="1:51" ht="24.75" customHeight="1" x14ac:dyDescent="0.15">
      <c r="A37" s="1057"/>
      <c r="B37" s="1058"/>
      <c r="C37" s="1058"/>
      <c r="D37" s="1058"/>
      <c r="E37" s="1058"/>
      <c r="F37" s="1059"/>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c r="AY37" s="34">
        <f t="shared" si="2"/>
        <v>0</v>
      </c>
    </row>
    <row r="38" spans="1:51" ht="24.75" customHeight="1" x14ac:dyDescent="0.15">
      <c r="A38" s="1057"/>
      <c r="B38" s="1058"/>
      <c r="C38" s="1058"/>
      <c r="D38" s="1058"/>
      <c r="E38" s="1058"/>
      <c r="F38" s="1059"/>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c r="AY38" s="34">
        <f t="shared" si="2"/>
        <v>0</v>
      </c>
    </row>
    <row r="39" spans="1:51" ht="24.75" customHeight="1" x14ac:dyDescent="0.15">
      <c r="A39" s="1057"/>
      <c r="B39" s="1058"/>
      <c r="C39" s="1058"/>
      <c r="D39" s="1058"/>
      <c r="E39" s="1058"/>
      <c r="F39" s="1059"/>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c r="AY39" s="34">
        <f t="shared" si="2"/>
        <v>0</v>
      </c>
    </row>
    <row r="40" spans="1:51" ht="24.75" customHeight="1" thickBot="1" x14ac:dyDescent="0.2">
      <c r="A40" s="1057"/>
      <c r="B40" s="1058"/>
      <c r="C40" s="1058"/>
      <c r="D40" s="1058"/>
      <c r="E40" s="1058"/>
      <c r="F40" s="1059"/>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c r="AY40" s="34">
        <f t="shared" si="2"/>
        <v>0</v>
      </c>
    </row>
    <row r="41" spans="1:51" ht="30" customHeight="1" x14ac:dyDescent="0.15">
      <c r="A41" s="1057"/>
      <c r="B41" s="1058"/>
      <c r="C41" s="1058"/>
      <c r="D41" s="1058"/>
      <c r="E41" s="1058"/>
      <c r="F41" s="1059"/>
      <c r="G41" s="611" t="s">
        <v>315</v>
      </c>
      <c r="H41" s="612"/>
      <c r="I41" s="612"/>
      <c r="J41" s="612"/>
      <c r="K41" s="612"/>
      <c r="L41" s="612"/>
      <c r="M41" s="612"/>
      <c r="N41" s="612"/>
      <c r="O41" s="612"/>
      <c r="P41" s="612"/>
      <c r="Q41" s="612"/>
      <c r="R41" s="612"/>
      <c r="S41" s="612"/>
      <c r="T41" s="612"/>
      <c r="U41" s="612"/>
      <c r="V41" s="612"/>
      <c r="W41" s="612"/>
      <c r="X41" s="612"/>
      <c r="Y41" s="612"/>
      <c r="Z41" s="612"/>
      <c r="AA41" s="612"/>
      <c r="AB41" s="613"/>
      <c r="AC41" s="611" t="s">
        <v>182</v>
      </c>
      <c r="AD41" s="612"/>
      <c r="AE41" s="612"/>
      <c r="AF41" s="612"/>
      <c r="AG41" s="612"/>
      <c r="AH41" s="612"/>
      <c r="AI41" s="612"/>
      <c r="AJ41" s="612"/>
      <c r="AK41" s="612"/>
      <c r="AL41" s="612"/>
      <c r="AM41" s="612"/>
      <c r="AN41" s="612"/>
      <c r="AO41" s="612"/>
      <c r="AP41" s="612"/>
      <c r="AQ41" s="612"/>
      <c r="AR41" s="612"/>
      <c r="AS41" s="612"/>
      <c r="AT41" s="612"/>
      <c r="AU41" s="612"/>
      <c r="AV41" s="612"/>
      <c r="AW41" s="612"/>
      <c r="AX41" s="809"/>
      <c r="AY41">
        <f>COUNTA($G$43,$AC$43)</f>
        <v>0</v>
      </c>
    </row>
    <row r="42" spans="1:51" ht="24.75" customHeight="1" x14ac:dyDescent="0.15">
      <c r="A42" s="1057"/>
      <c r="B42" s="1058"/>
      <c r="C42" s="1058"/>
      <c r="D42" s="1058"/>
      <c r="E42" s="1058"/>
      <c r="F42" s="1059"/>
      <c r="G42" s="828"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28"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c r="AY42" s="34">
        <f>$AY$41</f>
        <v>0</v>
      </c>
    </row>
    <row r="43" spans="1:51" ht="24.75" customHeight="1" x14ac:dyDescent="0.15">
      <c r="A43" s="1057"/>
      <c r="B43" s="1058"/>
      <c r="C43" s="1058"/>
      <c r="D43" s="1058"/>
      <c r="E43" s="1058"/>
      <c r="F43" s="1059"/>
      <c r="G43" s="686"/>
      <c r="H43" s="687"/>
      <c r="I43" s="687"/>
      <c r="J43" s="687"/>
      <c r="K43" s="688"/>
      <c r="L43" s="680"/>
      <c r="M43" s="681"/>
      <c r="N43" s="681"/>
      <c r="O43" s="681"/>
      <c r="P43" s="681"/>
      <c r="Q43" s="681"/>
      <c r="R43" s="681"/>
      <c r="S43" s="681"/>
      <c r="T43" s="681"/>
      <c r="U43" s="681"/>
      <c r="V43" s="681"/>
      <c r="W43" s="681"/>
      <c r="X43" s="682"/>
      <c r="Y43" s="400"/>
      <c r="Z43" s="401"/>
      <c r="AA43" s="401"/>
      <c r="AB43" s="818"/>
      <c r="AC43" s="686"/>
      <c r="AD43" s="687"/>
      <c r="AE43" s="687"/>
      <c r="AF43" s="687"/>
      <c r="AG43" s="688"/>
      <c r="AH43" s="680"/>
      <c r="AI43" s="681"/>
      <c r="AJ43" s="681"/>
      <c r="AK43" s="681"/>
      <c r="AL43" s="681"/>
      <c r="AM43" s="681"/>
      <c r="AN43" s="681"/>
      <c r="AO43" s="681"/>
      <c r="AP43" s="681"/>
      <c r="AQ43" s="681"/>
      <c r="AR43" s="681"/>
      <c r="AS43" s="681"/>
      <c r="AT43" s="682"/>
      <c r="AU43" s="400"/>
      <c r="AV43" s="401"/>
      <c r="AW43" s="401"/>
      <c r="AX43" s="402"/>
      <c r="AY43" s="34">
        <f t="shared" ref="AY43:AY53" si="3">$AY$41</f>
        <v>0</v>
      </c>
    </row>
    <row r="44" spans="1:51" ht="24.75" customHeight="1" x14ac:dyDescent="0.15">
      <c r="A44" s="1057"/>
      <c r="B44" s="1058"/>
      <c r="C44" s="1058"/>
      <c r="D44" s="1058"/>
      <c r="E44" s="1058"/>
      <c r="F44" s="1059"/>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c r="AY44" s="34">
        <f t="shared" si="3"/>
        <v>0</v>
      </c>
    </row>
    <row r="45" spans="1:51" ht="24.75" customHeight="1" x14ac:dyDescent="0.15">
      <c r="A45" s="1057"/>
      <c r="B45" s="1058"/>
      <c r="C45" s="1058"/>
      <c r="D45" s="1058"/>
      <c r="E45" s="1058"/>
      <c r="F45" s="1059"/>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c r="AY45" s="34">
        <f t="shared" si="3"/>
        <v>0</v>
      </c>
    </row>
    <row r="46" spans="1:51" ht="24.75" customHeight="1" x14ac:dyDescent="0.15">
      <c r="A46" s="1057"/>
      <c r="B46" s="1058"/>
      <c r="C46" s="1058"/>
      <c r="D46" s="1058"/>
      <c r="E46" s="1058"/>
      <c r="F46" s="1059"/>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c r="AY46" s="34">
        <f t="shared" si="3"/>
        <v>0</v>
      </c>
    </row>
    <row r="47" spans="1:51" ht="24.75" customHeight="1" x14ac:dyDescent="0.15">
      <c r="A47" s="1057"/>
      <c r="B47" s="1058"/>
      <c r="C47" s="1058"/>
      <c r="D47" s="1058"/>
      <c r="E47" s="1058"/>
      <c r="F47" s="1059"/>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c r="AY47" s="34">
        <f t="shared" si="3"/>
        <v>0</v>
      </c>
    </row>
    <row r="48" spans="1:51" ht="24.75" customHeight="1" x14ac:dyDescent="0.15">
      <c r="A48" s="1057"/>
      <c r="B48" s="1058"/>
      <c r="C48" s="1058"/>
      <c r="D48" s="1058"/>
      <c r="E48" s="1058"/>
      <c r="F48" s="1059"/>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c r="AY48" s="34">
        <f t="shared" si="3"/>
        <v>0</v>
      </c>
    </row>
    <row r="49" spans="1:51" ht="24.75" customHeight="1" x14ac:dyDescent="0.15">
      <c r="A49" s="1057"/>
      <c r="B49" s="1058"/>
      <c r="C49" s="1058"/>
      <c r="D49" s="1058"/>
      <c r="E49" s="1058"/>
      <c r="F49" s="1059"/>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c r="AY49" s="34">
        <f t="shared" si="3"/>
        <v>0</v>
      </c>
    </row>
    <row r="50" spans="1:51" ht="24.75" customHeight="1" x14ac:dyDescent="0.15">
      <c r="A50" s="1057"/>
      <c r="B50" s="1058"/>
      <c r="C50" s="1058"/>
      <c r="D50" s="1058"/>
      <c r="E50" s="1058"/>
      <c r="F50" s="1059"/>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c r="AY50" s="34">
        <f t="shared" si="3"/>
        <v>0</v>
      </c>
    </row>
    <row r="51" spans="1:51" ht="24.75" customHeight="1" x14ac:dyDescent="0.15">
      <c r="A51" s="1057"/>
      <c r="B51" s="1058"/>
      <c r="C51" s="1058"/>
      <c r="D51" s="1058"/>
      <c r="E51" s="1058"/>
      <c r="F51" s="1059"/>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c r="AY51" s="34">
        <f t="shared" si="3"/>
        <v>0</v>
      </c>
    </row>
    <row r="52" spans="1:51" ht="24.75" customHeight="1" x14ac:dyDescent="0.15">
      <c r="A52" s="1057"/>
      <c r="B52" s="1058"/>
      <c r="C52" s="1058"/>
      <c r="D52" s="1058"/>
      <c r="E52" s="1058"/>
      <c r="F52" s="1059"/>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611" t="s">
        <v>183</v>
      </c>
      <c r="H55" s="612"/>
      <c r="I55" s="612"/>
      <c r="J55" s="612"/>
      <c r="K55" s="612"/>
      <c r="L55" s="612"/>
      <c r="M55" s="612"/>
      <c r="N55" s="612"/>
      <c r="O55" s="612"/>
      <c r="P55" s="612"/>
      <c r="Q55" s="612"/>
      <c r="R55" s="612"/>
      <c r="S55" s="612"/>
      <c r="T55" s="612"/>
      <c r="U55" s="612"/>
      <c r="V55" s="612"/>
      <c r="W55" s="612"/>
      <c r="X55" s="612"/>
      <c r="Y55" s="612"/>
      <c r="Z55" s="612"/>
      <c r="AA55" s="612"/>
      <c r="AB55" s="613"/>
      <c r="AC55" s="611" t="s">
        <v>271</v>
      </c>
      <c r="AD55" s="612"/>
      <c r="AE55" s="612"/>
      <c r="AF55" s="612"/>
      <c r="AG55" s="612"/>
      <c r="AH55" s="612"/>
      <c r="AI55" s="612"/>
      <c r="AJ55" s="612"/>
      <c r="AK55" s="612"/>
      <c r="AL55" s="612"/>
      <c r="AM55" s="612"/>
      <c r="AN55" s="612"/>
      <c r="AO55" s="612"/>
      <c r="AP55" s="612"/>
      <c r="AQ55" s="612"/>
      <c r="AR55" s="612"/>
      <c r="AS55" s="612"/>
      <c r="AT55" s="612"/>
      <c r="AU55" s="612"/>
      <c r="AV55" s="612"/>
      <c r="AW55" s="612"/>
      <c r="AX55" s="809"/>
      <c r="AY55">
        <f>COUNTA($G$57,$AC$57)</f>
        <v>0</v>
      </c>
    </row>
    <row r="56" spans="1:51" ht="24.75" customHeight="1" x14ac:dyDescent="0.15">
      <c r="A56" s="1057"/>
      <c r="B56" s="1058"/>
      <c r="C56" s="1058"/>
      <c r="D56" s="1058"/>
      <c r="E56" s="1058"/>
      <c r="F56" s="1059"/>
      <c r="G56" s="828"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28"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c r="AY56" s="34">
        <f>$AY$55</f>
        <v>0</v>
      </c>
    </row>
    <row r="57" spans="1:51" ht="24.75" customHeight="1" x14ac:dyDescent="0.15">
      <c r="A57" s="1057"/>
      <c r="B57" s="1058"/>
      <c r="C57" s="1058"/>
      <c r="D57" s="1058"/>
      <c r="E57" s="1058"/>
      <c r="F57" s="1059"/>
      <c r="G57" s="686"/>
      <c r="H57" s="687"/>
      <c r="I57" s="687"/>
      <c r="J57" s="687"/>
      <c r="K57" s="688"/>
      <c r="L57" s="680"/>
      <c r="M57" s="681"/>
      <c r="N57" s="681"/>
      <c r="O57" s="681"/>
      <c r="P57" s="681"/>
      <c r="Q57" s="681"/>
      <c r="R57" s="681"/>
      <c r="S57" s="681"/>
      <c r="T57" s="681"/>
      <c r="U57" s="681"/>
      <c r="V57" s="681"/>
      <c r="W57" s="681"/>
      <c r="X57" s="682"/>
      <c r="Y57" s="400"/>
      <c r="Z57" s="401"/>
      <c r="AA57" s="401"/>
      <c r="AB57" s="818"/>
      <c r="AC57" s="686"/>
      <c r="AD57" s="687"/>
      <c r="AE57" s="687"/>
      <c r="AF57" s="687"/>
      <c r="AG57" s="688"/>
      <c r="AH57" s="680"/>
      <c r="AI57" s="681"/>
      <c r="AJ57" s="681"/>
      <c r="AK57" s="681"/>
      <c r="AL57" s="681"/>
      <c r="AM57" s="681"/>
      <c r="AN57" s="681"/>
      <c r="AO57" s="681"/>
      <c r="AP57" s="681"/>
      <c r="AQ57" s="681"/>
      <c r="AR57" s="681"/>
      <c r="AS57" s="681"/>
      <c r="AT57" s="682"/>
      <c r="AU57" s="400"/>
      <c r="AV57" s="401"/>
      <c r="AW57" s="401"/>
      <c r="AX57" s="402"/>
      <c r="AY57" s="34">
        <f t="shared" ref="AY57:AY67" si="4">$AY$55</f>
        <v>0</v>
      </c>
    </row>
    <row r="58" spans="1:51" ht="24.75" customHeight="1" x14ac:dyDescent="0.15">
      <c r="A58" s="1057"/>
      <c r="B58" s="1058"/>
      <c r="C58" s="1058"/>
      <c r="D58" s="1058"/>
      <c r="E58" s="1058"/>
      <c r="F58" s="1059"/>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c r="AY58" s="34">
        <f t="shared" si="4"/>
        <v>0</v>
      </c>
    </row>
    <row r="59" spans="1:51" ht="24.75" customHeight="1" x14ac:dyDescent="0.15">
      <c r="A59" s="1057"/>
      <c r="B59" s="1058"/>
      <c r="C59" s="1058"/>
      <c r="D59" s="1058"/>
      <c r="E59" s="1058"/>
      <c r="F59" s="1059"/>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c r="AY59" s="34">
        <f t="shared" si="4"/>
        <v>0</v>
      </c>
    </row>
    <row r="60" spans="1:51" ht="24.75" customHeight="1" x14ac:dyDescent="0.15">
      <c r="A60" s="1057"/>
      <c r="B60" s="1058"/>
      <c r="C60" s="1058"/>
      <c r="D60" s="1058"/>
      <c r="E60" s="1058"/>
      <c r="F60" s="1059"/>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c r="AY60" s="34">
        <f t="shared" si="4"/>
        <v>0</v>
      </c>
    </row>
    <row r="61" spans="1:51" ht="24.75" customHeight="1" x14ac:dyDescent="0.15">
      <c r="A61" s="1057"/>
      <c r="B61" s="1058"/>
      <c r="C61" s="1058"/>
      <c r="D61" s="1058"/>
      <c r="E61" s="1058"/>
      <c r="F61" s="1059"/>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c r="AY61" s="34">
        <f t="shared" si="4"/>
        <v>0</v>
      </c>
    </row>
    <row r="62" spans="1:51" ht="24.75" customHeight="1" x14ac:dyDescent="0.15">
      <c r="A62" s="1057"/>
      <c r="B62" s="1058"/>
      <c r="C62" s="1058"/>
      <c r="D62" s="1058"/>
      <c r="E62" s="1058"/>
      <c r="F62" s="1059"/>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c r="AY62" s="34">
        <f t="shared" si="4"/>
        <v>0</v>
      </c>
    </row>
    <row r="63" spans="1:51" ht="24.75" customHeight="1" x14ac:dyDescent="0.15">
      <c r="A63" s="1057"/>
      <c r="B63" s="1058"/>
      <c r="C63" s="1058"/>
      <c r="D63" s="1058"/>
      <c r="E63" s="1058"/>
      <c r="F63" s="1059"/>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c r="AY63" s="34">
        <f t="shared" si="4"/>
        <v>0</v>
      </c>
    </row>
    <row r="64" spans="1:51" ht="24.75" customHeight="1" x14ac:dyDescent="0.15">
      <c r="A64" s="1057"/>
      <c r="B64" s="1058"/>
      <c r="C64" s="1058"/>
      <c r="D64" s="1058"/>
      <c r="E64" s="1058"/>
      <c r="F64" s="1059"/>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c r="AY64" s="34">
        <f t="shared" si="4"/>
        <v>0</v>
      </c>
    </row>
    <row r="65" spans="1:51" ht="24.75" customHeight="1" x14ac:dyDescent="0.15">
      <c r="A65" s="1057"/>
      <c r="B65" s="1058"/>
      <c r="C65" s="1058"/>
      <c r="D65" s="1058"/>
      <c r="E65" s="1058"/>
      <c r="F65" s="1059"/>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c r="AY65" s="34">
        <f t="shared" si="4"/>
        <v>0</v>
      </c>
    </row>
    <row r="66" spans="1:51" ht="24.75" customHeight="1" x14ac:dyDescent="0.15">
      <c r="A66" s="1057"/>
      <c r="B66" s="1058"/>
      <c r="C66" s="1058"/>
      <c r="D66" s="1058"/>
      <c r="E66" s="1058"/>
      <c r="F66" s="1059"/>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c r="AY66" s="34">
        <f t="shared" si="4"/>
        <v>0</v>
      </c>
    </row>
    <row r="67" spans="1:51" ht="24.75" customHeight="1" thickBot="1" x14ac:dyDescent="0.2">
      <c r="A67" s="1057"/>
      <c r="B67" s="1058"/>
      <c r="C67" s="1058"/>
      <c r="D67" s="1058"/>
      <c r="E67" s="1058"/>
      <c r="F67" s="1059"/>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c r="AY67" s="34">
        <f t="shared" si="4"/>
        <v>0</v>
      </c>
    </row>
    <row r="68" spans="1:51" ht="30" customHeight="1" x14ac:dyDescent="0.15">
      <c r="A68" s="1057"/>
      <c r="B68" s="1058"/>
      <c r="C68" s="1058"/>
      <c r="D68" s="1058"/>
      <c r="E68" s="1058"/>
      <c r="F68" s="1059"/>
      <c r="G68" s="611" t="s">
        <v>272</v>
      </c>
      <c r="H68" s="612"/>
      <c r="I68" s="612"/>
      <c r="J68" s="612"/>
      <c r="K68" s="612"/>
      <c r="L68" s="612"/>
      <c r="M68" s="612"/>
      <c r="N68" s="612"/>
      <c r="O68" s="612"/>
      <c r="P68" s="612"/>
      <c r="Q68" s="612"/>
      <c r="R68" s="612"/>
      <c r="S68" s="612"/>
      <c r="T68" s="612"/>
      <c r="U68" s="612"/>
      <c r="V68" s="612"/>
      <c r="W68" s="612"/>
      <c r="X68" s="612"/>
      <c r="Y68" s="612"/>
      <c r="Z68" s="612"/>
      <c r="AA68" s="612"/>
      <c r="AB68" s="613"/>
      <c r="AC68" s="611" t="s">
        <v>273</v>
      </c>
      <c r="AD68" s="612"/>
      <c r="AE68" s="612"/>
      <c r="AF68" s="612"/>
      <c r="AG68" s="612"/>
      <c r="AH68" s="612"/>
      <c r="AI68" s="612"/>
      <c r="AJ68" s="612"/>
      <c r="AK68" s="612"/>
      <c r="AL68" s="612"/>
      <c r="AM68" s="612"/>
      <c r="AN68" s="612"/>
      <c r="AO68" s="612"/>
      <c r="AP68" s="612"/>
      <c r="AQ68" s="612"/>
      <c r="AR68" s="612"/>
      <c r="AS68" s="612"/>
      <c r="AT68" s="612"/>
      <c r="AU68" s="612"/>
      <c r="AV68" s="612"/>
      <c r="AW68" s="612"/>
      <c r="AX68" s="809"/>
      <c r="AY68">
        <f>COUNTA($G$70,$AC$70)</f>
        <v>0</v>
      </c>
    </row>
    <row r="69" spans="1:51" ht="25.5" customHeight="1" x14ac:dyDescent="0.15">
      <c r="A69" s="1057"/>
      <c r="B69" s="1058"/>
      <c r="C69" s="1058"/>
      <c r="D69" s="1058"/>
      <c r="E69" s="1058"/>
      <c r="F69" s="1059"/>
      <c r="G69" s="828"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28"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c r="AY69" s="34">
        <f>$AY$68</f>
        <v>0</v>
      </c>
    </row>
    <row r="70" spans="1:51" ht="24.75" customHeight="1" x14ac:dyDescent="0.15">
      <c r="A70" s="1057"/>
      <c r="B70" s="1058"/>
      <c r="C70" s="1058"/>
      <c r="D70" s="1058"/>
      <c r="E70" s="1058"/>
      <c r="F70" s="1059"/>
      <c r="G70" s="686"/>
      <c r="H70" s="687"/>
      <c r="I70" s="687"/>
      <c r="J70" s="687"/>
      <c r="K70" s="688"/>
      <c r="L70" s="680"/>
      <c r="M70" s="681"/>
      <c r="N70" s="681"/>
      <c r="O70" s="681"/>
      <c r="P70" s="681"/>
      <c r="Q70" s="681"/>
      <c r="R70" s="681"/>
      <c r="S70" s="681"/>
      <c r="T70" s="681"/>
      <c r="U70" s="681"/>
      <c r="V70" s="681"/>
      <c r="W70" s="681"/>
      <c r="X70" s="682"/>
      <c r="Y70" s="400"/>
      <c r="Z70" s="401"/>
      <c r="AA70" s="401"/>
      <c r="AB70" s="818"/>
      <c r="AC70" s="686"/>
      <c r="AD70" s="687"/>
      <c r="AE70" s="687"/>
      <c r="AF70" s="687"/>
      <c r="AG70" s="688"/>
      <c r="AH70" s="680"/>
      <c r="AI70" s="681"/>
      <c r="AJ70" s="681"/>
      <c r="AK70" s="681"/>
      <c r="AL70" s="681"/>
      <c r="AM70" s="681"/>
      <c r="AN70" s="681"/>
      <c r="AO70" s="681"/>
      <c r="AP70" s="681"/>
      <c r="AQ70" s="681"/>
      <c r="AR70" s="681"/>
      <c r="AS70" s="681"/>
      <c r="AT70" s="682"/>
      <c r="AU70" s="400"/>
      <c r="AV70" s="401"/>
      <c r="AW70" s="401"/>
      <c r="AX70" s="402"/>
      <c r="AY70" s="34">
        <f t="shared" ref="AY70:AY80" si="5">$AY$68</f>
        <v>0</v>
      </c>
    </row>
    <row r="71" spans="1:51" ht="24.75" customHeight="1" x14ac:dyDescent="0.15">
      <c r="A71" s="1057"/>
      <c r="B71" s="1058"/>
      <c r="C71" s="1058"/>
      <c r="D71" s="1058"/>
      <c r="E71" s="1058"/>
      <c r="F71" s="1059"/>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c r="AY71" s="34">
        <f t="shared" si="5"/>
        <v>0</v>
      </c>
    </row>
    <row r="72" spans="1:51" ht="24.75" customHeight="1" x14ac:dyDescent="0.15">
      <c r="A72" s="1057"/>
      <c r="B72" s="1058"/>
      <c r="C72" s="1058"/>
      <c r="D72" s="1058"/>
      <c r="E72" s="1058"/>
      <c r="F72" s="1059"/>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c r="AY72" s="34">
        <f t="shared" si="5"/>
        <v>0</v>
      </c>
    </row>
    <row r="73" spans="1:51" ht="24.75" customHeight="1" x14ac:dyDescent="0.15">
      <c r="A73" s="1057"/>
      <c r="B73" s="1058"/>
      <c r="C73" s="1058"/>
      <c r="D73" s="1058"/>
      <c r="E73" s="1058"/>
      <c r="F73" s="1059"/>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c r="AY73" s="34">
        <f t="shared" si="5"/>
        <v>0</v>
      </c>
    </row>
    <row r="74" spans="1:51" ht="24.75" customHeight="1" x14ac:dyDescent="0.15">
      <c r="A74" s="1057"/>
      <c r="B74" s="1058"/>
      <c r="C74" s="1058"/>
      <c r="D74" s="1058"/>
      <c r="E74" s="1058"/>
      <c r="F74" s="1059"/>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c r="AY74" s="34">
        <f t="shared" si="5"/>
        <v>0</v>
      </c>
    </row>
    <row r="75" spans="1:51" ht="24.75" customHeight="1" x14ac:dyDescent="0.15">
      <c r="A75" s="1057"/>
      <c r="B75" s="1058"/>
      <c r="C75" s="1058"/>
      <c r="D75" s="1058"/>
      <c r="E75" s="1058"/>
      <c r="F75" s="1059"/>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c r="AY75" s="34">
        <f t="shared" si="5"/>
        <v>0</v>
      </c>
    </row>
    <row r="76" spans="1:51" ht="24.75" customHeight="1" x14ac:dyDescent="0.15">
      <c r="A76" s="1057"/>
      <c r="B76" s="1058"/>
      <c r="C76" s="1058"/>
      <c r="D76" s="1058"/>
      <c r="E76" s="1058"/>
      <c r="F76" s="1059"/>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c r="AY76" s="34">
        <f t="shared" si="5"/>
        <v>0</v>
      </c>
    </row>
    <row r="77" spans="1:51" ht="24.75" customHeight="1" x14ac:dyDescent="0.15">
      <c r="A77" s="1057"/>
      <c r="B77" s="1058"/>
      <c r="C77" s="1058"/>
      <c r="D77" s="1058"/>
      <c r="E77" s="1058"/>
      <c r="F77" s="1059"/>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c r="AY77" s="34">
        <f t="shared" si="5"/>
        <v>0</v>
      </c>
    </row>
    <row r="78" spans="1:51" ht="24.75" customHeight="1" x14ac:dyDescent="0.15">
      <c r="A78" s="1057"/>
      <c r="B78" s="1058"/>
      <c r="C78" s="1058"/>
      <c r="D78" s="1058"/>
      <c r="E78" s="1058"/>
      <c r="F78" s="1059"/>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c r="AY78" s="34">
        <f t="shared" si="5"/>
        <v>0</v>
      </c>
    </row>
    <row r="79" spans="1:51" ht="24.75" customHeight="1" x14ac:dyDescent="0.15">
      <c r="A79" s="1057"/>
      <c r="B79" s="1058"/>
      <c r="C79" s="1058"/>
      <c r="D79" s="1058"/>
      <c r="E79" s="1058"/>
      <c r="F79" s="1059"/>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c r="AY79" s="34">
        <f t="shared" si="5"/>
        <v>0</v>
      </c>
    </row>
    <row r="80" spans="1:51" ht="24.75" customHeight="1" thickBot="1" x14ac:dyDescent="0.2">
      <c r="A80" s="1057"/>
      <c r="B80" s="1058"/>
      <c r="C80" s="1058"/>
      <c r="D80" s="1058"/>
      <c r="E80" s="1058"/>
      <c r="F80" s="1059"/>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c r="AY80" s="34">
        <f t="shared" si="5"/>
        <v>0</v>
      </c>
    </row>
    <row r="81" spans="1:51" ht="30" customHeight="1" x14ac:dyDescent="0.15">
      <c r="A81" s="1057"/>
      <c r="B81" s="1058"/>
      <c r="C81" s="1058"/>
      <c r="D81" s="1058"/>
      <c r="E81" s="1058"/>
      <c r="F81" s="1059"/>
      <c r="G81" s="611" t="s">
        <v>274</v>
      </c>
      <c r="H81" s="612"/>
      <c r="I81" s="612"/>
      <c r="J81" s="612"/>
      <c r="K81" s="612"/>
      <c r="L81" s="612"/>
      <c r="M81" s="612"/>
      <c r="N81" s="612"/>
      <c r="O81" s="612"/>
      <c r="P81" s="612"/>
      <c r="Q81" s="612"/>
      <c r="R81" s="612"/>
      <c r="S81" s="612"/>
      <c r="T81" s="612"/>
      <c r="U81" s="612"/>
      <c r="V81" s="612"/>
      <c r="W81" s="612"/>
      <c r="X81" s="612"/>
      <c r="Y81" s="612"/>
      <c r="Z81" s="612"/>
      <c r="AA81" s="612"/>
      <c r="AB81" s="613"/>
      <c r="AC81" s="611" t="s">
        <v>275</v>
      </c>
      <c r="AD81" s="612"/>
      <c r="AE81" s="612"/>
      <c r="AF81" s="612"/>
      <c r="AG81" s="612"/>
      <c r="AH81" s="612"/>
      <c r="AI81" s="612"/>
      <c r="AJ81" s="612"/>
      <c r="AK81" s="612"/>
      <c r="AL81" s="612"/>
      <c r="AM81" s="612"/>
      <c r="AN81" s="612"/>
      <c r="AO81" s="612"/>
      <c r="AP81" s="612"/>
      <c r="AQ81" s="612"/>
      <c r="AR81" s="612"/>
      <c r="AS81" s="612"/>
      <c r="AT81" s="612"/>
      <c r="AU81" s="612"/>
      <c r="AV81" s="612"/>
      <c r="AW81" s="612"/>
      <c r="AX81" s="809"/>
      <c r="AY81">
        <f>COUNTA($G$83,$AC$83)</f>
        <v>0</v>
      </c>
    </row>
    <row r="82" spans="1:51" ht="24.75" customHeight="1" x14ac:dyDescent="0.15">
      <c r="A82" s="1057"/>
      <c r="B82" s="1058"/>
      <c r="C82" s="1058"/>
      <c r="D82" s="1058"/>
      <c r="E82" s="1058"/>
      <c r="F82" s="1059"/>
      <c r="G82" s="828"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28"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c r="AY82" s="34">
        <f>$AY$81</f>
        <v>0</v>
      </c>
    </row>
    <row r="83" spans="1:51" ht="24.75" customHeight="1" x14ac:dyDescent="0.15">
      <c r="A83" s="1057"/>
      <c r="B83" s="1058"/>
      <c r="C83" s="1058"/>
      <c r="D83" s="1058"/>
      <c r="E83" s="1058"/>
      <c r="F83" s="1059"/>
      <c r="G83" s="686"/>
      <c r="H83" s="687"/>
      <c r="I83" s="687"/>
      <c r="J83" s="687"/>
      <c r="K83" s="688"/>
      <c r="L83" s="680"/>
      <c r="M83" s="681"/>
      <c r="N83" s="681"/>
      <c r="O83" s="681"/>
      <c r="P83" s="681"/>
      <c r="Q83" s="681"/>
      <c r="R83" s="681"/>
      <c r="S83" s="681"/>
      <c r="T83" s="681"/>
      <c r="U83" s="681"/>
      <c r="V83" s="681"/>
      <c r="W83" s="681"/>
      <c r="X83" s="682"/>
      <c r="Y83" s="400"/>
      <c r="Z83" s="401"/>
      <c r="AA83" s="401"/>
      <c r="AB83" s="818"/>
      <c r="AC83" s="686"/>
      <c r="AD83" s="687"/>
      <c r="AE83" s="687"/>
      <c r="AF83" s="687"/>
      <c r="AG83" s="688"/>
      <c r="AH83" s="680"/>
      <c r="AI83" s="681"/>
      <c r="AJ83" s="681"/>
      <c r="AK83" s="681"/>
      <c r="AL83" s="681"/>
      <c r="AM83" s="681"/>
      <c r="AN83" s="681"/>
      <c r="AO83" s="681"/>
      <c r="AP83" s="681"/>
      <c r="AQ83" s="681"/>
      <c r="AR83" s="681"/>
      <c r="AS83" s="681"/>
      <c r="AT83" s="682"/>
      <c r="AU83" s="400"/>
      <c r="AV83" s="401"/>
      <c r="AW83" s="401"/>
      <c r="AX83" s="402"/>
      <c r="AY83" s="34">
        <f t="shared" ref="AY83:AY93" si="6">$AY$81</f>
        <v>0</v>
      </c>
    </row>
    <row r="84" spans="1:51" ht="24.75" customHeight="1" x14ac:dyDescent="0.15">
      <c r="A84" s="1057"/>
      <c r="B84" s="1058"/>
      <c r="C84" s="1058"/>
      <c r="D84" s="1058"/>
      <c r="E84" s="1058"/>
      <c r="F84" s="1059"/>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c r="AY84" s="34">
        <f t="shared" si="6"/>
        <v>0</v>
      </c>
    </row>
    <row r="85" spans="1:51" ht="24.75" customHeight="1" x14ac:dyDescent="0.15">
      <c r="A85" s="1057"/>
      <c r="B85" s="1058"/>
      <c r="C85" s="1058"/>
      <c r="D85" s="1058"/>
      <c r="E85" s="1058"/>
      <c r="F85" s="1059"/>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c r="AY85" s="34">
        <f t="shared" si="6"/>
        <v>0</v>
      </c>
    </row>
    <row r="86" spans="1:51" ht="24.75" customHeight="1" x14ac:dyDescent="0.15">
      <c r="A86" s="1057"/>
      <c r="B86" s="1058"/>
      <c r="C86" s="1058"/>
      <c r="D86" s="1058"/>
      <c r="E86" s="1058"/>
      <c r="F86" s="1059"/>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c r="AY86" s="34">
        <f t="shared" si="6"/>
        <v>0</v>
      </c>
    </row>
    <row r="87" spans="1:51" ht="24.75" customHeight="1" x14ac:dyDescent="0.15">
      <c r="A87" s="1057"/>
      <c r="B87" s="1058"/>
      <c r="C87" s="1058"/>
      <c r="D87" s="1058"/>
      <c r="E87" s="1058"/>
      <c r="F87" s="1059"/>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c r="AY87" s="34">
        <f t="shared" si="6"/>
        <v>0</v>
      </c>
    </row>
    <row r="88" spans="1:51" ht="24.75" customHeight="1" x14ac:dyDescent="0.15">
      <c r="A88" s="1057"/>
      <c r="B88" s="1058"/>
      <c r="C88" s="1058"/>
      <c r="D88" s="1058"/>
      <c r="E88" s="1058"/>
      <c r="F88" s="1059"/>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c r="AY88" s="34">
        <f t="shared" si="6"/>
        <v>0</v>
      </c>
    </row>
    <row r="89" spans="1:51" ht="24.75" customHeight="1" x14ac:dyDescent="0.15">
      <c r="A89" s="1057"/>
      <c r="B89" s="1058"/>
      <c r="C89" s="1058"/>
      <c r="D89" s="1058"/>
      <c r="E89" s="1058"/>
      <c r="F89" s="1059"/>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c r="AY89" s="34">
        <f t="shared" si="6"/>
        <v>0</v>
      </c>
    </row>
    <row r="90" spans="1:51" ht="24.75" customHeight="1" x14ac:dyDescent="0.15">
      <c r="A90" s="1057"/>
      <c r="B90" s="1058"/>
      <c r="C90" s="1058"/>
      <c r="D90" s="1058"/>
      <c r="E90" s="1058"/>
      <c r="F90" s="1059"/>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c r="AY90" s="34">
        <f t="shared" si="6"/>
        <v>0</v>
      </c>
    </row>
    <row r="91" spans="1:51" ht="24.75" customHeight="1" x14ac:dyDescent="0.15">
      <c r="A91" s="1057"/>
      <c r="B91" s="1058"/>
      <c r="C91" s="1058"/>
      <c r="D91" s="1058"/>
      <c r="E91" s="1058"/>
      <c r="F91" s="1059"/>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c r="AY91" s="34">
        <f t="shared" si="6"/>
        <v>0</v>
      </c>
    </row>
    <row r="92" spans="1:51" ht="24.75" customHeight="1" x14ac:dyDescent="0.15">
      <c r="A92" s="1057"/>
      <c r="B92" s="1058"/>
      <c r="C92" s="1058"/>
      <c r="D92" s="1058"/>
      <c r="E92" s="1058"/>
      <c r="F92" s="1059"/>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c r="AY92" s="34">
        <f t="shared" si="6"/>
        <v>0</v>
      </c>
    </row>
    <row r="93" spans="1:51" ht="24.75" customHeight="1" thickBot="1" x14ac:dyDescent="0.2">
      <c r="A93" s="1057"/>
      <c r="B93" s="1058"/>
      <c r="C93" s="1058"/>
      <c r="D93" s="1058"/>
      <c r="E93" s="1058"/>
      <c r="F93" s="1059"/>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c r="AY93" s="34">
        <f t="shared" si="6"/>
        <v>0</v>
      </c>
    </row>
    <row r="94" spans="1:51" ht="30" customHeight="1" x14ac:dyDescent="0.15">
      <c r="A94" s="1057"/>
      <c r="B94" s="1058"/>
      <c r="C94" s="1058"/>
      <c r="D94" s="1058"/>
      <c r="E94" s="1058"/>
      <c r="F94" s="1059"/>
      <c r="G94" s="611" t="s">
        <v>276</v>
      </c>
      <c r="H94" s="612"/>
      <c r="I94" s="612"/>
      <c r="J94" s="612"/>
      <c r="K94" s="612"/>
      <c r="L94" s="612"/>
      <c r="M94" s="612"/>
      <c r="N94" s="612"/>
      <c r="O94" s="612"/>
      <c r="P94" s="612"/>
      <c r="Q94" s="612"/>
      <c r="R94" s="612"/>
      <c r="S94" s="612"/>
      <c r="T94" s="612"/>
      <c r="U94" s="612"/>
      <c r="V94" s="612"/>
      <c r="W94" s="612"/>
      <c r="X94" s="612"/>
      <c r="Y94" s="612"/>
      <c r="Z94" s="612"/>
      <c r="AA94" s="612"/>
      <c r="AB94" s="613"/>
      <c r="AC94" s="611" t="s">
        <v>184</v>
      </c>
      <c r="AD94" s="612"/>
      <c r="AE94" s="612"/>
      <c r="AF94" s="612"/>
      <c r="AG94" s="612"/>
      <c r="AH94" s="612"/>
      <c r="AI94" s="612"/>
      <c r="AJ94" s="612"/>
      <c r="AK94" s="612"/>
      <c r="AL94" s="612"/>
      <c r="AM94" s="612"/>
      <c r="AN94" s="612"/>
      <c r="AO94" s="612"/>
      <c r="AP94" s="612"/>
      <c r="AQ94" s="612"/>
      <c r="AR94" s="612"/>
      <c r="AS94" s="612"/>
      <c r="AT94" s="612"/>
      <c r="AU94" s="612"/>
      <c r="AV94" s="612"/>
      <c r="AW94" s="612"/>
      <c r="AX94" s="809"/>
      <c r="AY94">
        <f>COUNTA($G$96,$AC$96)</f>
        <v>0</v>
      </c>
    </row>
    <row r="95" spans="1:51" ht="24.75" customHeight="1" x14ac:dyDescent="0.15">
      <c r="A95" s="1057"/>
      <c r="B95" s="1058"/>
      <c r="C95" s="1058"/>
      <c r="D95" s="1058"/>
      <c r="E95" s="1058"/>
      <c r="F95" s="1059"/>
      <c r="G95" s="828"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28"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c r="AY95" s="34">
        <f>$AY$94</f>
        <v>0</v>
      </c>
    </row>
    <row r="96" spans="1:51" ht="24.75" customHeight="1" x14ac:dyDescent="0.15">
      <c r="A96" s="1057"/>
      <c r="B96" s="1058"/>
      <c r="C96" s="1058"/>
      <c r="D96" s="1058"/>
      <c r="E96" s="1058"/>
      <c r="F96" s="1059"/>
      <c r="G96" s="686"/>
      <c r="H96" s="687"/>
      <c r="I96" s="687"/>
      <c r="J96" s="687"/>
      <c r="K96" s="688"/>
      <c r="L96" s="680"/>
      <c r="M96" s="681"/>
      <c r="N96" s="681"/>
      <c r="O96" s="681"/>
      <c r="P96" s="681"/>
      <c r="Q96" s="681"/>
      <c r="R96" s="681"/>
      <c r="S96" s="681"/>
      <c r="T96" s="681"/>
      <c r="U96" s="681"/>
      <c r="V96" s="681"/>
      <c r="W96" s="681"/>
      <c r="X96" s="682"/>
      <c r="Y96" s="400"/>
      <c r="Z96" s="401"/>
      <c r="AA96" s="401"/>
      <c r="AB96" s="818"/>
      <c r="AC96" s="686"/>
      <c r="AD96" s="687"/>
      <c r="AE96" s="687"/>
      <c r="AF96" s="687"/>
      <c r="AG96" s="688"/>
      <c r="AH96" s="680"/>
      <c r="AI96" s="681"/>
      <c r="AJ96" s="681"/>
      <c r="AK96" s="681"/>
      <c r="AL96" s="681"/>
      <c r="AM96" s="681"/>
      <c r="AN96" s="681"/>
      <c r="AO96" s="681"/>
      <c r="AP96" s="681"/>
      <c r="AQ96" s="681"/>
      <c r="AR96" s="681"/>
      <c r="AS96" s="681"/>
      <c r="AT96" s="682"/>
      <c r="AU96" s="400"/>
      <c r="AV96" s="401"/>
      <c r="AW96" s="401"/>
      <c r="AX96" s="402"/>
      <c r="AY96" s="34">
        <f t="shared" ref="AY96:AY106" si="7">$AY$94</f>
        <v>0</v>
      </c>
    </row>
    <row r="97" spans="1:51" ht="24.75" customHeight="1" x14ac:dyDescent="0.15">
      <c r="A97" s="1057"/>
      <c r="B97" s="1058"/>
      <c r="C97" s="1058"/>
      <c r="D97" s="1058"/>
      <c r="E97" s="1058"/>
      <c r="F97" s="1059"/>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c r="AY97" s="34">
        <f t="shared" si="7"/>
        <v>0</v>
      </c>
    </row>
    <row r="98" spans="1:51" ht="24.75" customHeight="1" x14ac:dyDescent="0.15">
      <c r="A98" s="1057"/>
      <c r="B98" s="1058"/>
      <c r="C98" s="1058"/>
      <c r="D98" s="1058"/>
      <c r="E98" s="1058"/>
      <c r="F98" s="1059"/>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c r="AY98" s="34">
        <f t="shared" si="7"/>
        <v>0</v>
      </c>
    </row>
    <row r="99" spans="1:51" ht="24.75" customHeight="1" x14ac:dyDescent="0.15">
      <c r="A99" s="1057"/>
      <c r="B99" s="1058"/>
      <c r="C99" s="1058"/>
      <c r="D99" s="1058"/>
      <c r="E99" s="1058"/>
      <c r="F99" s="1059"/>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c r="AY99" s="34">
        <f t="shared" si="7"/>
        <v>0</v>
      </c>
    </row>
    <row r="100" spans="1:51" ht="24.75" customHeight="1" x14ac:dyDescent="0.15">
      <c r="A100" s="1057"/>
      <c r="B100" s="1058"/>
      <c r="C100" s="1058"/>
      <c r="D100" s="1058"/>
      <c r="E100" s="1058"/>
      <c r="F100" s="1059"/>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c r="AY100" s="34">
        <f t="shared" si="7"/>
        <v>0</v>
      </c>
    </row>
    <row r="101" spans="1:51" ht="24.75" customHeight="1" x14ac:dyDescent="0.15">
      <c r="A101" s="1057"/>
      <c r="B101" s="1058"/>
      <c r="C101" s="1058"/>
      <c r="D101" s="1058"/>
      <c r="E101" s="1058"/>
      <c r="F101" s="1059"/>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c r="AY101" s="34">
        <f t="shared" si="7"/>
        <v>0</v>
      </c>
    </row>
    <row r="102" spans="1:51" ht="24.75" customHeight="1" x14ac:dyDescent="0.15">
      <c r="A102" s="1057"/>
      <c r="B102" s="1058"/>
      <c r="C102" s="1058"/>
      <c r="D102" s="1058"/>
      <c r="E102" s="1058"/>
      <c r="F102" s="1059"/>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c r="AY102" s="34">
        <f t="shared" si="7"/>
        <v>0</v>
      </c>
    </row>
    <row r="103" spans="1:51" ht="24.75" customHeight="1" x14ac:dyDescent="0.15">
      <c r="A103" s="1057"/>
      <c r="B103" s="1058"/>
      <c r="C103" s="1058"/>
      <c r="D103" s="1058"/>
      <c r="E103" s="1058"/>
      <c r="F103" s="1059"/>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c r="AY103" s="34">
        <f t="shared" si="7"/>
        <v>0</v>
      </c>
    </row>
    <row r="104" spans="1:51" ht="24.75" customHeight="1" x14ac:dyDescent="0.15">
      <c r="A104" s="1057"/>
      <c r="B104" s="1058"/>
      <c r="C104" s="1058"/>
      <c r="D104" s="1058"/>
      <c r="E104" s="1058"/>
      <c r="F104" s="1059"/>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c r="AY104" s="34">
        <f t="shared" si="7"/>
        <v>0</v>
      </c>
    </row>
    <row r="105" spans="1:51" ht="24.75" customHeight="1" x14ac:dyDescent="0.15">
      <c r="A105" s="1057"/>
      <c r="B105" s="1058"/>
      <c r="C105" s="1058"/>
      <c r="D105" s="1058"/>
      <c r="E105" s="1058"/>
      <c r="F105" s="1059"/>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611" t="s">
        <v>185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277</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c r="AY108">
        <f>COUNTA($G$110,$AC$110)</f>
        <v>0</v>
      </c>
    </row>
    <row r="109" spans="1:51" ht="24.75" customHeight="1" x14ac:dyDescent="0.15">
      <c r="A109" s="1057"/>
      <c r="B109" s="1058"/>
      <c r="C109" s="1058"/>
      <c r="D109" s="1058"/>
      <c r="E109" s="1058"/>
      <c r="F109" s="1059"/>
      <c r="G109" s="828"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28"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c r="AY109" s="34">
        <f>$AY$108</f>
        <v>0</v>
      </c>
    </row>
    <row r="110" spans="1:51" ht="24.75" customHeight="1" x14ac:dyDescent="0.15">
      <c r="A110" s="1057"/>
      <c r="B110" s="1058"/>
      <c r="C110" s="1058"/>
      <c r="D110" s="1058"/>
      <c r="E110" s="1058"/>
      <c r="F110" s="1059"/>
      <c r="G110" s="686"/>
      <c r="H110" s="687"/>
      <c r="I110" s="687"/>
      <c r="J110" s="687"/>
      <c r="K110" s="688"/>
      <c r="L110" s="680"/>
      <c r="M110" s="681"/>
      <c r="N110" s="681"/>
      <c r="O110" s="681"/>
      <c r="P110" s="681"/>
      <c r="Q110" s="681"/>
      <c r="R110" s="681"/>
      <c r="S110" s="681"/>
      <c r="T110" s="681"/>
      <c r="U110" s="681"/>
      <c r="V110" s="681"/>
      <c r="W110" s="681"/>
      <c r="X110" s="682"/>
      <c r="Y110" s="400"/>
      <c r="Z110" s="401"/>
      <c r="AA110" s="401"/>
      <c r="AB110" s="818"/>
      <c r="AC110" s="686"/>
      <c r="AD110" s="687"/>
      <c r="AE110" s="687"/>
      <c r="AF110" s="687"/>
      <c r="AG110" s="688"/>
      <c r="AH110" s="680"/>
      <c r="AI110" s="681"/>
      <c r="AJ110" s="681"/>
      <c r="AK110" s="681"/>
      <c r="AL110" s="681"/>
      <c r="AM110" s="681"/>
      <c r="AN110" s="681"/>
      <c r="AO110" s="681"/>
      <c r="AP110" s="681"/>
      <c r="AQ110" s="681"/>
      <c r="AR110" s="681"/>
      <c r="AS110" s="681"/>
      <c r="AT110" s="682"/>
      <c r="AU110" s="400"/>
      <c r="AV110" s="401"/>
      <c r="AW110" s="401"/>
      <c r="AX110" s="402"/>
      <c r="AY110" s="34">
        <f t="shared" ref="AY110:AY120" si="8">$AY$108</f>
        <v>0</v>
      </c>
    </row>
    <row r="111" spans="1:51" ht="24.75" customHeight="1" x14ac:dyDescent="0.15">
      <c r="A111" s="1057"/>
      <c r="B111" s="1058"/>
      <c r="C111" s="1058"/>
      <c r="D111" s="1058"/>
      <c r="E111" s="1058"/>
      <c r="F111" s="1059"/>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c r="AY111" s="34">
        <f t="shared" si="8"/>
        <v>0</v>
      </c>
    </row>
    <row r="112" spans="1:51" ht="24.75" customHeight="1" x14ac:dyDescent="0.15">
      <c r="A112" s="1057"/>
      <c r="B112" s="1058"/>
      <c r="C112" s="1058"/>
      <c r="D112" s="1058"/>
      <c r="E112" s="1058"/>
      <c r="F112" s="1059"/>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c r="AY112" s="34">
        <f t="shared" si="8"/>
        <v>0</v>
      </c>
    </row>
    <row r="113" spans="1:51" ht="24.75" customHeight="1" x14ac:dyDescent="0.15">
      <c r="A113" s="1057"/>
      <c r="B113" s="1058"/>
      <c r="C113" s="1058"/>
      <c r="D113" s="1058"/>
      <c r="E113" s="1058"/>
      <c r="F113" s="1059"/>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c r="AY113" s="34">
        <f t="shared" si="8"/>
        <v>0</v>
      </c>
    </row>
    <row r="114" spans="1:51" ht="24.75" customHeight="1" x14ac:dyDescent="0.15">
      <c r="A114" s="1057"/>
      <c r="B114" s="1058"/>
      <c r="C114" s="1058"/>
      <c r="D114" s="1058"/>
      <c r="E114" s="1058"/>
      <c r="F114" s="1059"/>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c r="AY114" s="34">
        <f t="shared" si="8"/>
        <v>0</v>
      </c>
    </row>
    <row r="115" spans="1:51" ht="24.75" customHeight="1" x14ac:dyDescent="0.15">
      <c r="A115" s="1057"/>
      <c r="B115" s="1058"/>
      <c r="C115" s="1058"/>
      <c r="D115" s="1058"/>
      <c r="E115" s="1058"/>
      <c r="F115" s="1059"/>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c r="AY115" s="34">
        <f t="shared" si="8"/>
        <v>0</v>
      </c>
    </row>
    <row r="116" spans="1:51" ht="24.75" customHeight="1" x14ac:dyDescent="0.15">
      <c r="A116" s="1057"/>
      <c r="B116" s="1058"/>
      <c r="C116" s="1058"/>
      <c r="D116" s="1058"/>
      <c r="E116" s="1058"/>
      <c r="F116" s="1059"/>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c r="AY116" s="34">
        <f t="shared" si="8"/>
        <v>0</v>
      </c>
    </row>
    <row r="117" spans="1:51" ht="24.75" customHeight="1" x14ac:dyDescent="0.15">
      <c r="A117" s="1057"/>
      <c r="B117" s="1058"/>
      <c r="C117" s="1058"/>
      <c r="D117" s="1058"/>
      <c r="E117" s="1058"/>
      <c r="F117" s="1059"/>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c r="AY117" s="34">
        <f t="shared" si="8"/>
        <v>0</v>
      </c>
    </row>
    <row r="118" spans="1:51" ht="24.75" customHeight="1" x14ac:dyDescent="0.15">
      <c r="A118" s="1057"/>
      <c r="B118" s="1058"/>
      <c r="C118" s="1058"/>
      <c r="D118" s="1058"/>
      <c r="E118" s="1058"/>
      <c r="F118" s="1059"/>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c r="AY118" s="34">
        <f t="shared" si="8"/>
        <v>0</v>
      </c>
    </row>
    <row r="119" spans="1:51" ht="24.75" customHeight="1" x14ac:dyDescent="0.15">
      <c r="A119" s="1057"/>
      <c r="B119" s="1058"/>
      <c r="C119" s="1058"/>
      <c r="D119" s="1058"/>
      <c r="E119" s="1058"/>
      <c r="F119" s="1059"/>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c r="AY119" s="34">
        <f t="shared" si="8"/>
        <v>0</v>
      </c>
    </row>
    <row r="120" spans="1:51" ht="24.75" customHeight="1" thickBot="1" x14ac:dyDescent="0.2">
      <c r="A120" s="1057"/>
      <c r="B120" s="1058"/>
      <c r="C120" s="1058"/>
      <c r="D120" s="1058"/>
      <c r="E120" s="1058"/>
      <c r="F120" s="1059"/>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c r="AY120" s="34">
        <f t="shared" si="8"/>
        <v>0</v>
      </c>
    </row>
    <row r="121" spans="1:51" ht="30" customHeight="1" x14ac:dyDescent="0.15">
      <c r="A121" s="1057"/>
      <c r="B121" s="1058"/>
      <c r="C121" s="1058"/>
      <c r="D121" s="1058"/>
      <c r="E121" s="1058"/>
      <c r="F121" s="1059"/>
      <c r="G121" s="611" t="s">
        <v>278</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279</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c r="AY121">
        <f>COUNTA($G$123,$AC$123)</f>
        <v>0</v>
      </c>
    </row>
    <row r="122" spans="1:51" ht="25.5" customHeight="1" x14ac:dyDescent="0.15">
      <c r="A122" s="1057"/>
      <c r="B122" s="1058"/>
      <c r="C122" s="1058"/>
      <c r="D122" s="1058"/>
      <c r="E122" s="1058"/>
      <c r="F122" s="1059"/>
      <c r="G122" s="828"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28"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c r="AY122" s="34">
        <f>$AY$121</f>
        <v>0</v>
      </c>
    </row>
    <row r="123" spans="1:51" ht="24.75" customHeight="1" x14ac:dyDescent="0.15">
      <c r="A123" s="1057"/>
      <c r="B123" s="1058"/>
      <c r="C123" s="1058"/>
      <c r="D123" s="1058"/>
      <c r="E123" s="1058"/>
      <c r="F123" s="1059"/>
      <c r="G123" s="686"/>
      <c r="H123" s="687"/>
      <c r="I123" s="687"/>
      <c r="J123" s="687"/>
      <c r="K123" s="688"/>
      <c r="L123" s="680"/>
      <c r="M123" s="681"/>
      <c r="N123" s="681"/>
      <c r="O123" s="681"/>
      <c r="P123" s="681"/>
      <c r="Q123" s="681"/>
      <c r="R123" s="681"/>
      <c r="S123" s="681"/>
      <c r="T123" s="681"/>
      <c r="U123" s="681"/>
      <c r="V123" s="681"/>
      <c r="W123" s="681"/>
      <c r="X123" s="682"/>
      <c r="Y123" s="400"/>
      <c r="Z123" s="401"/>
      <c r="AA123" s="401"/>
      <c r="AB123" s="818"/>
      <c r="AC123" s="686"/>
      <c r="AD123" s="687"/>
      <c r="AE123" s="687"/>
      <c r="AF123" s="687"/>
      <c r="AG123" s="688"/>
      <c r="AH123" s="680"/>
      <c r="AI123" s="681"/>
      <c r="AJ123" s="681"/>
      <c r="AK123" s="681"/>
      <c r="AL123" s="681"/>
      <c r="AM123" s="681"/>
      <c r="AN123" s="681"/>
      <c r="AO123" s="681"/>
      <c r="AP123" s="681"/>
      <c r="AQ123" s="681"/>
      <c r="AR123" s="681"/>
      <c r="AS123" s="681"/>
      <c r="AT123" s="682"/>
      <c r="AU123" s="400"/>
      <c r="AV123" s="401"/>
      <c r="AW123" s="401"/>
      <c r="AX123" s="402"/>
      <c r="AY123" s="34">
        <f t="shared" ref="AY123:AY133" si="9">$AY$121</f>
        <v>0</v>
      </c>
    </row>
    <row r="124" spans="1:51" ht="24.75" customHeight="1" x14ac:dyDescent="0.15">
      <c r="A124" s="1057"/>
      <c r="B124" s="1058"/>
      <c r="C124" s="1058"/>
      <c r="D124" s="1058"/>
      <c r="E124" s="1058"/>
      <c r="F124" s="1059"/>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c r="AY124" s="34">
        <f t="shared" si="9"/>
        <v>0</v>
      </c>
    </row>
    <row r="125" spans="1:51" ht="24.75" customHeight="1" x14ac:dyDescent="0.15">
      <c r="A125" s="1057"/>
      <c r="B125" s="1058"/>
      <c r="C125" s="1058"/>
      <c r="D125" s="1058"/>
      <c r="E125" s="1058"/>
      <c r="F125" s="1059"/>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c r="AY125" s="34">
        <f t="shared" si="9"/>
        <v>0</v>
      </c>
    </row>
    <row r="126" spans="1:51" ht="24.75" customHeight="1" x14ac:dyDescent="0.15">
      <c r="A126" s="1057"/>
      <c r="B126" s="1058"/>
      <c r="C126" s="1058"/>
      <c r="D126" s="1058"/>
      <c r="E126" s="1058"/>
      <c r="F126" s="1059"/>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c r="AY126" s="34">
        <f t="shared" si="9"/>
        <v>0</v>
      </c>
    </row>
    <row r="127" spans="1:51" ht="24.75" customHeight="1" x14ac:dyDescent="0.15">
      <c r="A127" s="1057"/>
      <c r="B127" s="1058"/>
      <c r="C127" s="1058"/>
      <c r="D127" s="1058"/>
      <c r="E127" s="1058"/>
      <c r="F127" s="1059"/>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c r="AY127" s="34">
        <f t="shared" si="9"/>
        <v>0</v>
      </c>
    </row>
    <row r="128" spans="1:51" ht="24.75" customHeight="1" x14ac:dyDescent="0.15">
      <c r="A128" s="1057"/>
      <c r="B128" s="1058"/>
      <c r="C128" s="1058"/>
      <c r="D128" s="1058"/>
      <c r="E128" s="1058"/>
      <c r="F128" s="1059"/>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c r="AY128" s="34">
        <f t="shared" si="9"/>
        <v>0</v>
      </c>
    </row>
    <row r="129" spans="1:51" ht="24.75" customHeight="1" x14ac:dyDescent="0.15">
      <c r="A129" s="1057"/>
      <c r="B129" s="1058"/>
      <c r="C129" s="1058"/>
      <c r="D129" s="1058"/>
      <c r="E129" s="1058"/>
      <c r="F129" s="1059"/>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c r="AY129" s="34">
        <f t="shared" si="9"/>
        <v>0</v>
      </c>
    </row>
    <row r="130" spans="1:51" ht="24.75" customHeight="1" x14ac:dyDescent="0.15">
      <c r="A130" s="1057"/>
      <c r="B130" s="1058"/>
      <c r="C130" s="1058"/>
      <c r="D130" s="1058"/>
      <c r="E130" s="1058"/>
      <c r="F130" s="1059"/>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c r="AY130" s="34">
        <f t="shared" si="9"/>
        <v>0</v>
      </c>
    </row>
    <row r="131" spans="1:51" ht="24.75" customHeight="1" x14ac:dyDescent="0.15">
      <c r="A131" s="1057"/>
      <c r="B131" s="1058"/>
      <c r="C131" s="1058"/>
      <c r="D131" s="1058"/>
      <c r="E131" s="1058"/>
      <c r="F131" s="1059"/>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c r="AY131" s="34">
        <f t="shared" si="9"/>
        <v>0</v>
      </c>
    </row>
    <row r="132" spans="1:51" ht="24.75" customHeight="1" x14ac:dyDescent="0.15">
      <c r="A132" s="1057"/>
      <c r="B132" s="1058"/>
      <c r="C132" s="1058"/>
      <c r="D132" s="1058"/>
      <c r="E132" s="1058"/>
      <c r="F132" s="1059"/>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c r="AY132" s="34">
        <f t="shared" si="9"/>
        <v>0</v>
      </c>
    </row>
    <row r="133" spans="1:51" ht="24.75" customHeight="1" thickBot="1" x14ac:dyDescent="0.2">
      <c r="A133" s="1057"/>
      <c r="B133" s="1058"/>
      <c r="C133" s="1058"/>
      <c r="D133" s="1058"/>
      <c r="E133" s="1058"/>
      <c r="F133" s="1059"/>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c r="AY133" s="34">
        <f t="shared" si="9"/>
        <v>0</v>
      </c>
    </row>
    <row r="134" spans="1:51" ht="30" customHeight="1" x14ac:dyDescent="0.15">
      <c r="A134" s="1057"/>
      <c r="B134" s="1058"/>
      <c r="C134" s="1058"/>
      <c r="D134" s="1058"/>
      <c r="E134" s="1058"/>
      <c r="F134" s="1059"/>
      <c r="G134" s="611" t="s">
        <v>280</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281</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c r="AY134">
        <f>COUNTA($G$136,$AC$136)</f>
        <v>0</v>
      </c>
    </row>
    <row r="135" spans="1:51" ht="24.75" customHeight="1" x14ac:dyDescent="0.15">
      <c r="A135" s="1057"/>
      <c r="B135" s="1058"/>
      <c r="C135" s="1058"/>
      <c r="D135" s="1058"/>
      <c r="E135" s="1058"/>
      <c r="F135" s="1059"/>
      <c r="G135" s="828"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28"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c r="AY135" s="34">
        <f>$AY$134</f>
        <v>0</v>
      </c>
    </row>
    <row r="136" spans="1:51" ht="24.75" customHeight="1" x14ac:dyDescent="0.15">
      <c r="A136" s="1057"/>
      <c r="B136" s="1058"/>
      <c r="C136" s="1058"/>
      <c r="D136" s="1058"/>
      <c r="E136" s="1058"/>
      <c r="F136" s="1059"/>
      <c r="G136" s="686"/>
      <c r="H136" s="687"/>
      <c r="I136" s="687"/>
      <c r="J136" s="687"/>
      <c r="K136" s="688"/>
      <c r="L136" s="680"/>
      <c r="M136" s="681"/>
      <c r="N136" s="681"/>
      <c r="O136" s="681"/>
      <c r="P136" s="681"/>
      <c r="Q136" s="681"/>
      <c r="R136" s="681"/>
      <c r="S136" s="681"/>
      <c r="T136" s="681"/>
      <c r="U136" s="681"/>
      <c r="V136" s="681"/>
      <c r="W136" s="681"/>
      <c r="X136" s="682"/>
      <c r="Y136" s="400"/>
      <c r="Z136" s="401"/>
      <c r="AA136" s="401"/>
      <c r="AB136" s="818"/>
      <c r="AC136" s="686"/>
      <c r="AD136" s="687"/>
      <c r="AE136" s="687"/>
      <c r="AF136" s="687"/>
      <c r="AG136" s="688"/>
      <c r="AH136" s="680"/>
      <c r="AI136" s="681"/>
      <c r="AJ136" s="681"/>
      <c r="AK136" s="681"/>
      <c r="AL136" s="681"/>
      <c r="AM136" s="681"/>
      <c r="AN136" s="681"/>
      <c r="AO136" s="681"/>
      <c r="AP136" s="681"/>
      <c r="AQ136" s="681"/>
      <c r="AR136" s="681"/>
      <c r="AS136" s="681"/>
      <c r="AT136" s="682"/>
      <c r="AU136" s="400"/>
      <c r="AV136" s="401"/>
      <c r="AW136" s="401"/>
      <c r="AX136" s="402"/>
      <c r="AY136" s="34">
        <f t="shared" ref="AY136:AY146" si="10">$AY$134</f>
        <v>0</v>
      </c>
    </row>
    <row r="137" spans="1:51" ht="24.75" customHeight="1" x14ac:dyDescent="0.15">
      <c r="A137" s="1057"/>
      <c r="B137" s="1058"/>
      <c r="C137" s="1058"/>
      <c r="D137" s="1058"/>
      <c r="E137" s="1058"/>
      <c r="F137" s="1059"/>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c r="AY137" s="34">
        <f t="shared" si="10"/>
        <v>0</v>
      </c>
    </row>
    <row r="138" spans="1:51" ht="24.75" customHeight="1" x14ac:dyDescent="0.15">
      <c r="A138" s="1057"/>
      <c r="B138" s="1058"/>
      <c r="C138" s="1058"/>
      <c r="D138" s="1058"/>
      <c r="E138" s="1058"/>
      <c r="F138" s="1059"/>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c r="AY138" s="34">
        <f t="shared" si="10"/>
        <v>0</v>
      </c>
    </row>
    <row r="139" spans="1:51" ht="24.75" customHeight="1" x14ac:dyDescent="0.15">
      <c r="A139" s="1057"/>
      <c r="B139" s="1058"/>
      <c r="C139" s="1058"/>
      <c r="D139" s="1058"/>
      <c r="E139" s="1058"/>
      <c r="F139" s="1059"/>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c r="AY139" s="34">
        <f t="shared" si="10"/>
        <v>0</v>
      </c>
    </row>
    <row r="140" spans="1:51" ht="24.75" customHeight="1" x14ac:dyDescent="0.15">
      <c r="A140" s="1057"/>
      <c r="B140" s="1058"/>
      <c r="C140" s="1058"/>
      <c r="D140" s="1058"/>
      <c r="E140" s="1058"/>
      <c r="F140" s="1059"/>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c r="AY140" s="34">
        <f t="shared" si="10"/>
        <v>0</v>
      </c>
    </row>
    <row r="141" spans="1:51" ht="24.75" customHeight="1" x14ac:dyDescent="0.15">
      <c r="A141" s="1057"/>
      <c r="B141" s="1058"/>
      <c r="C141" s="1058"/>
      <c r="D141" s="1058"/>
      <c r="E141" s="1058"/>
      <c r="F141" s="1059"/>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c r="AY141" s="34">
        <f t="shared" si="10"/>
        <v>0</v>
      </c>
    </row>
    <row r="142" spans="1:51" ht="24.75" customHeight="1" x14ac:dyDescent="0.15">
      <c r="A142" s="1057"/>
      <c r="B142" s="1058"/>
      <c r="C142" s="1058"/>
      <c r="D142" s="1058"/>
      <c r="E142" s="1058"/>
      <c r="F142" s="1059"/>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c r="AY142" s="34">
        <f t="shared" si="10"/>
        <v>0</v>
      </c>
    </row>
    <row r="143" spans="1:51" ht="24.75" customHeight="1" x14ac:dyDescent="0.15">
      <c r="A143" s="1057"/>
      <c r="B143" s="1058"/>
      <c r="C143" s="1058"/>
      <c r="D143" s="1058"/>
      <c r="E143" s="1058"/>
      <c r="F143" s="1059"/>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c r="AY143" s="34">
        <f t="shared" si="10"/>
        <v>0</v>
      </c>
    </row>
    <row r="144" spans="1:51" ht="24.75" customHeight="1" x14ac:dyDescent="0.15">
      <c r="A144" s="1057"/>
      <c r="B144" s="1058"/>
      <c r="C144" s="1058"/>
      <c r="D144" s="1058"/>
      <c r="E144" s="1058"/>
      <c r="F144" s="1059"/>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c r="AY144" s="34">
        <f t="shared" si="10"/>
        <v>0</v>
      </c>
    </row>
    <row r="145" spans="1:51" ht="24.75" customHeight="1" x14ac:dyDescent="0.15">
      <c r="A145" s="1057"/>
      <c r="B145" s="1058"/>
      <c r="C145" s="1058"/>
      <c r="D145" s="1058"/>
      <c r="E145" s="1058"/>
      <c r="F145" s="1059"/>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c r="AY145" s="34">
        <f t="shared" si="10"/>
        <v>0</v>
      </c>
    </row>
    <row r="146" spans="1:51" ht="24.75" customHeight="1" thickBot="1" x14ac:dyDescent="0.2">
      <c r="A146" s="1057"/>
      <c r="B146" s="1058"/>
      <c r="C146" s="1058"/>
      <c r="D146" s="1058"/>
      <c r="E146" s="1058"/>
      <c r="F146" s="1059"/>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c r="AY146" s="34">
        <f t="shared" si="10"/>
        <v>0</v>
      </c>
    </row>
    <row r="147" spans="1:51" ht="30" customHeight="1" x14ac:dyDescent="0.15">
      <c r="A147" s="1057"/>
      <c r="B147" s="1058"/>
      <c r="C147" s="1058"/>
      <c r="D147" s="1058"/>
      <c r="E147" s="1058"/>
      <c r="F147" s="1059"/>
      <c r="G147" s="611" t="s">
        <v>282</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c r="AY147">
        <f>COUNTA($G$149,$AC$149)</f>
        <v>0</v>
      </c>
    </row>
    <row r="148" spans="1:51" ht="24.75" customHeight="1" x14ac:dyDescent="0.15">
      <c r="A148" s="1057"/>
      <c r="B148" s="1058"/>
      <c r="C148" s="1058"/>
      <c r="D148" s="1058"/>
      <c r="E148" s="1058"/>
      <c r="F148" s="1059"/>
      <c r="G148" s="828"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28"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c r="AY148" s="34">
        <f>$AY$147</f>
        <v>0</v>
      </c>
    </row>
    <row r="149" spans="1:51" ht="24.75" customHeight="1" x14ac:dyDescent="0.15">
      <c r="A149" s="1057"/>
      <c r="B149" s="1058"/>
      <c r="C149" s="1058"/>
      <c r="D149" s="1058"/>
      <c r="E149" s="1058"/>
      <c r="F149" s="1059"/>
      <c r="G149" s="686"/>
      <c r="H149" s="687"/>
      <c r="I149" s="687"/>
      <c r="J149" s="687"/>
      <c r="K149" s="688"/>
      <c r="L149" s="680"/>
      <c r="M149" s="681"/>
      <c r="N149" s="681"/>
      <c r="O149" s="681"/>
      <c r="P149" s="681"/>
      <c r="Q149" s="681"/>
      <c r="R149" s="681"/>
      <c r="S149" s="681"/>
      <c r="T149" s="681"/>
      <c r="U149" s="681"/>
      <c r="V149" s="681"/>
      <c r="W149" s="681"/>
      <c r="X149" s="682"/>
      <c r="Y149" s="400"/>
      <c r="Z149" s="401"/>
      <c r="AA149" s="401"/>
      <c r="AB149" s="818"/>
      <c r="AC149" s="686"/>
      <c r="AD149" s="687"/>
      <c r="AE149" s="687"/>
      <c r="AF149" s="687"/>
      <c r="AG149" s="688"/>
      <c r="AH149" s="680"/>
      <c r="AI149" s="681"/>
      <c r="AJ149" s="681"/>
      <c r="AK149" s="681"/>
      <c r="AL149" s="681"/>
      <c r="AM149" s="681"/>
      <c r="AN149" s="681"/>
      <c r="AO149" s="681"/>
      <c r="AP149" s="681"/>
      <c r="AQ149" s="681"/>
      <c r="AR149" s="681"/>
      <c r="AS149" s="681"/>
      <c r="AT149" s="682"/>
      <c r="AU149" s="400"/>
      <c r="AV149" s="401"/>
      <c r="AW149" s="401"/>
      <c r="AX149" s="402"/>
      <c r="AY149" s="34">
        <f t="shared" ref="AY149:AY159" si="11">$AY$147</f>
        <v>0</v>
      </c>
    </row>
    <row r="150" spans="1:51" ht="24.75" customHeight="1" x14ac:dyDescent="0.15">
      <c r="A150" s="1057"/>
      <c r="B150" s="1058"/>
      <c r="C150" s="1058"/>
      <c r="D150" s="1058"/>
      <c r="E150" s="1058"/>
      <c r="F150" s="1059"/>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c r="AY150" s="34">
        <f t="shared" si="11"/>
        <v>0</v>
      </c>
    </row>
    <row r="151" spans="1:51" ht="24.75" customHeight="1" x14ac:dyDescent="0.15">
      <c r="A151" s="1057"/>
      <c r="B151" s="1058"/>
      <c r="C151" s="1058"/>
      <c r="D151" s="1058"/>
      <c r="E151" s="1058"/>
      <c r="F151" s="1059"/>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c r="AY151" s="34">
        <f t="shared" si="11"/>
        <v>0</v>
      </c>
    </row>
    <row r="152" spans="1:51" ht="24.75" customHeight="1" x14ac:dyDescent="0.15">
      <c r="A152" s="1057"/>
      <c r="B152" s="1058"/>
      <c r="C152" s="1058"/>
      <c r="D152" s="1058"/>
      <c r="E152" s="1058"/>
      <c r="F152" s="1059"/>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c r="AY152" s="34">
        <f t="shared" si="11"/>
        <v>0</v>
      </c>
    </row>
    <row r="153" spans="1:51" ht="24.75" customHeight="1" x14ac:dyDescent="0.15">
      <c r="A153" s="1057"/>
      <c r="B153" s="1058"/>
      <c r="C153" s="1058"/>
      <c r="D153" s="1058"/>
      <c r="E153" s="1058"/>
      <c r="F153" s="1059"/>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c r="AY153" s="34">
        <f t="shared" si="11"/>
        <v>0</v>
      </c>
    </row>
    <row r="154" spans="1:51" ht="24.75" customHeight="1" x14ac:dyDescent="0.15">
      <c r="A154" s="1057"/>
      <c r="B154" s="1058"/>
      <c r="C154" s="1058"/>
      <c r="D154" s="1058"/>
      <c r="E154" s="1058"/>
      <c r="F154" s="1059"/>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c r="AY154" s="34">
        <f t="shared" si="11"/>
        <v>0</v>
      </c>
    </row>
    <row r="155" spans="1:51" ht="24.75" customHeight="1" x14ac:dyDescent="0.15">
      <c r="A155" s="1057"/>
      <c r="B155" s="1058"/>
      <c r="C155" s="1058"/>
      <c r="D155" s="1058"/>
      <c r="E155" s="1058"/>
      <c r="F155" s="1059"/>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c r="AY155" s="34">
        <f t="shared" si="11"/>
        <v>0</v>
      </c>
    </row>
    <row r="156" spans="1:51" ht="24.75" customHeight="1" x14ac:dyDescent="0.15">
      <c r="A156" s="1057"/>
      <c r="B156" s="1058"/>
      <c r="C156" s="1058"/>
      <c r="D156" s="1058"/>
      <c r="E156" s="1058"/>
      <c r="F156" s="1059"/>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c r="AY156" s="34">
        <f t="shared" si="11"/>
        <v>0</v>
      </c>
    </row>
    <row r="157" spans="1:51" ht="24.75" customHeight="1" x14ac:dyDescent="0.15">
      <c r="A157" s="1057"/>
      <c r="B157" s="1058"/>
      <c r="C157" s="1058"/>
      <c r="D157" s="1058"/>
      <c r="E157" s="1058"/>
      <c r="F157" s="1059"/>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c r="AY157" s="34">
        <f t="shared" si="11"/>
        <v>0</v>
      </c>
    </row>
    <row r="158" spans="1:51" ht="24.75" customHeight="1" x14ac:dyDescent="0.15">
      <c r="A158" s="1057"/>
      <c r="B158" s="1058"/>
      <c r="C158" s="1058"/>
      <c r="D158" s="1058"/>
      <c r="E158" s="1058"/>
      <c r="F158" s="1059"/>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611" t="s">
        <v>187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283</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c r="AY161">
        <f>COUNTA($G$163,$AC$163)</f>
        <v>0</v>
      </c>
    </row>
    <row r="162" spans="1:51" ht="24.75" customHeight="1" x14ac:dyDescent="0.15">
      <c r="A162" s="1057"/>
      <c r="B162" s="1058"/>
      <c r="C162" s="1058"/>
      <c r="D162" s="1058"/>
      <c r="E162" s="1058"/>
      <c r="F162" s="1059"/>
      <c r="G162" s="828"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28"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c r="AY162" s="34">
        <f>$AY$161</f>
        <v>0</v>
      </c>
    </row>
    <row r="163" spans="1:51" ht="24.75" customHeight="1" x14ac:dyDescent="0.15">
      <c r="A163" s="1057"/>
      <c r="B163" s="1058"/>
      <c r="C163" s="1058"/>
      <c r="D163" s="1058"/>
      <c r="E163" s="1058"/>
      <c r="F163" s="1059"/>
      <c r="G163" s="686"/>
      <c r="H163" s="687"/>
      <c r="I163" s="687"/>
      <c r="J163" s="687"/>
      <c r="K163" s="688"/>
      <c r="L163" s="680"/>
      <c r="M163" s="681"/>
      <c r="N163" s="681"/>
      <c r="O163" s="681"/>
      <c r="P163" s="681"/>
      <c r="Q163" s="681"/>
      <c r="R163" s="681"/>
      <c r="S163" s="681"/>
      <c r="T163" s="681"/>
      <c r="U163" s="681"/>
      <c r="V163" s="681"/>
      <c r="W163" s="681"/>
      <c r="X163" s="682"/>
      <c r="Y163" s="400"/>
      <c r="Z163" s="401"/>
      <c r="AA163" s="401"/>
      <c r="AB163" s="818"/>
      <c r="AC163" s="686"/>
      <c r="AD163" s="687"/>
      <c r="AE163" s="687"/>
      <c r="AF163" s="687"/>
      <c r="AG163" s="688"/>
      <c r="AH163" s="680"/>
      <c r="AI163" s="681"/>
      <c r="AJ163" s="681"/>
      <c r="AK163" s="681"/>
      <c r="AL163" s="681"/>
      <c r="AM163" s="681"/>
      <c r="AN163" s="681"/>
      <c r="AO163" s="681"/>
      <c r="AP163" s="681"/>
      <c r="AQ163" s="681"/>
      <c r="AR163" s="681"/>
      <c r="AS163" s="681"/>
      <c r="AT163" s="682"/>
      <c r="AU163" s="400"/>
      <c r="AV163" s="401"/>
      <c r="AW163" s="401"/>
      <c r="AX163" s="402"/>
      <c r="AY163" s="34">
        <f t="shared" ref="AY163:AY173" si="12">$AY$161</f>
        <v>0</v>
      </c>
    </row>
    <row r="164" spans="1:51" ht="24.75" customHeight="1" x14ac:dyDescent="0.15">
      <c r="A164" s="1057"/>
      <c r="B164" s="1058"/>
      <c r="C164" s="1058"/>
      <c r="D164" s="1058"/>
      <c r="E164" s="1058"/>
      <c r="F164" s="1059"/>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c r="AY164" s="34">
        <f t="shared" si="12"/>
        <v>0</v>
      </c>
    </row>
    <row r="165" spans="1:51" ht="24.75" customHeight="1" x14ac:dyDescent="0.15">
      <c r="A165" s="1057"/>
      <c r="B165" s="1058"/>
      <c r="C165" s="1058"/>
      <c r="D165" s="1058"/>
      <c r="E165" s="1058"/>
      <c r="F165" s="1059"/>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c r="AY165" s="34">
        <f t="shared" si="12"/>
        <v>0</v>
      </c>
    </row>
    <row r="166" spans="1:51" ht="24.75" customHeight="1" x14ac:dyDescent="0.15">
      <c r="A166" s="1057"/>
      <c r="B166" s="1058"/>
      <c r="C166" s="1058"/>
      <c r="D166" s="1058"/>
      <c r="E166" s="1058"/>
      <c r="F166" s="1059"/>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c r="AY166" s="34">
        <f t="shared" si="12"/>
        <v>0</v>
      </c>
    </row>
    <row r="167" spans="1:51" ht="24.75" customHeight="1" x14ac:dyDescent="0.15">
      <c r="A167" s="1057"/>
      <c r="B167" s="1058"/>
      <c r="C167" s="1058"/>
      <c r="D167" s="1058"/>
      <c r="E167" s="1058"/>
      <c r="F167" s="1059"/>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c r="AY167" s="34">
        <f t="shared" si="12"/>
        <v>0</v>
      </c>
    </row>
    <row r="168" spans="1:51" ht="24.75" customHeight="1" x14ac:dyDescent="0.15">
      <c r="A168" s="1057"/>
      <c r="B168" s="1058"/>
      <c r="C168" s="1058"/>
      <c r="D168" s="1058"/>
      <c r="E168" s="1058"/>
      <c r="F168" s="1059"/>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c r="AY168" s="34">
        <f t="shared" si="12"/>
        <v>0</v>
      </c>
    </row>
    <row r="169" spans="1:51" ht="24.75" customHeight="1" x14ac:dyDescent="0.15">
      <c r="A169" s="1057"/>
      <c r="B169" s="1058"/>
      <c r="C169" s="1058"/>
      <c r="D169" s="1058"/>
      <c r="E169" s="1058"/>
      <c r="F169" s="1059"/>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c r="AY169" s="34">
        <f t="shared" si="12"/>
        <v>0</v>
      </c>
    </row>
    <row r="170" spans="1:51" ht="24.75" customHeight="1" x14ac:dyDescent="0.15">
      <c r="A170" s="1057"/>
      <c r="B170" s="1058"/>
      <c r="C170" s="1058"/>
      <c r="D170" s="1058"/>
      <c r="E170" s="1058"/>
      <c r="F170" s="1059"/>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c r="AY170" s="34">
        <f t="shared" si="12"/>
        <v>0</v>
      </c>
    </row>
    <row r="171" spans="1:51" ht="24.75" customHeight="1" x14ac:dyDescent="0.15">
      <c r="A171" s="1057"/>
      <c r="B171" s="1058"/>
      <c r="C171" s="1058"/>
      <c r="D171" s="1058"/>
      <c r="E171" s="1058"/>
      <c r="F171" s="1059"/>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c r="AY171" s="34">
        <f t="shared" si="12"/>
        <v>0</v>
      </c>
    </row>
    <row r="172" spans="1:51" ht="24.75" customHeight="1" x14ac:dyDescent="0.15">
      <c r="A172" s="1057"/>
      <c r="B172" s="1058"/>
      <c r="C172" s="1058"/>
      <c r="D172" s="1058"/>
      <c r="E172" s="1058"/>
      <c r="F172" s="1059"/>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c r="AY172" s="34">
        <f t="shared" si="12"/>
        <v>0</v>
      </c>
    </row>
    <row r="173" spans="1:51" ht="24.75" customHeight="1" thickBot="1" x14ac:dyDescent="0.2">
      <c r="A173" s="1057"/>
      <c r="B173" s="1058"/>
      <c r="C173" s="1058"/>
      <c r="D173" s="1058"/>
      <c r="E173" s="1058"/>
      <c r="F173" s="1059"/>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c r="AY173" s="34">
        <f t="shared" si="12"/>
        <v>0</v>
      </c>
    </row>
    <row r="174" spans="1:51" ht="30" customHeight="1" x14ac:dyDescent="0.15">
      <c r="A174" s="1057"/>
      <c r="B174" s="1058"/>
      <c r="C174" s="1058"/>
      <c r="D174" s="1058"/>
      <c r="E174" s="1058"/>
      <c r="F174" s="1059"/>
      <c r="G174" s="611" t="s">
        <v>284</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285</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c r="AY174">
        <f>COUNTA($G$176,$AC$176)</f>
        <v>0</v>
      </c>
    </row>
    <row r="175" spans="1:51" ht="25.5" customHeight="1" x14ac:dyDescent="0.15">
      <c r="A175" s="1057"/>
      <c r="B175" s="1058"/>
      <c r="C175" s="1058"/>
      <c r="D175" s="1058"/>
      <c r="E175" s="1058"/>
      <c r="F175" s="1059"/>
      <c r="G175" s="828"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28"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c r="AY175" s="34">
        <f>$AY$174</f>
        <v>0</v>
      </c>
    </row>
    <row r="176" spans="1:51" ht="24.75" customHeight="1" x14ac:dyDescent="0.15">
      <c r="A176" s="1057"/>
      <c r="B176" s="1058"/>
      <c r="C176" s="1058"/>
      <c r="D176" s="1058"/>
      <c r="E176" s="1058"/>
      <c r="F176" s="1059"/>
      <c r="G176" s="686"/>
      <c r="H176" s="687"/>
      <c r="I176" s="687"/>
      <c r="J176" s="687"/>
      <c r="K176" s="688"/>
      <c r="L176" s="680"/>
      <c r="M176" s="681"/>
      <c r="N176" s="681"/>
      <c r="O176" s="681"/>
      <c r="P176" s="681"/>
      <c r="Q176" s="681"/>
      <c r="R176" s="681"/>
      <c r="S176" s="681"/>
      <c r="T176" s="681"/>
      <c r="U176" s="681"/>
      <c r="V176" s="681"/>
      <c r="W176" s="681"/>
      <c r="X176" s="682"/>
      <c r="Y176" s="400"/>
      <c r="Z176" s="401"/>
      <c r="AA176" s="401"/>
      <c r="AB176" s="818"/>
      <c r="AC176" s="686"/>
      <c r="AD176" s="687"/>
      <c r="AE176" s="687"/>
      <c r="AF176" s="687"/>
      <c r="AG176" s="688"/>
      <c r="AH176" s="680"/>
      <c r="AI176" s="681"/>
      <c r="AJ176" s="681"/>
      <c r="AK176" s="681"/>
      <c r="AL176" s="681"/>
      <c r="AM176" s="681"/>
      <c r="AN176" s="681"/>
      <c r="AO176" s="681"/>
      <c r="AP176" s="681"/>
      <c r="AQ176" s="681"/>
      <c r="AR176" s="681"/>
      <c r="AS176" s="681"/>
      <c r="AT176" s="682"/>
      <c r="AU176" s="400"/>
      <c r="AV176" s="401"/>
      <c r="AW176" s="401"/>
      <c r="AX176" s="402"/>
      <c r="AY176" s="34">
        <f t="shared" ref="AY176:AY186" si="13">$AY$174</f>
        <v>0</v>
      </c>
    </row>
    <row r="177" spans="1:51" ht="24.75" customHeight="1" x14ac:dyDescent="0.15">
      <c r="A177" s="1057"/>
      <c r="B177" s="1058"/>
      <c r="C177" s="1058"/>
      <c r="D177" s="1058"/>
      <c r="E177" s="1058"/>
      <c r="F177" s="1059"/>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c r="AY177" s="34">
        <f t="shared" si="13"/>
        <v>0</v>
      </c>
    </row>
    <row r="178" spans="1:51" ht="24.75" customHeight="1" x14ac:dyDescent="0.15">
      <c r="A178" s="1057"/>
      <c r="B178" s="1058"/>
      <c r="C178" s="1058"/>
      <c r="D178" s="1058"/>
      <c r="E178" s="1058"/>
      <c r="F178" s="1059"/>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c r="AY178" s="34">
        <f t="shared" si="13"/>
        <v>0</v>
      </c>
    </row>
    <row r="179" spans="1:51" ht="24.75" customHeight="1" x14ac:dyDescent="0.15">
      <c r="A179" s="1057"/>
      <c r="B179" s="1058"/>
      <c r="C179" s="1058"/>
      <c r="D179" s="1058"/>
      <c r="E179" s="1058"/>
      <c r="F179" s="1059"/>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c r="AY179" s="34">
        <f t="shared" si="13"/>
        <v>0</v>
      </c>
    </row>
    <row r="180" spans="1:51" ht="24.75" customHeight="1" x14ac:dyDescent="0.15">
      <c r="A180" s="1057"/>
      <c r="B180" s="1058"/>
      <c r="C180" s="1058"/>
      <c r="D180" s="1058"/>
      <c r="E180" s="1058"/>
      <c r="F180" s="1059"/>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c r="AY180" s="34">
        <f t="shared" si="13"/>
        <v>0</v>
      </c>
    </row>
    <row r="181" spans="1:51" ht="24.75" customHeight="1" x14ac:dyDescent="0.15">
      <c r="A181" s="1057"/>
      <c r="B181" s="1058"/>
      <c r="C181" s="1058"/>
      <c r="D181" s="1058"/>
      <c r="E181" s="1058"/>
      <c r="F181" s="1059"/>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c r="AY181" s="34">
        <f t="shared" si="13"/>
        <v>0</v>
      </c>
    </row>
    <row r="182" spans="1:51" ht="24.75" customHeight="1" x14ac:dyDescent="0.15">
      <c r="A182" s="1057"/>
      <c r="B182" s="1058"/>
      <c r="C182" s="1058"/>
      <c r="D182" s="1058"/>
      <c r="E182" s="1058"/>
      <c r="F182" s="1059"/>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c r="AY182" s="34">
        <f t="shared" si="13"/>
        <v>0</v>
      </c>
    </row>
    <row r="183" spans="1:51" ht="24.75" customHeight="1" x14ac:dyDescent="0.15">
      <c r="A183" s="1057"/>
      <c r="B183" s="1058"/>
      <c r="C183" s="1058"/>
      <c r="D183" s="1058"/>
      <c r="E183" s="1058"/>
      <c r="F183" s="1059"/>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c r="AY183" s="34">
        <f t="shared" si="13"/>
        <v>0</v>
      </c>
    </row>
    <row r="184" spans="1:51" ht="24.75" customHeight="1" x14ac:dyDescent="0.15">
      <c r="A184" s="1057"/>
      <c r="B184" s="1058"/>
      <c r="C184" s="1058"/>
      <c r="D184" s="1058"/>
      <c r="E184" s="1058"/>
      <c r="F184" s="1059"/>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c r="AY184" s="34">
        <f t="shared" si="13"/>
        <v>0</v>
      </c>
    </row>
    <row r="185" spans="1:51" ht="24.75" customHeight="1" x14ac:dyDescent="0.15">
      <c r="A185" s="1057"/>
      <c r="B185" s="1058"/>
      <c r="C185" s="1058"/>
      <c r="D185" s="1058"/>
      <c r="E185" s="1058"/>
      <c r="F185" s="1059"/>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c r="AY185" s="34">
        <f t="shared" si="13"/>
        <v>0</v>
      </c>
    </row>
    <row r="186" spans="1:51" ht="24.75" customHeight="1" thickBot="1" x14ac:dyDescent="0.2">
      <c r="A186" s="1057"/>
      <c r="B186" s="1058"/>
      <c r="C186" s="1058"/>
      <c r="D186" s="1058"/>
      <c r="E186" s="1058"/>
      <c r="F186" s="1059"/>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c r="AY186" s="34">
        <f t="shared" si="13"/>
        <v>0</v>
      </c>
    </row>
    <row r="187" spans="1:51" ht="30" customHeight="1" x14ac:dyDescent="0.15">
      <c r="A187" s="1057"/>
      <c r="B187" s="1058"/>
      <c r="C187" s="1058"/>
      <c r="D187" s="1058"/>
      <c r="E187" s="1058"/>
      <c r="F187" s="1059"/>
      <c r="G187" s="611" t="s">
        <v>287</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286</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c r="AY187">
        <f>COUNTA($G$189,$AC$189)</f>
        <v>0</v>
      </c>
    </row>
    <row r="188" spans="1:51" ht="24.75" customHeight="1" x14ac:dyDescent="0.15">
      <c r="A188" s="1057"/>
      <c r="B188" s="1058"/>
      <c r="C188" s="1058"/>
      <c r="D188" s="1058"/>
      <c r="E188" s="1058"/>
      <c r="F188" s="1059"/>
      <c r="G188" s="828"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28"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c r="AY188" s="34">
        <f>$AY$187</f>
        <v>0</v>
      </c>
    </row>
    <row r="189" spans="1:51" ht="24.75" customHeight="1" x14ac:dyDescent="0.15">
      <c r="A189" s="1057"/>
      <c r="B189" s="1058"/>
      <c r="C189" s="1058"/>
      <c r="D189" s="1058"/>
      <c r="E189" s="1058"/>
      <c r="F189" s="1059"/>
      <c r="G189" s="686"/>
      <c r="H189" s="687"/>
      <c r="I189" s="687"/>
      <c r="J189" s="687"/>
      <c r="K189" s="688"/>
      <c r="L189" s="680"/>
      <c r="M189" s="681"/>
      <c r="N189" s="681"/>
      <c r="O189" s="681"/>
      <c r="P189" s="681"/>
      <c r="Q189" s="681"/>
      <c r="R189" s="681"/>
      <c r="S189" s="681"/>
      <c r="T189" s="681"/>
      <c r="U189" s="681"/>
      <c r="V189" s="681"/>
      <c r="W189" s="681"/>
      <c r="X189" s="682"/>
      <c r="Y189" s="400"/>
      <c r="Z189" s="401"/>
      <c r="AA189" s="401"/>
      <c r="AB189" s="818"/>
      <c r="AC189" s="686"/>
      <c r="AD189" s="687"/>
      <c r="AE189" s="687"/>
      <c r="AF189" s="687"/>
      <c r="AG189" s="688"/>
      <c r="AH189" s="680"/>
      <c r="AI189" s="681"/>
      <c r="AJ189" s="681"/>
      <c r="AK189" s="681"/>
      <c r="AL189" s="681"/>
      <c r="AM189" s="681"/>
      <c r="AN189" s="681"/>
      <c r="AO189" s="681"/>
      <c r="AP189" s="681"/>
      <c r="AQ189" s="681"/>
      <c r="AR189" s="681"/>
      <c r="AS189" s="681"/>
      <c r="AT189" s="682"/>
      <c r="AU189" s="400"/>
      <c r="AV189" s="401"/>
      <c r="AW189" s="401"/>
      <c r="AX189" s="402"/>
      <c r="AY189" s="34">
        <f t="shared" ref="AY189:AY199" si="14">$AY$187</f>
        <v>0</v>
      </c>
    </row>
    <row r="190" spans="1:51" ht="24.75" customHeight="1" x14ac:dyDescent="0.15">
      <c r="A190" s="1057"/>
      <c r="B190" s="1058"/>
      <c r="C190" s="1058"/>
      <c r="D190" s="1058"/>
      <c r="E190" s="1058"/>
      <c r="F190" s="1059"/>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c r="AY190" s="34">
        <f t="shared" si="14"/>
        <v>0</v>
      </c>
    </row>
    <row r="191" spans="1:51" ht="24.75" customHeight="1" x14ac:dyDescent="0.15">
      <c r="A191" s="1057"/>
      <c r="B191" s="1058"/>
      <c r="C191" s="1058"/>
      <c r="D191" s="1058"/>
      <c r="E191" s="1058"/>
      <c r="F191" s="1059"/>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c r="AY191" s="34">
        <f t="shared" si="14"/>
        <v>0</v>
      </c>
    </row>
    <row r="192" spans="1:51" ht="24.75" customHeight="1" x14ac:dyDescent="0.15">
      <c r="A192" s="1057"/>
      <c r="B192" s="1058"/>
      <c r="C192" s="1058"/>
      <c r="D192" s="1058"/>
      <c r="E192" s="1058"/>
      <c r="F192" s="1059"/>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c r="AY192" s="34">
        <f t="shared" si="14"/>
        <v>0</v>
      </c>
    </row>
    <row r="193" spans="1:51" ht="24.75" customHeight="1" x14ac:dyDescent="0.15">
      <c r="A193" s="1057"/>
      <c r="B193" s="1058"/>
      <c r="C193" s="1058"/>
      <c r="D193" s="1058"/>
      <c r="E193" s="1058"/>
      <c r="F193" s="1059"/>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c r="AY193" s="34">
        <f t="shared" si="14"/>
        <v>0</v>
      </c>
    </row>
    <row r="194" spans="1:51" ht="24.75" customHeight="1" x14ac:dyDescent="0.15">
      <c r="A194" s="1057"/>
      <c r="B194" s="1058"/>
      <c r="C194" s="1058"/>
      <c r="D194" s="1058"/>
      <c r="E194" s="1058"/>
      <c r="F194" s="1059"/>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c r="AY194" s="34">
        <f t="shared" si="14"/>
        <v>0</v>
      </c>
    </row>
    <row r="195" spans="1:51" ht="24.75" customHeight="1" x14ac:dyDescent="0.15">
      <c r="A195" s="1057"/>
      <c r="B195" s="1058"/>
      <c r="C195" s="1058"/>
      <c r="D195" s="1058"/>
      <c r="E195" s="1058"/>
      <c r="F195" s="1059"/>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c r="AY195" s="34">
        <f t="shared" si="14"/>
        <v>0</v>
      </c>
    </row>
    <row r="196" spans="1:51" ht="24.75" customHeight="1" x14ac:dyDescent="0.15">
      <c r="A196" s="1057"/>
      <c r="B196" s="1058"/>
      <c r="C196" s="1058"/>
      <c r="D196" s="1058"/>
      <c r="E196" s="1058"/>
      <c r="F196" s="1059"/>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c r="AY196" s="34">
        <f t="shared" si="14"/>
        <v>0</v>
      </c>
    </row>
    <row r="197" spans="1:51" ht="24.75" customHeight="1" x14ac:dyDescent="0.15">
      <c r="A197" s="1057"/>
      <c r="B197" s="1058"/>
      <c r="C197" s="1058"/>
      <c r="D197" s="1058"/>
      <c r="E197" s="1058"/>
      <c r="F197" s="1059"/>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c r="AY197" s="34">
        <f t="shared" si="14"/>
        <v>0</v>
      </c>
    </row>
    <row r="198" spans="1:51" ht="24.75" customHeight="1" x14ac:dyDescent="0.15">
      <c r="A198" s="1057"/>
      <c r="B198" s="1058"/>
      <c r="C198" s="1058"/>
      <c r="D198" s="1058"/>
      <c r="E198" s="1058"/>
      <c r="F198" s="1059"/>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c r="AY198" s="34">
        <f t="shared" si="14"/>
        <v>0</v>
      </c>
    </row>
    <row r="199" spans="1:51" ht="24.75" customHeight="1" thickBot="1" x14ac:dyDescent="0.2">
      <c r="A199" s="1057"/>
      <c r="B199" s="1058"/>
      <c r="C199" s="1058"/>
      <c r="D199" s="1058"/>
      <c r="E199" s="1058"/>
      <c r="F199" s="1059"/>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c r="AY199" s="34">
        <f t="shared" si="14"/>
        <v>0</v>
      </c>
    </row>
    <row r="200" spans="1:51" ht="30" customHeight="1" x14ac:dyDescent="0.15">
      <c r="A200" s="1057"/>
      <c r="B200" s="1058"/>
      <c r="C200" s="1058"/>
      <c r="D200" s="1058"/>
      <c r="E200" s="1058"/>
      <c r="F200" s="1059"/>
      <c r="G200" s="611" t="s">
        <v>288</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188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c r="AY200">
        <f>COUNTA($G$202,$AC$202)</f>
        <v>0</v>
      </c>
    </row>
    <row r="201" spans="1:51" ht="24.75" customHeight="1" x14ac:dyDescent="0.15">
      <c r="A201" s="1057"/>
      <c r="B201" s="1058"/>
      <c r="C201" s="1058"/>
      <c r="D201" s="1058"/>
      <c r="E201" s="1058"/>
      <c r="F201" s="1059"/>
      <c r="G201" s="828"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28"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c r="AY201" s="34">
        <f>$AY$200</f>
        <v>0</v>
      </c>
    </row>
    <row r="202" spans="1:51" ht="24.75" customHeight="1" x14ac:dyDescent="0.15">
      <c r="A202" s="1057"/>
      <c r="B202" s="1058"/>
      <c r="C202" s="1058"/>
      <c r="D202" s="1058"/>
      <c r="E202" s="1058"/>
      <c r="F202" s="1059"/>
      <c r="G202" s="686"/>
      <c r="H202" s="687"/>
      <c r="I202" s="687"/>
      <c r="J202" s="687"/>
      <c r="K202" s="688"/>
      <c r="L202" s="680"/>
      <c r="M202" s="681"/>
      <c r="N202" s="681"/>
      <c r="O202" s="681"/>
      <c r="P202" s="681"/>
      <c r="Q202" s="681"/>
      <c r="R202" s="681"/>
      <c r="S202" s="681"/>
      <c r="T202" s="681"/>
      <c r="U202" s="681"/>
      <c r="V202" s="681"/>
      <c r="W202" s="681"/>
      <c r="X202" s="682"/>
      <c r="Y202" s="400"/>
      <c r="Z202" s="401"/>
      <c r="AA202" s="401"/>
      <c r="AB202" s="818"/>
      <c r="AC202" s="686"/>
      <c r="AD202" s="687"/>
      <c r="AE202" s="687"/>
      <c r="AF202" s="687"/>
      <c r="AG202" s="688"/>
      <c r="AH202" s="680"/>
      <c r="AI202" s="681"/>
      <c r="AJ202" s="681"/>
      <c r="AK202" s="681"/>
      <c r="AL202" s="681"/>
      <c r="AM202" s="681"/>
      <c r="AN202" s="681"/>
      <c r="AO202" s="681"/>
      <c r="AP202" s="681"/>
      <c r="AQ202" s="681"/>
      <c r="AR202" s="681"/>
      <c r="AS202" s="681"/>
      <c r="AT202" s="682"/>
      <c r="AU202" s="400"/>
      <c r="AV202" s="401"/>
      <c r="AW202" s="401"/>
      <c r="AX202" s="402"/>
      <c r="AY202" s="34">
        <f t="shared" ref="AY202:AY212" si="15">$AY$200</f>
        <v>0</v>
      </c>
    </row>
    <row r="203" spans="1:51" ht="24.75" customHeight="1" x14ac:dyDescent="0.15">
      <c r="A203" s="1057"/>
      <c r="B203" s="1058"/>
      <c r="C203" s="1058"/>
      <c r="D203" s="1058"/>
      <c r="E203" s="1058"/>
      <c r="F203" s="1059"/>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c r="AY203" s="34">
        <f t="shared" si="15"/>
        <v>0</v>
      </c>
    </row>
    <row r="204" spans="1:51" ht="24.75" customHeight="1" x14ac:dyDescent="0.15">
      <c r="A204" s="1057"/>
      <c r="B204" s="1058"/>
      <c r="C204" s="1058"/>
      <c r="D204" s="1058"/>
      <c r="E204" s="1058"/>
      <c r="F204" s="1059"/>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c r="AY204" s="34">
        <f t="shared" si="15"/>
        <v>0</v>
      </c>
    </row>
    <row r="205" spans="1:51" ht="24.75" customHeight="1" x14ac:dyDescent="0.15">
      <c r="A205" s="1057"/>
      <c r="B205" s="1058"/>
      <c r="C205" s="1058"/>
      <c r="D205" s="1058"/>
      <c r="E205" s="1058"/>
      <c r="F205" s="1059"/>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c r="AY205" s="34">
        <f t="shared" si="15"/>
        <v>0</v>
      </c>
    </row>
    <row r="206" spans="1:51" ht="24.75" customHeight="1" x14ac:dyDescent="0.15">
      <c r="A206" s="1057"/>
      <c r="B206" s="1058"/>
      <c r="C206" s="1058"/>
      <c r="D206" s="1058"/>
      <c r="E206" s="1058"/>
      <c r="F206" s="1059"/>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c r="AY206" s="34">
        <f t="shared" si="15"/>
        <v>0</v>
      </c>
    </row>
    <row r="207" spans="1:51" ht="24.75" customHeight="1" x14ac:dyDescent="0.15">
      <c r="A207" s="1057"/>
      <c r="B207" s="1058"/>
      <c r="C207" s="1058"/>
      <c r="D207" s="1058"/>
      <c r="E207" s="1058"/>
      <c r="F207" s="1059"/>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c r="AY207" s="34">
        <f t="shared" si="15"/>
        <v>0</v>
      </c>
    </row>
    <row r="208" spans="1:51" ht="24.75" customHeight="1" x14ac:dyDescent="0.15">
      <c r="A208" s="1057"/>
      <c r="B208" s="1058"/>
      <c r="C208" s="1058"/>
      <c r="D208" s="1058"/>
      <c r="E208" s="1058"/>
      <c r="F208" s="1059"/>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c r="AY208" s="34">
        <f t="shared" si="15"/>
        <v>0</v>
      </c>
    </row>
    <row r="209" spans="1:51" ht="24.75" customHeight="1" x14ac:dyDescent="0.15">
      <c r="A209" s="1057"/>
      <c r="B209" s="1058"/>
      <c r="C209" s="1058"/>
      <c r="D209" s="1058"/>
      <c r="E209" s="1058"/>
      <c r="F209" s="1059"/>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c r="AY209" s="34">
        <f t="shared" si="15"/>
        <v>0</v>
      </c>
    </row>
    <row r="210" spans="1:51" ht="24.75" customHeight="1" x14ac:dyDescent="0.15">
      <c r="A210" s="1057"/>
      <c r="B210" s="1058"/>
      <c r="C210" s="1058"/>
      <c r="D210" s="1058"/>
      <c r="E210" s="1058"/>
      <c r="F210" s="1059"/>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c r="AY210" s="34">
        <f t="shared" si="15"/>
        <v>0</v>
      </c>
    </row>
    <row r="211" spans="1:51" ht="24.75" customHeight="1" x14ac:dyDescent="0.15">
      <c r="A211" s="1057"/>
      <c r="B211" s="1058"/>
      <c r="C211" s="1058"/>
      <c r="D211" s="1058"/>
      <c r="E211" s="1058"/>
      <c r="F211" s="1059"/>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611" t="s">
        <v>189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289</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c r="AY214">
        <f>COUNTA($G$216,$AC$216)</f>
        <v>0</v>
      </c>
    </row>
    <row r="215" spans="1:51" ht="24.75" customHeight="1" x14ac:dyDescent="0.15">
      <c r="A215" s="1057"/>
      <c r="B215" s="1058"/>
      <c r="C215" s="1058"/>
      <c r="D215" s="1058"/>
      <c r="E215" s="1058"/>
      <c r="F215" s="1059"/>
      <c r="G215" s="828"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28"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c r="AY215" s="34">
        <f>$AY$214</f>
        <v>0</v>
      </c>
    </row>
    <row r="216" spans="1:51" ht="24.75" customHeight="1" x14ac:dyDescent="0.15">
      <c r="A216" s="1057"/>
      <c r="B216" s="1058"/>
      <c r="C216" s="1058"/>
      <c r="D216" s="1058"/>
      <c r="E216" s="1058"/>
      <c r="F216" s="1059"/>
      <c r="G216" s="686"/>
      <c r="H216" s="687"/>
      <c r="I216" s="687"/>
      <c r="J216" s="687"/>
      <c r="K216" s="688"/>
      <c r="L216" s="680"/>
      <c r="M216" s="681"/>
      <c r="N216" s="681"/>
      <c r="O216" s="681"/>
      <c r="P216" s="681"/>
      <c r="Q216" s="681"/>
      <c r="R216" s="681"/>
      <c r="S216" s="681"/>
      <c r="T216" s="681"/>
      <c r="U216" s="681"/>
      <c r="V216" s="681"/>
      <c r="W216" s="681"/>
      <c r="X216" s="682"/>
      <c r="Y216" s="400"/>
      <c r="Z216" s="401"/>
      <c r="AA216" s="401"/>
      <c r="AB216" s="818"/>
      <c r="AC216" s="686"/>
      <c r="AD216" s="687"/>
      <c r="AE216" s="687"/>
      <c r="AF216" s="687"/>
      <c r="AG216" s="688"/>
      <c r="AH216" s="680"/>
      <c r="AI216" s="681"/>
      <c r="AJ216" s="681"/>
      <c r="AK216" s="681"/>
      <c r="AL216" s="681"/>
      <c r="AM216" s="681"/>
      <c r="AN216" s="681"/>
      <c r="AO216" s="681"/>
      <c r="AP216" s="681"/>
      <c r="AQ216" s="681"/>
      <c r="AR216" s="681"/>
      <c r="AS216" s="681"/>
      <c r="AT216" s="682"/>
      <c r="AU216" s="400"/>
      <c r="AV216" s="401"/>
      <c r="AW216" s="401"/>
      <c r="AX216" s="402"/>
      <c r="AY216" s="34">
        <f t="shared" ref="AY216:AY226" si="16">$AY$214</f>
        <v>0</v>
      </c>
    </row>
    <row r="217" spans="1:51" ht="24.75" customHeight="1" x14ac:dyDescent="0.15">
      <c r="A217" s="1057"/>
      <c r="B217" s="1058"/>
      <c r="C217" s="1058"/>
      <c r="D217" s="1058"/>
      <c r="E217" s="1058"/>
      <c r="F217" s="1059"/>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c r="AY217" s="34">
        <f t="shared" si="16"/>
        <v>0</v>
      </c>
    </row>
    <row r="218" spans="1:51" ht="24.75" customHeight="1" x14ac:dyDescent="0.15">
      <c r="A218" s="1057"/>
      <c r="B218" s="1058"/>
      <c r="C218" s="1058"/>
      <c r="D218" s="1058"/>
      <c r="E218" s="1058"/>
      <c r="F218" s="1059"/>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c r="AY218" s="34">
        <f t="shared" si="16"/>
        <v>0</v>
      </c>
    </row>
    <row r="219" spans="1:51" ht="24.75" customHeight="1" x14ac:dyDescent="0.15">
      <c r="A219" s="1057"/>
      <c r="B219" s="1058"/>
      <c r="C219" s="1058"/>
      <c r="D219" s="1058"/>
      <c r="E219" s="1058"/>
      <c r="F219" s="1059"/>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c r="AY219" s="34">
        <f t="shared" si="16"/>
        <v>0</v>
      </c>
    </row>
    <row r="220" spans="1:51" ht="24.75" customHeight="1" x14ac:dyDescent="0.15">
      <c r="A220" s="1057"/>
      <c r="B220" s="1058"/>
      <c r="C220" s="1058"/>
      <c r="D220" s="1058"/>
      <c r="E220" s="1058"/>
      <c r="F220" s="1059"/>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c r="AY220" s="34">
        <f t="shared" si="16"/>
        <v>0</v>
      </c>
    </row>
    <row r="221" spans="1:51" ht="24.75" customHeight="1" x14ac:dyDescent="0.15">
      <c r="A221" s="1057"/>
      <c r="B221" s="1058"/>
      <c r="C221" s="1058"/>
      <c r="D221" s="1058"/>
      <c r="E221" s="1058"/>
      <c r="F221" s="1059"/>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c r="AY221" s="34">
        <f t="shared" si="16"/>
        <v>0</v>
      </c>
    </row>
    <row r="222" spans="1:51" ht="24.75" customHeight="1" x14ac:dyDescent="0.15">
      <c r="A222" s="1057"/>
      <c r="B222" s="1058"/>
      <c r="C222" s="1058"/>
      <c r="D222" s="1058"/>
      <c r="E222" s="1058"/>
      <c r="F222" s="1059"/>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c r="AY222" s="34">
        <f t="shared" si="16"/>
        <v>0</v>
      </c>
    </row>
    <row r="223" spans="1:51" ht="24.75" customHeight="1" x14ac:dyDescent="0.15">
      <c r="A223" s="1057"/>
      <c r="B223" s="1058"/>
      <c r="C223" s="1058"/>
      <c r="D223" s="1058"/>
      <c r="E223" s="1058"/>
      <c r="F223" s="1059"/>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c r="AY223" s="34">
        <f t="shared" si="16"/>
        <v>0</v>
      </c>
    </row>
    <row r="224" spans="1:51" ht="24.75" customHeight="1" x14ac:dyDescent="0.15">
      <c r="A224" s="1057"/>
      <c r="B224" s="1058"/>
      <c r="C224" s="1058"/>
      <c r="D224" s="1058"/>
      <c r="E224" s="1058"/>
      <c r="F224" s="1059"/>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c r="AY224" s="34">
        <f t="shared" si="16"/>
        <v>0</v>
      </c>
    </row>
    <row r="225" spans="1:51" ht="24.75" customHeight="1" x14ac:dyDescent="0.15">
      <c r="A225" s="1057"/>
      <c r="B225" s="1058"/>
      <c r="C225" s="1058"/>
      <c r="D225" s="1058"/>
      <c r="E225" s="1058"/>
      <c r="F225" s="1059"/>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c r="AY225" s="34">
        <f t="shared" si="16"/>
        <v>0</v>
      </c>
    </row>
    <row r="226" spans="1:51" ht="24.75" customHeight="1" thickBot="1" x14ac:dyDescent="0.2">
      <c r="A226" s="1057"/>
      <c r="B226" s="1058"/>
      <c r="C226" s="1058"/>
      <c r="D226" s="1058"/>
      <c r="E226" s="1058"/>
      <c r="F226" s="1059"/>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c r="AY226" s="34">
        <f t="shared" si="16"/>
        <v>0</v>
      </c>
    </row>
    <row r="227" spans="1:51" ht="30" customHeight="1" x14ac:dyDescent="0.15">
      <c r="A227" s="1057"/>
      <c r="B227" s="1058"/>
      <c r="C227" s="1058"/>
      <c r="D227" s="1058"/>
      <c r="E227" s="1058"/>
      <c r="F227" s="1059"/>
      <c r="G227" s="611" t="s">
        <v>290</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291</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c r="AY227">
        <f>COUNTA($G$229,$AC$229)</f>
        <v>0</v>
      </c>
    </row>
    <row r="228" spans="1:51" ht="25.5" customHeight="1" x14ac:dyDescent="0.15">
      <c r="A228" s="1057"/>
      <c r="B228" s="1058"/>
      <c r="C228" s="1058"/>
      <c r="D228" s="1058"/>
      <c r="E228" s="1058"/>
      <c r="F228" s="1059"/>
      <c r="G228" s="828"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28"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c r="AY228" s="34">
        <f>$AY$227</f>
        <v>0</v>
      </c>
    </row>
    <row r="229" spans="1:51" ht="24.75" customHeight="1" x14ac:dyDescent="0.15">
      <c r="A229" s="1057"/>
      <c r="B229" s="1058"/>
      <c r="C229" s="1058"/>
      <c r="D229" s="1058"/>
      <c r="E229" s="1058"/>
      <c r="F229" s="1059"/>
      <c r="G229" s="686"/>
      <c r="H229" s="687"/>
      <c r="I229" s="687"/>
      <c r="J229" s="687"/>
      <c r="K229" s="688"/>
      <c r="L229" s="680"/>
      <c r="M229" s="681"/>
      <c r="N229" s="681"/>
      <c r="O229" s="681"/>
      <c r="P229" s="681"/>
      <c r="Q229" s="681"/>
      <c r="R229" s="681"/>
      <c r="S229" s="681"/>
      <c r="T229" s="681"/>
      <c r="U229" s="681"/>
      <c r="V229" s="681"/>
      <c r="W229" s="681"/>
      <c r="X229" s="682"/>
      <c r="Y229" s="400"/>
      <c r="Z229" s="401"/>
      <c r="AA229" s="401"/>
      <c r="AB229" s="818"/>
      <c r="AC229" s="686"/>
      <c r="AD229" s="687"/>
      <c r="AE229" s="687"/>
      <c r="AF229" s="687"/>
      <c r="AG229" s="688"/>
      <c r="AH229" s="680"/>
      <c r="AI229" s="681"/>
      <c r="AJ229" s="681"/>
      <c r="AK229" s="681"/>
      <c r="AL229" s="681"/>
      <c r="AM229" s="681"/>
      <c r="AN229" s="681"/>
      <c r="AO229" s="681"/>
      <c r="AP229" s="681"/>
      <c r="AQ229" s="681"/>
      <c r="AR229" s="681"/>
      <c r="AS229" s="681"/>
      <c r="AT229" s="682"/>
      <c r="AU229" s="400"/>
      <c r="AV229" s="401"/>
      <c r="AW229" s="401"/>
      <c r="AX229" s="402"/>
      <c r="AY229" s="34">
        <f t="shared" ref="AY229:AY239" si="17">$AY$227</f>
        <v>0</v>
      </c>
    </row>
    <row r="230" spans="1:51" ht="24.75" customHeight="1" x14ac:dyDescent="0.15">
      <c r="A230" s="1057"/>
      <c r="B230" s="1058"/>
      <c r="C230" s="1058"/>
      <c r="D230" s="1058"/>
      <c r="E230" s="1058"/>
      <c r="F230" s="1059"/>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c r="AY230" s="34">
        <f t="shared" si="17"/>
        <v>0</v>
      </c>
    </row>
    <row r="231" spans="1:51" ht="24.75" customHeight="1" x14ac:dyDescent="0.15">
      <c r="A231" s="1057"/>
      <c r="B231" s="1058"/>
      <c r="C231" s="1058"/>
      <c r="D231" s="1058"/>
      <c r="E231" s="1058"/>
      <c r="F231" s="1059"/>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c r="AY231" s="34">
        <f t="shared" si="17"/>
        <v>0</v>
      </c>
    </row>
    <row r="232" spans="1:51" ht="24.75" customHeight="1" x14ac:dyDescent="0.15">
      <c r="A232" s="1057"/>
      <c r="B232" s="1058"/>
      <c r="C232" s="1058"/>
      <c r="D232" s="1058"/>
      <c r="E232" s="1058"/>
      <c r="F232" s="1059"/>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c r="AY232" s="34">
        <f t="shared" si="17"/>
        <v>0</v>
      </c>
    </row>
    <row r="233" spans="1:51" ht="24.75" customHeight="1" x14ac:dyDescent="0.15">
      <c r="A233" s="1057"/>
      <c r="B233" s="1058"/>
      <c r="C233" s="1058"/>
      <c r="D233" s="1058"/>
      <c r="E233" s="1058"/>
      <c r="F233" s="1059"/>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c r="AY233" s="34">
        <f t="shared" si="17"/>
        <v>0</v>
      </c>
    </row>
    <row r="234" spans="1:51" ht="24.75" customHeight="1" x14ac:dyDescent="0.15">
      <c r="A234" s="1057"/>
      <c r="B234" s="1058"/>
      <c r="C234" s="1058"/>
      <c r="D234" s="1058"/>
      <c r="E234" s="1058"/>
      <c r="F234" s="1059"/>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c r="AY234" s="34">
        <f t="shared" si="17"/>
        <v>0</v>
      </c>
    </row>
    <row r="235" spans="1:51" ht="24.75" customHeight="1" x14ac:dyDescent="0.15">
      <c r="A235" s="1057"/>
      <c r="B235" s="1058"/>
      <c r="C235" s="1058"/>
      <c r="D235" s="1058"/>
      <c r="E235" s="1058"/>
      <c r="F235" s="1059"/>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c r="AY235" s="34">
        <f t="shared" si="17"/>
        <v>0</v>
      </c>
    </row>
    <row r="236" spans="1:51" ht="24.75" customHeight="1" x14ac:dyDescent="0.15">
      <c r="A236" s="1057"/>
      <c r="B236" s="1058"/>
      <c r="C236" s="1058"/>
      <c r="D236" s="1058"/>
      <c r="E236" s="1058"/>
      <c r="F236" s="1059"/>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c r="AY236" s="34">
        <f t="shared" si="17"/>
        <v>0</v>
      </c>
    </row>
    <row r="237" spans="1:51" ht="24.75" customHeight="1" x14ac:dyDescent="0.15">
      <c r="A237" s="1057"/>
      <c r="B237" s="1058"/>
      <c r="C237" s="1058"/>
      <c r="D237" s="1058"/>
      <c r="E237" s="1058"/>
      <c r="F237" s="1059"/>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c r="AY237" s="34">
        <f t="shared" si="17"/>
        <v>0</v>
      </c>
    </row>
    <row r="238" spans="1:51" ht="24.75" customHeight="1" x14ac:dyDescent="0.15">
      <c r="A238" s="1057"/>
      <c r="B238" s="1058"/>
      <c r="C238" s="1058"/>
      <c r="D238" s="1058"/>
      <c r="E238" s="1058"/>
      <c r="F238" s="1059"/>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c r="AY238" s="34">
        <f t="shared" si="17"/>
        <v>0</v>
      </c>
    </row>
    <row r="239" spans="1:51" ht="24.75" customHeight="1" thickBot="1" x14ac:dyDescent="0.2">
      <c r="A239" s="1057"/>
      <c r="B239" s="1058"/>
      <c r="C239" s="1058"/>
      <c r="D239" s="1058"/>
      <c r="E239" s="1058"/>
      <c r="F239" s="1059"/>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c r="AY239" s="34">
        <f t="shared" si="17"/>
        <v>0</v>
      </c>
    </row>
    <row r="240" spans="1:51" ht="30" customHeight="1" x14ac:dyDescent="0.15">
      <c r="A240" s="1057"/>
      <c r="B240" s="1058"/>
      <c r="C240" s="1058"/>
      <c r="D240" s="1058"/>
      <c r="E240" s="1058"/>
      <c r="F240" s="1059"/>
      <c r="G240" s="611" t="s">
        <v>292</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293</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c r="AY240">
        <f>COUNTA($G$242,$AC$242)</f>
        <v>0</v>
      </c>
    </row>
    <row r="241" spans="1:51" ht="24.75" customHeight="1" x14ac:dyDescent="0.15">
      <c r="A241" s="1057"/>
      <c r="B241" s="1058"/>
      <c r="C241" s="1058"/>
      <c r="D241" s="1058"/>
      <c r="E241" s="1058"/>
      <c r="F241" s="1059"/>
      <c r="G241" s="828"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28"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c r="AY241" s="34">
        <f>$AY$240</f>
        <v>0</v>
      </c>
    </row>
    <row r="242" spans="1:51" ht="24.75" customHeight="1" x14ac:dyDescent="0.15">
      <c r="A242" s="1057"/>
      <c r="B242" s="1058"/>
      <c r="C242" s="1058"/>
      <c r="D242" s="1058"/>
      <c r="E242" s="1058"/>
      <c r="F242" s="1059"/>
      <c r="G242" s="686"/>
      <c r="H242" s="687"/>
      <c r="I242" s="687"/>
      <c r="J242" s="687"/>
      <c r="K242" s="688"/>
      <c r="L242" s="680"/>
      <c r="M242" s="681"/>
      <c r="N242" s="681"/>
      <c r="O242" s="681"/>
      <c r="P242" s="681"/>
      <c r="Q242" s="681"/>
      <c r="R242" s="681"/>
      <c r="S242" s="681"/>
      <c r="T242" s="681"/>
      <c r="U242" s="681"/>
      <c r="V242" s="681"/>
      <c r="W242" s="681"/>
      <c r="X242" s="682"/>
      <c r="Y242" s="400"/>
      <c r="Z242" s="401"/>
      <c r="AA242" s="401"/>
      <c r="AB242" s="818"/>
      <c r="AC242" s="686"/>
      <c r="AD242" s="687"/>
      <c r="AE242" s="687"/>
      <c r="AF242" s="687"/>
      <c r="AG242" s="688"/>
      <c r="AH242" s="680"/>
      <c r="AI242" s="681"/>
      <c r="AJ242" s="681"/>
      <c r="AK242" s="681"/>
      <c r="AL242" s="681"/>
      <c r="AM242" s="681"/>
      <c r="AN242" s="681"/>
      <c r="AO242" s="681"/>
      <c r="AP242" s="681"/>
      <c r="AQ242" s="681"/>
      <c r="AR242" s="681"/>
      <c r="AS242" s="681"/>
      <c r="AT242" s="682"/>
      <c r="AU242" s="400"/>
      <c r="AV242" s="401"/>
      <c r="AW242" s="401"/>
      <c r="AX242" s="402"/>
      <c r="AY242" s="34">
        <f t="shared" ref="AY242:AY252" si="18">$AY$240</f>
        <v>0</v>
      </c>
    </row>
    <row r="243" spans="1:51" ht="24.75" customHeight="1" x14ac:dyDescent="0.15">
      <c r="A243" s="1057"/>
      <c r="B243" s="1058"/>
      <c r="C243" s="1058"/>
      <c r="D243" s="1058"/>
      <c r="E243" s="1058"/>
      <c r="F243" s="1059"/>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c r="AY243" s="34">
        <f t="shared" si="18"/>
        <v>0</v>
      </c>
    </row>
    <row r="244" spans="1:51" ht="24.75" customHeight="1" x14ac:dyDescent="0.15">
      <c r="A244" s="1057"/>
      <c r="B244" s="1058"/>
      <c r="C244" s="1058"/>
      <c r="D244" s="1058"/>
      <c r="E244" s="1058"/>
      <c r="F244" s="1059"/>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c r="AY244" s="34">
        <f t="shared" si="18"/>
        <v>0</v>
      </c>
    </row>
    <row r="245" spans="1:51" ht="24.75" customHeight="1" x14ac:dyDescent="0.15">
      <c r="A245" s="1057"/>
      <c r="B245" s="1058"/>
      <c r="C245" s="1058"/>
      <c r="D245" s="1058"/>
      <c r="E245" s="1058"/>
      <c r="F245" s="1059"/>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c r="AY245" s="34">
        <f t="shared" si="18"/>
        <v>0</v>
      </c>
    </row>
    <row r="246" spans="1:51" ht="24.75" customHeight="1" x14ac:dyDescent="0.15">
      <c r="A246" s="1057"/>
      <c r="B246" s="1058"/>
      <c r="C246" s="1058"/>
      <c r="D246" s="1058"/>
      <c r="E246" s="1058"/>
      <c r="F246" s="1059"/>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c r="AY246" s="34">
        <f t="shared" si="18"/>
        <v>0</v>
      </c>
    </row>
    <row r="247" spans="1:51" ht="24.75" customHeight="1" x14ac:dyDescent="0.15">
      <c r="A247" s="1057"/>
      <c r="B247" s="1058"/>
      <c r="C247" s="1058"/>
      <c r="D247" s="1058"/>
      <c r="E247" s="1058"/>
      <c r="F247" s="1059"/>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c r="AY247" s="34">
        <f t="shared" si="18"/>
        <v>0</v>
      </c>
    </row>
    <row r="248" spans="1:51" ht="24.75" customHeight="1" x14ac:dyDescent="0.15">
      <c r="A248" s="1057"/>
      <c r="B248" s="1058"/>
      <c r="C248" s="1058"/>
      <c r="D248" s="1058"/>
      <c r="E248" s="1058"/>
      <c r="F248" s="1059"/>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c r="AY248" s="34">
        <f t="shared" si="18"/>
        <v>0</v>
      </c>
    </row>
    <row r="249" spans="1:51" ht="24.75" customHeight="1" x14ac:dyDescent="0.15">
      <c r="A249" s="1057"/>
      <c r="B249" s="1058"/>
      <c r="C249" s="1058"/>
      <c r="D249" s="1058"/>
      <c r="E249" s="1058"/>
      <c r="F249" s="1059"/>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c r="AY249" s="34">
        <f t="shared" si="18"/>
        <v>0</v>
      </c>
    </row>
    <row r="250" spans="1:51" ht="24.75" customHeight="1" x14ac:dyDescent="0.15">
      <c r="A250" s="1057"/>
      <c r="B250" s="1058"/>
      <c r="C250" s="1058"/>
      <c r="D250" s="1058"/>
      <c r="E250" s="1058"/>
      <c r="F250" s="1059"/>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c r="AY250" s="34">
        <f t="shared" si="18"/>
        <v>0</v>
      </c>
    </row>
    <row r="251" spans="1:51" ht="24.75" customHeight="1" x14ac:dyDescent="0.15">
      <c r="A251" s="1057"/>
      <c r="B251" s="1058"/>
      <c r="C251" s="1058"/>
      <c r="D251" s="1058"/>
      <c r="E251" s="1058"/>
      <c r="F251" s="1059"/>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c r="AY251" s="34">
        <f t="shared" si="18"/>
        <v>0</v>
      </c>
    </row>
    <row r="252" spans="1:51" ht="24.75" customHeight="1" thickBot="1" x14ac:dyDescent="0.2">
      <c r="A252" s="1057"/>
      <c r="B252" s="1058"/>
      <c r="C252" s="1058"/>
      <c r="D252" s="1058"/>
      <c r="E252" s="1058"/>
      <c r="F252" s="1059"/>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c r="AY252" s="34">
        <f t="shared" si="18"/>
        <v>0</v>
      </c>
    </row>
    <row r="253" spans="1:51" ht="30" customHeight="1" x14ac:dyDescent="0.15">
      <c r="A253" s="1057"/>
      <c r="B253" s="1058"/>
      <c r="C253" s="1058"/>
      <c r="D253" s="1058"/>
      <c r="E253" s="1058"/>
      <c r="F253" s="1059"/>
      <c r="G253" s="611" t="s">
        <v>294</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c r="AY253">
        <f>COUNTA($G$255,$AC$255)</f>
        <v>0</v>
      </c>
    </row>
    <row r="254" spans="1:51" ht="24.75" customHeight="1" x14ac:dyDescent="0.15">
      <c r="A254" s="1057"/>
      <c r="B254" s="1058"/>
      <c r="C254" s="1058"/>
      <c r="D254" s="1058"/>
      <c r="E254" s="1058"/>
      <c r="F254" s="1059"/>
      <c r="G254" s="828"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28"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c r="AY254" s="34">
        <f>$AY$253</f>
        <v>0</v>
      </c>
    </row>
    <row r="255" spans="1:51" ht="24.75" customHeight="1" x14ac:dyDescent="0.15">
      <c r="A255" s="1057"/>
      <c r="B255" s="1058"/>
      <c r="C255" s="1058"/>
      <c r="D255" s="1058"/>
      <c r="E255" s="1058"/>
      <c r="F255" s="1059"/>
      <c r="G255" s="686"/>
      <c r="H255" s="687"/>
      <c r="I255" s="687"/>
      <c r="J255" s="687"/>
      <c r="K255" s="688"/>
      <c r="L255" s="680"/>
      <c r="M255" s="681"/>
      <c r="N255" s="681"/>
      <c r="O255" s="681"/>
      <c r="P255" s="681"/>
      <c r="Q255" s="681"/>
      <c r="R255" s="681"/>
      <c r="S255" s="681"/>
      <c r="T255" s="681"/>
      <c r="U255" s="681"/>
      <c r="V255" s="681"/>
      <c r="W255" s="681"/>
      <c r="X255" s="682"/>
      <c r="Y255" s="400"/>
      <c r="Z255" s="401"/>
      <c r="AA255" s="401"/>
      <c r="AB255" s="818"/>
      <c r="AC255" s="686"/>
      <c r="AD255" s="687"/>
      <c r="AE255" s="687"/>
      <c r="AF255" s="687"/>
      <c r="AG255" s="688"/>
      <c r="AH255" s="680"/>
      <c r="AI255" s="681"/>
      <c r="AJ255" s="681"/>
      <c r="AK255" s="681"/>
      <c r="AL255" s="681"/>
      <c r="AM255" s="681"/>
      <c r="AN255" s="681"/>
      <c r="AO255" s="681"/>
      <c r="AP255" s="681"/>
      <c r="AQ255" s="681"/>
      <c r="AR255" s="681"/>
      <c r="AS255" s="681"/>
      <c r="AT255" s="682"/>
      <c r="AU255" s="400"/>
      <c r="AV255" s="401"/>
      <c r="AW255" s="401"/>
      <c r="AX255" s="402"/>
      <c r="AY255" s="34">
        <f t="shared" ref="AY255:AY265" si="19">$AY$253</f>
        <v>0</v>
      </c>
    </row>
    <row r="256" spans="1:51" ht="24.75" customHeight="1" x14ac:dyDescent="0.15">
      <c r="A256" s="1057"/>
      <c r="B256" s="1058"/>
      <c r="C256" s="1058"/>
      <c r="D256" s="1058"/>
      <c r="E256" s="1058"/>
      <c r="F256" s="1059"/>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c r="AY256" s="34">
        <f t="shared" si="19"/>
        <v>0</v>
      </c>
    </row>
    <row r="257" spans="1:51" ht="24.75" customHeight="1" x14ac:dyDescent="0.15">
      <c r="A257" s="1057"/>
      <c r="B257" s="1058"/>
      <c r="C257" s="1058"/>
      <c r="D257" s="1058"/>
      <c r="E257" s="1058"/>
      <c r="F257" s="1059"/>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c r="AY257" s="34">
        <f t="shared" si="19"/>
        <v>0</v>
      </c>
    </row>
    <row r="258" spans="1:51" ht="24.75" customHeight="1" x14ac:dyDescent="0.15">
      <c r="A258" s="1057"/>
      <c r="B258" s="1058"/>
      <c r="C258" s="1058"/>
      <c r="D258" s="1058"/>
      <c r="E258" s="1058"/>
      <c r="F258" s="1059"/>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c r="AY258" s="34">
        <f t="shared" si="19"/>
        <v>0</v>
      </c>
    </row>
    <row r="259" spans="1:51" ht="24.75" customHeight="1" x14ac:dyDescent="0.15">
      <c r="A259" s="1057"/>
      <c r="B259" s="1058"/>
      <c r="C259" s="1058"/>
      <c r="D259" s="1058"/>
      <c r="E259" s="1058"/>
      <c r="F259" s="1059"/>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c r="AY259" s="34">
        <f t="shared" si="19"/>
        <v>0</v>
      </c>
    </row>
    <row r="260" spans="1:51" ht="24.75" customHeight="1" x14ac:dyDescent="0.15">
      <c r="A260" s="1057"/>
      <c r="B260" s="1058"/>
      <c r="C260" s="1058"/>
      <c r="D260" s="1058"/>
      <c r="E260" s="1058"/>
      <c r="F260" s="1059"/>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c r="AY260" s="34">
        <f t="shared" si="19"/>
        <v>0</v>
      </c>
    </row>
    <row r="261" spans="1:51" ht="24.75" customHeight="1" x14ac:dyDescent="0.15">
      <c r="A261" s="1057"/>
      <c r="B261" s="1058"/>
      <c r="C261" s="1058"/>
      <c r="D261" s="1058"/>
      <c r="E261" s="1058"/>
      <c r="F261" s="1059"/>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c r="AY261" s="34">
        <f t="shared" si="19"/>
        <v>0</v>
      </c>
    </row>
    <row r="262" spans="1:51" ht="24.75" customHeight="1" x14ac:dyDescent="0.15">
      <c r="A262" s="1057"/>
      <c r="B262" s="1058"/>
      <c r="C262" s="1058"/>
      <c r="D262" s="1058"/>
      <c r="E262" s="1058"/>
      <c r="F262" s="1059"/>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c r="AY262" s="34">
        <f t="shared" si="19"/>
        <v>0</v>
      </c>
    </row>
    <row r="263" spans="1:51" ht="24.75" customHeight="1" x14ac:dyDescent="0.15">
      <c r="A263" s="1057"/>
      <c r="B263" s="1058"/>
      <c r="C263" s="1058"/>
      <c r="D263" s="1058"/>
      <c r="E263" s="1058"/>
      <c r="F263" s="1059"/>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c r="AY263" s="34">
        <f t="shared" si="19"/>
        <v>0</v>
      </c>
    </row>
    <row r="264" spans="1:51" ht="24.75" customHeight="1" x14ac:dyDescent="0.15">
      <c r="A264" s="1057"/>
      <c r="B264" s="1058"/>
      <c r="C264" s="1058"/>
      <c r="D264" s="1058"/>
      <c r="E264" s="1058"/>
      <c r="F264" s="1059"/>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荒田孔明</dc:creator>
  <cp:lastModifiedBy>m</cp:lastModifiedBy>
  <cp:lastPrinted>2021-08-30T03:36:17Z</cp:lastPrinted>
  <dcterms:created xsi:type="dcterms:W3CDTF">2012-03-13T00:50:25Z</dcterms:created>
  <dcterms:modified xsi:type="dcterms:W3CDTF">2021-09-17T03:29:08Z</dcterms:modified>
</cp:coreProperties>
</file>