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120" windowWidth="13890" windowHeight="59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s="1"/>
  <c r="AY144" i="3"/>
  <c r="AY147" i="3" s="1"/>
  <c r="AY140" i="3"/>
  <c r="AY141" i="3"/>
  <c r="AY136" i="3"/>
  <c r="AY139" i="3"/>
  <c r="AY132" i="3"/>
  <c r="AY135" i="3"/>
  <c r="AY130" i="3"/>
  <c r="AY131" i="3"/>
  <c r="AY127" i="3"/>
  <c r="AY129" i="3"/>
  <c r="AY124" i="3"/>
  <c r="AY125" i="3"/>
  <c r="AY121" i="3"/>
  <c r="AY123" i="3"/>
  <c r="AY118" i="3"/>
  <c r="AY119" i="3"/>
  <c r="AY112" i="3"/>
  <c r="AY114" i="3"/>
  <c r="AY109" i="3"/>
  <c r="AY111" i="3" s="1"/>
  <c r="AY106" i="3"/>
  <c r="AY108" i="3" s="1"/>
  <c r="AY103" i="3"/>
  <c r="AY105" i="3" s="1"/>
  <c r="AY104" i="3"/>
  <c r="AY95" i="3"/>
  <c r="AY99" i="3"/>
  <c r="AY90" i="3"/>
  <c r="AY93" i="3"/>
  <c r="AY80" i="3"/>
  <c r="AY85" i="3"/>
  <c r="AY79" i="3"/>
  <c r="AY73" i="3"/>
  <c r="AY75" i="3"/>
  <c r="AY65" i="3"/>
  <c r="AY69" i="3"/>
  <c r="AY58" i="3"/>
  <c r="AY63" i="3"/>
  <c r="AY51" i="3"/>
  <c r="AY57" i="3"/>
  <c r="AY44" i="3"/>
  <c r="AY45" i="3"/>
  <c r="AY37" i="3"/>
  <c r="AY39" i="3"/>
  <c r="AY369" i="3"/>
  <c r="AY616" i="3"/>
  <c r="AY606" i="3"/>
  <c r="AY459" i="3"/>
  <c r="AY213" i="3"/>
  <c r="AY134" i="3"/>
  <c r="AY645" i="3"/>
  <c r="AY271" i="3"/>
  <c r="AY417" i="3"/>
  <c r="AY235" i="3"/>
  <c r="AY50" i="3"/>
  <c r="AY177" i="3"/>
  <c r="AY216" i="3"/>
  <c r="AY680"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98" i="3"/>
  <c r="AY143" i="3"/>
  <c r="AY167" i="3"/>
  <c r="AY168" i="3"/>
  <c r="AY248" i="3"/>
  <c r="AY282" i="3"/>
  <c r="AY313" i="3"/>
  <c r="AY348" i="3"/>
  <c r="AY387" i="3"/>
  <c r="AY555" i="3"/>
  <c r="AY38" i="3"/>
  <c r="AY59" i="3"/>
  <c r="AY66" i="3"/>
  <c r="AY87" i="3"/>
  <c r="AY81" i="3"/>
  <c r="AY88" i="3"/>
  <c r="AY122" i="3"/>
  <c r="AY137"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1009"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8"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S3" i="4"/>
  <c r="S4" i="4"/>
  <c r="S5" i="4"/>
  <c r="S6" i="4"/>
  <c r="S7" i="4"/>
  <c r="S8" i="4"/>
  <c r="P10" i="4"/>
  <c r="G11" i="3"/>
  <c r="D13" i="4"/>
  <c r="D14" i="4"/>
  <c r="D15" i="4"/>
  <c r="D16" i="4"/>
  <c r="D17" i="4"/>
  <c r="D18" i="4"/>
  <c r="D19" i="4"/>
  <c r="D20" i="4"/>
  <c r="D21" i="4"/>
  <c r="D22" i="4"/>
  <c r="D23" i="4"/>
  <c r="D24" i="4"/>
  <c r="A27" i="4"/>
  <c r="G8" i="3"/>
  <c r="AY110" i="3" l="1"/>
  <c r="AY150" i="3"/>
  <c r="AY151" i="3"/>
  <c r="AY145" i="3"/>
  <c r="AY1076" i="3"/>
  <c r="AY943" i="3"/>
  <c r="AY1074" i="3"/>
  <c r="AY942" i="3"/>
</calcChain>
</file>

<file path=xl/sharedStrings.xml><?xml version="1.0" encoding="utf-8"?>
<sst xmlns="http://schemas.openxmlformats.org/spreadsheetml/2006/main" count="3163" uniqueCount="818">
  <si>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</si>
  <si>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</si>
  <si>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</si>
  <si>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</si>
  <si>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</si>
  <si>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</si>
  <si>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</si>
  <si>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</si>
  <si>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</si>
  <si>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</si>
  <si>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</si>
  <si>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</si>
  <si>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</si>
  <si>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</si>
  <si>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</si>
  <si>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</si>
  <si>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</si>
  <si>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</si>
  <si>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</si>
  <si>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</si>
  <si>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</si>
  <si>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</si>
  <si>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</si>
  <si>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</si>
  <si>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</si>
  <si>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</si>
  <si>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</si>
  <si>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</si>
  <si>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</si>
  <si>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</si>
  <si>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</si>
  <si>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</si>
  <si>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</si>
  <si>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</si>
  <si>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</si>
  <si>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</si>
  <si>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</si>
  <si>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</si>
  <si>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</si>
  <si>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</si>
  <si>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</si>
  <si>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</si>
  <si>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</si>
  <si>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</si>
  <si>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</si>
  <si>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</si>
  <si>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</si>
  <si>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</si>
  <si>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</si>
  <si>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</si>
  <si>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</si>
  <si>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</si>
  <si>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</si>
  <si>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</si>
  <si>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</si>
  <si>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</si>
  <si>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</si>
  <si>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</si>
  <si>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</si>
  <si>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</si>
  <si>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</si>
  <si>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</si>
  <si>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</si>
  <si>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</si>
  <si>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</si>
  <si>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</si>
  <si>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</si>
  <si>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</si>
  <si>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</si>
  <si>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</si>
  <si>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</si>
  <si>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</si>
  <si>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</si>
  <si>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</si>
  <si>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</si>
  <si>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</si>
  <si>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</si>
  <si>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</si>
  <si>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</si>
  <si>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</si>
  <si>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</si>
  <si>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</si>
  <si>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</si>
  <si>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</si>
  <si>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</si>
  <si>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</si>
  <si>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</si>
  <si>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</si>
  <si>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</si>
  <si>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</si>
  <si>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</si>
  <si>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</si>
  <si>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</si>
  <si>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</si>
  <si>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</si>
  <si>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</si>
  <si>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</si>
  <si>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</si>
  <si>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</si>
  <si>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</si>
  <si>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</si>
  <si>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</si>
  <si>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</si>
  <si>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</si>
  <si>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</si>
  <si>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</si>
  <si>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</si>
  <si>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</si>
  <si>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</si>
  <si>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</si>
  <si>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</si>
  <si>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</si>
  <si>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</si>
  <si>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</si>
  <si>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</si>
  <si>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</si>
  <si>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</si>
  <si>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</si>
  <si>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</si>
  <si>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</si>
  <si>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</si>
  <si>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</si>
  <si>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</si>
  <si>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</si>
  <si>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</si>
  <si>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</si>
  <si>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</si>
  <si>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</si>
  <si>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</si>
  <si>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</si>
  <si>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</si>
  <si>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</si>
  <si>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</si>
  <si>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</si>
  <si>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</si>
  <si>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</si>
  <si>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</si>
  <si>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</si>
  <si>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</si>
  <si>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</si>
  <si>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</si>
  <si>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</si>
  <si>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</si>
  <si>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</si>
  <si>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</si>
  <si>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</si>
  <si>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</si>
  <si>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</si>
  <si>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</si>
  <si>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</si>
  <si>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</si>
  <si>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</si>
  <si>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</si>
  <si>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</si>
  <si>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</si>
  <si>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</si>
  <si>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</si>
  <si>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</si>
  <si>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</si>
  <si>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</si>
  <si>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</si>
  <si>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</si>
  <si>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</si>
  <si>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</si>
  <si>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</si>
  <si>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</si>
  <si>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</si>
  <si>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</si>
  <si>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</si>
  <si>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</si>
  <si>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</si>
  <si>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</si>
  <si>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</si>
  <si>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</si>
  <si>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</si>
  <si>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</si>
  <si>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</si>
  <si>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</si>
  <si>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</si>
  <si>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</si>
  <si>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</si>
  <si>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</si>
  <si>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</si>
  <si>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</si>
  <si>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</si>
  <si>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</si>
  <si>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</si>
  <si>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</si>
  <si>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</si>
  <si>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</si>
  <si>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</si>
  <si>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</si>
  <si>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</si>
  <si>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</si>
  <si>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</si>
  <si>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</si>
  <si>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</si>
  <si>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</si>
  <si>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</si>
  <si>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</si>
  <si>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</si>
  <si>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</si>
  <si>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</si>
  <si>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</si>
  <si>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</si>
  <si>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</si>
  <si>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</si>
  <si>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</si>
  <si>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</si>
  <si>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</si>
  <si>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</si>
  <si>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</si>
  <si>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</si>
  <si>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</si>
  <si>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</si>
  <si>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</si>
  <si>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</si>
  <si>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</si>
  <si>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</si>
  <si>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</si>
  <si>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</si>
  <si>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</si>
  <si>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</si>
  <si>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</si>
  <si>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</si>
  <si>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</si>
  <si>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</si>
  <si>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</si>
  <si>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</si>
  <si>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</si>
  <si>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</si>
  <si>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</si>
  <si>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</si>
  <si>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</si>
  <si>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</si>
  <si>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</si>
  <si>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</si>
  <si>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</si>
  <si>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</si>
  <si>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</si>
  <si>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</si>
  <si>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</si>
  <si>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</si>
  <si>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</si>
  <si>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</si>
  <si>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</si>
  <si>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</si>
  <si>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</si>
  <si>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</si>
  <si>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</si>
  <si>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</si>
  <si>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</si>
  <si>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</si>
  <si>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</si>
  <si>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</si>
  <si>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</si>
  <si>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</si>
  <si>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</si>
  <si>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</si>
  <si>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</si>
  <si>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</si>
  <si>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</si>
  <si>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</si>
  <si>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</si>
  <si>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</si>
  <si>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</si>
  <si>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</si>
  <si>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</si>
  <si>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</si>
  <si>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</si>
  <si>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</si>
  <si>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</si>
  <si>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</si>
  <si>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</si>
  <si>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</si>
  <si>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</si>
  <si>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</si>
  <si>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</si>
  <si>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</si>
  <si>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</si>
  <si>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</si>
  <si>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</si>
  <si>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</si>
  <si>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</si>
  <si>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</si>
  <si>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</si>
  <si>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</si>
  <si>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</si>
  <si>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</si>
  <si>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</si>
  <si>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</si>
  <si>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</si>
  <si>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</si>
  <si>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</si>
  <si>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</si>
  <si>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</si>
  <si>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</si>
  <si>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</si>
  <si>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</si>
  <si>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</si>
  <si>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</si>
  <si>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</si>
  <si>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</si>
  <si>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</si>
  <si>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</si>
  <si>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</si>
  <si>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</si>
  <si>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</si>
  <si>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</si>
  <si>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</si>
  <si>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</si>
  <si>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</si>
  <si>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</si>
  <si>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</si>
  <si>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</si>
  <si>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</si>
  <si>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</si>
  <si>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</si>
  <si>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</si>
  <si>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</si>
  <si>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</si>
  <si>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</si>
  <si>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</si>
  <si>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</si>
  <si>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</si>
  <si>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</si>
  <si>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</si>
  <si>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</si>
  <si>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</si>
  <si>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</si>
  <si>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</si>
  <si>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</si>
  <si>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</si>
  <si>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</si>
  <si>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</si>
  <si>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</si>
  <si>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</si>
  <si>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</si>
  <si>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</si>
  <si>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</si>
  <si>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</si>
  <si>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</si>
  <si>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</si>
  <si>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</si>
  <si>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</si>
  <si>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</si>
  <si>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</si>
  <si>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</si>
  <si>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</si>
  <si>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</si>
  <si>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</si>
  <si>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</si>
  <si>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</si>
  <si>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</si>
  <si>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</si>
  <si>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</si>
  <si>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</si>
  <si>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</si>
  <si>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</si>
  <si>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</si>
  <si>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</si>
  <si>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</si>
  <si>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</si>
  <si>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</si>
  <si>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</si>
  <si>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</si>
  <si>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</si>
  <si>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</si>
  <si>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</si>
  <si>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</si>
  <si>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</si>
  <si>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</si>
  <si>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</si>
  <si>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</si>
  <si>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</si>
  <si>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</si>
  <si>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</si>
  <si>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</si>
  <si>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</si>
  <si>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</si>
  <si>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</si>
  <si>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</si>
  <si>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</si>
  <si>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</si>
  <si>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</si>
  <si>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</si>
  <si>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</si>
  <si>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</si>
  <si>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</si>
  <si>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</si>
  <si>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</si>
  <si>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</si>
  <si>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</si>
  <si>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</si>
  <si>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</si>
  <si>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</si>
  <si>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</si>
  <si>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</si>
  <si>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</si>
  <si>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</si>
  <si>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</si>
  <si>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</si>
  <si>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</si>
  <si>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</si>
  <si>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</si>
  <si>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</si>
  <si>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</si>
  <si>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</si>
  <si>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</si>
  <si>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</si>
  <si>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</si>
  <si>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</si>
  <si>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</si>
  <si>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</si>
  <si>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</si>
  <si>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</si>
  <si>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</si>
  <si>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</si>
  <si>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</si>
  <si>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</si>
  <si>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</si>
  <si>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</si>
  <si>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</si>
  <si>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</si>
  <si>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</si>
  <si>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</si>
  <si>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</si>
  <si>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</si>
  <si>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</si>
  <si>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</si>
  <si>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</si>
  <si>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</si>
  <si>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</si>
  <si>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</si>
  <si>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</si>
  <si>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</si>
  <si>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</si>
  <si>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</si>
  <si>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</si>
  <si>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</si>
  <si>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</si>
  <si>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</si>
  <si>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</si>
  <si>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</si>
  <si>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</si>
  <si>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</si>
  <si>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</si>
  <si>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</si>
  <si>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</si>
  <si>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</si>
  <si>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</si>
  <si>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</si>
  <si>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</si>
  <si>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</si>
  <si>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</si>
  <si>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</si>
  <si>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</si>
  <si>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</si>
  <si>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</si>
  <si>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</si>
  <si>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</si>
  <si>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</si>
  <si>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</si>
  <si>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</si>
  <si>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</si>
  <si>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</si>
  <si>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</si>
  <si>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</si>
  <si>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</si>
  <si>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</si>
  <si>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</si>
  <si>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</si>
  <si>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</si>
  <si>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</si>
  <si>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</si>
  <si>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</si>
  <si>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</si>
  <si>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</si>
  <si>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</si>
  <si>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</si>
  <si>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</si>
  <si>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</si>
  <si>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</si>
  <si>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</si>
  <si>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</si>
  <si>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</si>
  <si>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</si>
  <si>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</si>
  <si>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</si>
  <si>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</si>
  <si>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</si>
  <si>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</si>
  <si>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</si>
  <si>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</si>
  <si>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</si>
  <si>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</si>
  <si>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</si>
  <si>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</si>
  <si>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</si>
  <si>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</si>
  <si>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</si>
  <si>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</si>
  <si>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</si>
  <si>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</si>
  <si>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</si>
  <si>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</si>
  <si>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</si>
  <si>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</si>
  <si>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</si>
  <si>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</si>
  <si>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</si>
  <si>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</si>
  <si>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</si>
  <si>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</si>
  <si>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</si>
  <si>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</si>
  <si>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</si>
  <si>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</si>
  <si>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</si>
  <si>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</si>
  <si>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</si>
  <si>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</si>
  <si>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</si>
  <si>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</si>
  <si>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</si>
  <si>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</si>
  <si>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</si>
  <si>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</si>
  <si>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</si>
  <si>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</si>
  <si>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</si>
  <si>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</si>
  <si>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</si>
  <si>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</si>
  <si>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</si>
  <si>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</si>
  <si>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</si>
  <si>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</si>
  <si>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</si>
  <si>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</si>
  <si>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</si>
  <si>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</si>
  <si>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</si>
  <si>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</si>
  <si>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</si>
  <si>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</si>
  <si>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</si>
  <si>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</si>
  <si>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</si>
  <si>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</si>
  <si>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</si>
  <si>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</si>
  <si>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</si>
  <si>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</si>
  <si>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</si>
  <si>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</si>
  <si>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</si>
  <si>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</si>
  <si>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</si>
  <si>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</si>
  <si>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</si>
  <si>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</si>
  <si>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</si>
  <si>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</si>
  <si>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</si>
  <si>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</si>
  <si>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</si>
  <si>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</si>
  <si>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</si>
  <si>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</si>
  <si>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</si>
  <si>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</si>
  <si>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</si>
  <si>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</si>
  <si>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</si>
  <si>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</si>
  <si>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</si>
  <si>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</si>
  <si>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</si>
  <si>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</si>
  <si>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</si>
  <si>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</si>
  <si>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</si>
  <si>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</si>
  <si>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</si>
  <si>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</si>
  <si>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</si>
  <si>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</si>
  <si>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</si>
  <si>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</si>
  <si>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</si>
  <si>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</si>
  <si>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</si>
  <si>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</si>
  <si>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</si>
  <si>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</si>
  <si>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</si>
  <si>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</si>
  <si>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</si>
  <si>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</si>
  <si>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</si>
  <si>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</si>
  <si>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</si>
  <si>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</si>
  <si>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</si>
  <si>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</si>
  <si>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</si>
  <si>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</si>
  <si>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</si>
  <si>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</si>
  <si>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</si>
  <si>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</si>
  <si>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</si>
  <si>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</si>
  <si>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</si>
  <si>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</si>
  <si>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</si>
  <si>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</si>
  <si>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</si>
  <si>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</si>
  <si>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</si>
  <si>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</si>
  <si>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</si>
  <si>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</si>
  <si>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</si>
  <si>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</si>
  <si>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</si>
  <si>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</si>
  <si>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</si>
  <si>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</si>
  <si>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</si>
  <si>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</si>
  <si>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</si>
  <si>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</si>
  <si>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</si>
  <si>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</si>
  <si>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</si>
  <si>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</si>
  <si>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</si>
  <si>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</si>
  <si>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</si>
  <si>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</si>
  <si>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</si>
  <si>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</si>
  <si>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</si>
  <si>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</si>
  <si>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</si>
  <si>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</si>
  <si>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</si>
  <si>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</si>
  <si>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</si>
  <si>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</si>
  <si>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</si>
  <si>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</si>
  <si>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</si>
  <si>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</si>
  <si>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</si>
  <si>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</si>
  <si>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</si>
  <si>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</si>
  <si>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</si>
  <si>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</si>
  <si>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</si>
  <si>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</si>
  <si>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</si>
  <si>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</si>
  <si>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</si>
  <si>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</si>
  <si>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</si>
  <si>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</si>
  <si>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</si>
  <si>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</si>
  <si>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</si>
  <si>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</si>
  <si>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</si>
  <si>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</si>
  <si>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</si>
  <si>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</si>
  <si>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</si>
  <si>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</si>
  <si>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</si>
  <si>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</si>
  <si>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</si>
  <si>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</si>
  <si>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</si>
  <si>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</si>
  <si>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</si>
  <si>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</si>
  <si>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</si>
  <si>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</si>
  <si>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</si>
  <si>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</si>
  <si>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</si>
  <si>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</si>
  <si>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</si>
  <si>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</si>
  <si>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</si>
  <si>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</si>
  <si>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</si>
  <si>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</si>
  <si>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</si>
  <si>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</si>
  <si>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</si>
  <si>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</si>
  <si>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</si>
  <si>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</si>
  <si>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</si>
  <si>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</si>
  <si>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</si>
  <si>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</si>
  <si>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</si>
  <si>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</si>
  <si>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※金額は単位未満四捨五入して記載していることから、合計が一致しない場合がある。</t>
    <phoneticPr fontId="6"/>
  </si>
  <si>
    <t>-</t>
    <phoneticPr fontId="6"/>
  </si>
  <si>
    <t>なお、金額は単位未満四捨五入して記載していることから、合計が一致しない場合がある。</t>
  </si>
  <si>
    <t>文部科学省</t>
    <phoneticPr fontId="6"/>
  </si>
  <si>
    <t>基礎研究振興課長
渡邉　淳</t>
  </si>
  <si>
    <t>-</t>
  </si>
  <si>
    <t>国際的な頭脳獲得競争の激化の中で我が国が生き抜くためには、優れた研究人材が世界中から集う”国際頭脳循環のハブ”となる研究拠点の更なる強化が必須であり、そのために、高度に国際化された研究環境と世界トップレベルの研究水準を誇る「目に見える国際頭脳循環拠点」を形成する。</t>
  </si>
  <si>
    <t>本プログラムは、大学等研究機関を対象とし、優れた研究者の物理的集合を構築するとともに、既存の制度にとらわれない優れた研究環境を実現するための措置に対して、1拠点当たり原則年間7億円（平成19、22年度採択拠点については年間13～14億円程度）を上限とする支援を10年間行う。したがって、研究資金の提供を主たる目的とするプログラムとは全く性質の異なるものであり、研究資金の別途確保が求められる。世界トップレベルの研究拠点形成を図る中核機関（以下、「ホスト機関」という。）には、当該拠点が真に「世界トップレベル研究拠点」となり、支援終了後に自立化するよう、当該拠点をホスト機関の中長期的な計画上に明確に位置付けた上で、助成期間中から機関を挙げて全面的な支援を行うことを求めている。 本補助金は機関に対する定額補助となっている。</t>
  </si>
  <si>
    <t>職員旅費</t>
  </si>
  <si>
    <t>庁費</t>
  </si>
  <si>
    <t>国内外から第一線の研究者を引き付け、優れた研究環境と高い研究水準を誇る世界トップレベルの研究拠点を形成する。</t>
  </si>
  <si>
    <t>採択した拠点の中で、WPIプログラム委員会内において「世界トップレベル（World Premier Status）」と評価された拠点の割合</t>
  </si>
  <si>
    <t>文部科学省調べ</t>
  </si>
  <si>
    <t>採択した拠点の中で、WPIプログラム委員会内において、事業開始５年目にA（現行の努力を継続することによって、当初の目的を達成することが可能と判断される）以上と評価された拠点の割合</t>
  </si>
  <si>
    <t>人</t>
  </si>
  <si>
    <t>%</t>
  </si>
  <si>
    <t>全拠点の輩出論文数に占めるTop10%論文の平均割合
※令和元年度実績については令和3年以降に記載予定。</t>
  </si>
  <si>
    <t>補助金額／研究拠点数　　　　　　　　　　　　　　</t>
    <phoneticPr fontId="6"/>
  </si>
  <si>
    <t>百万円</t>
  </si>
  <si>
    <t>補助金執行額/拠点数</t>
    <phoneticPr fontId="6"/>
  </si>
  <si>
    <t>7012/9</t>
  </si>
  <si>
    <t>6750/9</t>
  </si>
  <si>
    <t>8　科学技術イノベーションの基盤的な力の強化</t>
    <phoneticPr fontId="6"/>
  </si>
  <si>
    <t>8-2 イノベーションの源泉としての学術研究と基礎研究の推進</t>
    <phoneticPr fontId="6"/>
  </si>
  <si>
    <t>採択した拠点の中で、WPIプログラム委員会内において「世界トップレベル（World Premier Status）」と評価された拠点の割合</t>
    <phoneticPr fontId="6"/>
  </si>
  <si>
    <t>採択した拠点の中で、WPIプログラム委員会内において、事業開始５年目にA（現行の努力を継続することによって、当初目的を達成することが可能と判断される）以上と評価された拠点の割合</t>
    <phoneticPr fontId="6"/>
  </si>
  <si>
    <t>WPI拠点における主任研究者数
※令和元年度実績については令和3年以降に記載予定。</t>
  </si>
  <si>
    <t>WPI拠点における外国人研究者の割合
※令和元年度実績については令和3年以降に記載予定。</t>
  </si>
  <si>
    <t>%</t>
    <phoneticPr fontId="6"/>
  </si>
  <si>
    <t>WPI拠点の形成に伴い得られた成果の普及・展開に関する取組状況</t>
    <phoneticPr fontId="6"/>
  </si>
  <si>
    <t>世界トップレベルの研究拠点の形成に伴い得られた成果を普及・展開する。</t>
    <phoneticPr fontId="6"/>
  </si>
  <si>
    <t>毎年度</t>
    <phoneticPr fontId="6"/>
  </si>
  <si>
    <t>本事業によって、優れた研究環境と世界トップレベルの研究水準を誇る「目に見える研究拠点」を形成することで、国際的で魅力ある研究環境を構築し、欧米をはじめ世界各国から優れた研究者を受け入れることにより、研究環境の活性化と研究力の強化を進める。</t>
    <phoneticPr fontId="6"/>
  </si>
  <si>
    <t>207</t>
  </si>
  <si>
    <t>222</t>
  </si>
  <si>
    <t>239</t>
  </si>
  <si>
    <t>208</t>
  </si>
  <si>
    <t>205</t>
  </si>
  <si>
    <t>195</t>
  </si>
  <si>
    <t>201</t>
  </si>
  <si>
    <t>○</t>
  </si>
  <si>
    <t>世界トップレベル研究拠点プログラム</t>
    <phoneticPr fontId="6"/>
  </si>
  <si>
    <t>平成19年度</t>
    <phoneticPr fontId="6"/>
  </si>
  <si>
    <t>終了予定なし</t>
    <phoneticPr fontId="6"/>
  </si>
  <si>
    <t>研究振興局</t>
    <phoneticPr fontId="6"/>
  </si>
  <si>
    <t>基礎研究振興課</t>
    <phoneticPr fontId="6"/>
  </si>
  <si>
    <t>-</t>
    <phoneticPr fontId="6"/>
  </si>
  <si>
    <t>　平成30年度における支援対象拠点の選定にあたっては、外国人3割以上を含む外部有識者から成るWPIプログラム委員会において厳格な審査を行っており、13件の応募に対して2件が選定され、競争性は確保されている。
　また、本事業の総合的支援を行う機関の選定に際しては、外部有識者からなる採択審査会を設けて、適切に選定を行っている。</t>
    <rPh sb="1" eb="3">
      <t>ヘイセイ</t>
    </rPh>
    <phoneticPr fontId="6"/>
  </si>
  <si>
    <t>無</t>
  </si>
  <si>
    <t>　現地調査や実績報告書等により、補助金等の使途や使用状況の把握することで、経費の執行に関して、本事業が効率的・効果的に進められているのかを確認している。</t>
  </si>
  <si>
    <t>　現地調査や実績報告書等により、コスト水準の妥当性を把握することで、経費の執行に関して、本事業が効率的・効果的に進められているのかを確認している。</t>
  </si>
  <si>
    <t>　現地調査や実績報告書等により、事業目的との整合性の把握することで、経費の執行に関して、本事業が効率的・効果的に進められているのかを確認している。</t>
  </si>
  <si>
    <t>‐</t>
  </si>
  <si>
    <t>　活動指標である主任研究者数、研究者に占める外国人研究者の割合は全て当初見込み以上の活動実績となっている。</t>
  </si>
  <si>
    <t>【事業仕分け第１弾の評価結果】
事業番号・事業名：
　3-22　競争的資金（外国人研究者招へい）（世界トップレベル研究拠点（WPI)プログラム）
WGの評価結果：
　予算要求の縮減
とりまとめコメント：
　世界トップレベル研究拠点（WPI)プログラムについては、廃止２名、予算計上見送り1名、予算要求通り1名、予算要求の縮減7名で、縮減のうち半額縮減が2名、1/3縮減が4名、その他1名との内訳であった。この中では、新規要求の拠点については実施しないという意見があった。当WGは、予算要求の縮減を結論とする。
【事業仕分け第３弾の評価結果】　※「とりまとめコメント」については、WPIに関するコメントが無いため省略
事業番号・事業名：
　A-24　競争的資金
WGの評価結果：
　（制度）見直しを行う
　（予算）予算要求の縮減（1割程度）
※なお、本事業は事業仕分け第3弾の評価結果を受け、平成23年度予算より非競争的資金として整理されている。
【事業紹介ホームページ（文部科学省ホームページ）】
http://www.mext.go.jp/a_menu/kagaku/toplevel/index.htm
【事業紹介ホームページ（日本学術振興会ホームページ）】
http://www.jsps.go.jp/j-toplevel/index.html</t>
    <phoneticPr fontId="6"/>
  </si>
  <si>
    <t>主任研究者数</t>
    <phoneticPr fontId="6"/>
  </si>
  <si>
    <t>研究者に占める外国人研究者の割合</t>
    <phoneticPr fontId="6"/>
  </si>
  <si>
    <t>国際研究拠点形成促進事業費補助金</t>
    <rPh sb="8" eb="10">
      <t>ソクシン</t>
    </rPh>
    <rPh sb="10" eb="12">
      <t>ジギョウ</t>
    </rPh>
    <phoneticPr fontId="6"/>
  </si>
  <si>
    <t>6097/9</t>
    <phoneticPr fontId="6"/>
  </si>
  <si>
    <t>5871/8</t>
    <phoneticPr fontId="6"/>
  </si>
  <si>
    <t>令和2年度：全国36大学等から構成されるコンソーシアムが主催したシンポジウムにおいて、WPI拠点においてコロナ禍における新しい研究スタイルによる研究力向上の成果事例を発信。</t>
    <rPh sb="55" eb="56">
      <t>カ</t>
    </rPh>
    <rPh sb="60" eb="61">
      <t>アタラ</t>
    </rPh>
    <rPh sb="63" eb="65">
      <t>ケンキュウ</t>
    </rPh>
    <rPh sb="72" eb="74">
      <t>ケンキュウ</t>
    </rPh>
    <rPh sb="74" eb="75">
      <t>リョク</t>
    </rPh>
    <rPh sb="75" eb="77">
      <t>コウジョウ</t>
    </rPh>
    <phoneticPr fontId="6"/>
  </si>
  <si>
    <t>　WPIプログラム委員会内において、プログラム開始10年目の評価を受けた6拠点全てが「世界トップレベル研究拠点」と評価され、目標を達成している。</t>
    <phoneticPr fontId="6"/>
  </si>
  <si>
    <t>　会議や打ち合わせのリモート化により、出張費等のコスト削減に努めている。</t>
    <rPh sb="1" eb="3">
      <t>カイギ</t>
    </rPh>
    <rPh sb="4" eb="5">
      <t>ウ</t>
    </rPh>
    <rPh sb="6" eb="7">
      <t>ア</t>
    </rPh>
    <rPh sb="14" eb="15">
      <t>カ</t>
    </rPh>
    <rPh sb="19" eb="21">
      <t>シュッチョウ</t>
    </rPh>
    <rPh sb="21" eb="22">
      <t>ヒ</t>
    </rPh>
    <rPh sb="22" eb="23">
      <t>トウ</t>
    </rPh>
    <rPh sb="27" eb="29">
      <t>サクゲン</t>
    </rPh>
    <rPh sb="30" eb="31">
      <t>ツト</t>
    </rPh>
    <phoneticPr fontId="6"/>
  </si>
  <si>
    <t>A.国立大学法人東京大学</t>
    <rPh sb="2" eb="4">
      <t>コクリツ</t>
    </rPh>
    <rPh sb="4" eb="6">
      <t>ダイガク</t>
    </rPh>
    <rPh sb="6" eb="8">
      <t>ホウジン</t>
    </rPh>
    <rPh sb="8" eb="10">
      <t>トウキョウ</t>
    </rPh>
    <rPh sb="10" eb="12">
      <t>ダイガク</t>
    </rPh>
    <phoneticPr fontId="6"/>
  </si>
  <si>
    <t>B.独立行政法人日本学術振興会</t>
    <rPh sb="2" eb="6">
      <t>ドクリツギョウセイ</t>
    </rPh>
    <rPh sb="6" eb="8">
      <t>ホウジン</t>
    </rPh>
    <rPh sb="8" eb="10">
      <t>ニホン</t>
    </rPh>
    <rPh sb="10" eb="12">
      <t>ガクジュツ</t>
    </rPh>
    <rPh sb="12" eb="15">
      <t>シンコウカイ</t>
    </rPh>
    <phoneticPr fontId="6"/>
  </si>
  <si>
    <t>人件費</t>
    <rPh sb="0" eb="3">
      <t>ジンケンヒ</t>
    </rPh>
    <phoneticPr fontId="6"/>
  </si>
  <si>
    <t>事業推進費</t>
    <rPh sb="0" eb="2">
      <t>ジギョウ</t>
    </rPh>
    <rPh sb="2" eb="4">
      <t>スイシン</t>
    </rPh>
    <rPh sb="4" eb="5">
      <t>ヒ</t>
    </rPh>
    <phoneticPr fontId="6"/>
  </si>
  <si>
    <t>旅費</t>
    <rPh sb="0" eb="2">
      <t>リョヒ</t>
    </rPh>
    <phoneticPr fontId="6"/>
  </si>
  <si>
    <t>拠点長、事務部門長及び主任研究者等給与</t>
    <phoneticPr fontId="6"/>
  </si>
  <si>
    <t>招へい研究者の研究環境整備のための経費、国際シンポジウム開催等</t>
    <phoneticPr fontId="6"/>
  </si>
  <si>
    <t>学会への出席に伴う国内旅費、外国旅費、招へい旅費、赴任旅費等</t>
    <phoneticPr fontId="6"/>
  </si>
  <si>
    <t>プログラムディレクター等への謝金、会議開催に要する経費等</t>
    <phoneticPr fontId="6"/>
  </si>
  <si>
    <t>担当者給与</t>
    <phoneticPr fontId="6"/>
  </si>
  <si>
    <t>拠点訪問等に要する旅費</t>
    <phoneticPr fontId="6"/>
  </si>
  <si>
    <t>独立行政法人日本学術振興会</t>
  </si>
  <si>
    <t>WPIに係る総合支援業務</t>
  </si>
  <si>
    <t>補助金等交付</t>
  </si>
  <si>
    <t>-</t>
    <phoneticPr fontId="6"/>
  </si>
  <si>
    <t>国立大学法人東京大学</t>
  </si>
  <si>
    <t>国立大学法人北海道大学</t>
  </si>
  <si>
    <t>化学反応創成研究拠点</t>
  </si>
  <si>
    <t>国立大学法人京都大学</t>
  </si>
  <si>
    <t>ヒト生物学高等研究拠点</t>
  </si>
  <si>
    <t>国立大学法人金沢大学</t>
  </si>
  <si>
    <t>国立大学法人東京工業大学</t>
  </si>
  <si>
    <t>国立大学法人筑波大学</t>
  </si>
  <si>
    <t>国立大学法人東海国立大学機構</t>
    <rPh sb="6" eb="8">
      <t>トウカイ</t>
    </rPh>
    <rPh sb="8" eb="10">
      <t>コクリツ</t>
    </rPh>
    <rPh sb="10" eb="12">
      <t>ダイガク</t>
    </rPh>
    <rPh sb="12" eb="14">
      <t>キコウ</t>
    </rPh>
    <phoneticPr fontId="6"/>
  </si>
  <si>
    <t>カブリ数物連携宇宙研究機構</t>
    <phoneticPr fontId="6"/>
  </si>
  <si>
    <t>ニューロインテリジェンス国際研究機構</t>
    <phoneticPr fontId="6"/>
  </si>
  <si>
    <t>ナノ生命科学研究所</t>
    <phoneticPr fontId="6"/>
  </si>
  <si>
    <t>トランスフォーマティブ生命分子研究所</t>
    <phoneticPr fontId="6"/>
  </si>
  <si>
    <t>地球生命研究所</t>
    <phoneticPr fontId="6"/>
  </si>
  <si>
    <t>国際統合睡眠医科学研究機構</t>
    <phoneticPr fontId="6"/>
  </si>
  <si>
    <t>　本事業における拠点形成では、新興・融合領域の創出を進めるため、異なる分野の研究者同士が同じ建物の中に集まり、日常的に研究に関する議論を交わせる状態であることが重要であると捉えている。このため、本事業では、基本的にすべての研究者が同一の建物の中で研究するアンダーワンルーフ型の研究拠点を形成することを求めており、そのために必要な研究拠点の本拠となる建物や、研究に使用する設備・機器等の整備に要する経費を本補助金から支出している。それらの施設・設備・機器は、拠点において融合領域・新領域の創出を含む最先端の基礎研究を進めるうえで有効に活用されている。</t>
    <rPh sb="15" eb="17">
      <t>シンコウ</t>
    </rPh>
    <rPh sb="18" eb="20">
      <t>ユウゴウ</t>
    </rPh>
    <rPh sb="20" eb="22">
      <t>リョウイキ</t>
    </rPh>
    <phoneticPr fontId="6"/>
  </si>
  <si>
    <t>本フォローアップによる助言及び指導等に真摯に対応することにより、毎年の改善に繋げることに成功している。また、経費の執行に関しても、本事業が効率的・効果的に進められているのかを確認すべく、現地調査や実績報告書等により、補助金等の使途や使用状況、事業目的との整合性、コスト水準の妥当性等の把握に努めている。
拠点形成に係る補助金支援期間終了後に内製化・自走化に必要なリソースを各大学等内に十分に確保できていないケースがあるという指摘を踏まえ、支援終了後の自走化等の観点をWPIの新たなミッションに追加することで、今後形成される拠点については、より早期から自走化にコミットしてもらうこととしている。また、日本だけ参画する研究領域数が伸び悩んでいるという指摘を踏まえ、散発していた新規拠点採択を計画的に実施していくことで、大学等における計画的な人給マネジメント改革・組織改革を促し、新興・融合領域研究に取り組むようなインセンティブを与えるような方向性で検討している。</t>
    <rPh sb="323" eb="325">
      <t>シテキ</t>
    </rPh>
    <rPh sb="326" eb="327">
      <t>フ</t>
    </rPh>
    <rPh sb="418" eb="421">
      <t>ホウコウセイ</t>
    </rPh>
    <rPh sb="422" eb="424">
      <t>ケントウ</t>
    </rPh>
    <phoneticPr fontId="6"/>
  </si>
  <si>
    <t>大学の学長や、学長経験者、ノーベル賞受賞者、産業界等の関係者により構成されるプログラム委員会（約半数は著名外国人有識者）において、プログラム・ディレクター（PD）及び各拠点のプログラム・オフィサー（PO）が行う報告及び各拠点長やホスト機関長等からのヒアリングを基に、拠点の進捗状況に対して毎年厳格な評価を行っており、手厚いフォローアップを実施している。フォローアップは、各拠点による自己評価書の提出、PD及びPOに加えて外国人研究者を半数程度含む専門家から構成される作業部会によって実施されるサイトビジット等を通じた丁寧な進捗状況の把握、そしてそれら全てを踏まえた上で実施される上記のプログラム委員会による専門的な助言及び指導というように、複層的かつきめ細やかに行われている。こうした綿密なフォローアップもあって、本事業はトップ層を伸ばす取組として高く評価されている。一方で、拠点形成に係る補助金支援期間終了後に内製化・自走化に必要なリソースを各大学等内に十分に確保できていないケースがあること、また、本事業に閉じることではないものの、諸外国において参画する研究領域数が増加している中で、日本だけ参画する研究領域数が伸び悩んでおり、国際的な潮流に出遅れていることから、国際連携のボトルネックになっている可能性もある。</t>
    <rPh sb="25" eb="26">
      <t>トウ</t>
    </rPh>
    <rPh sb="27" eb="30">
      <t>カンケイシャ</t>
    </rPh>
    <rPh sb="33" eb="35">
      <t>コウセイ</t>
    </rPh>
    <rPh sb="47" eb="48">
      <t>ヤク</t>
    </rPh>
    <rPh sb="48" eb="50">
      <t>ハンスウ</t>
    </rPh>
    <rPh sb="51" eb="53">
      <t>チョメイ</t>
    </rPh>
    <rPh sb="53" eb="55">
      <t>ガイコク</t>
    </rPh>
    <rPh sb="55" eb="56">
      <t>ジン</t>
    </rPh>
    <rPh sb="56" eb="59">
      <t>ユウシキシャ</t>
    </rPh>
    <rPh sb="384" eb="386">
      <t>イッポウ</t>
    </rPh>
    <rPh sb="451" eb="452">
      <t>ホン</t>
    </rPh>
    <rPh sb="452" eb="454">
      <t>ジギョウ</t>
    </rPh>
    <rPh sb="455" eb="456">
      <t>ト</t>
    </rPh>
    <phoneticPr fontId="6"/>
  </si>
  <si>
    <t>第5期科学技術基本計画（平成28年1月22日閣議決定）
経済財政運営と改革の基本方針2020～危機の克服、そして新しい未来へ～（令和2年7月17日閣議決定）
成長戦略フォローアップ（令和2年7月17日閣議決定）
統合イノベーション戦略2020（令和2年7月17日閣議決定）</t>
    <phoneticPr fontId="6"/>
  </si>
  <si>
    <t>　第5期科学技術基本計画において、「我が国が世界の研究ネットワークの主要な一角に位置付けられ、世界の中で存在感を発揮していくためには、国際共同研究を戦略的に推進するとともに、国内に国際頭脳循環の中核となる研究拠点を形成することが重要である。」と明記されており、社会のニーズを的確に反映している。</t>
  </si>
  <si>
    <t>　第5期科学技術基本計画において、「国は、国内外から第一線の研究者を引き付け、優れた研究環境と高い研究水準を誇る世界トップレベルの研究拠点の形成を進める。」と明記されており、民間においては既存領域の研究を重視する傾向にあることから、新興・融合領域の創出に当たっては国が主導する必要があり、国が実施すべき事業である。</t>
    <rPh sb="87" eb="89">
      <t>ミンカン</t>
    </rPh>
    <rPh sb="94" eb="96">
      <t>キゾン</t>
    </rPh>
    <rPh sb="96" eb="98">
      <t>リョウイキ</t>
    </rPh>
    <rPh sb="99" eb="101">
      <t>ケンキュウ</t>
    </rPh>
    <rPh sb="102" eb="104">
      <t>ジュウシ</t>
    </rPh>
    <rPh sb="106" eb="108">
      <t>ケイコウ</t>
    </rPh>
    <rPh sb="116" eb="118">
      <t>シンコウ</t>
    </rPh>
    <rPh sb="119" eb="121">
      <t>ユウゴウ</t>
    </rPh>
    <rPh sb="121" eb="123">
      <t>リョウイキ</t>
    </rPh>
    <rPh sb="124" eb="126">
      <t>ソウシュツ</t>
    </rPh>
    <rPh sb="127" eb="128">
      <t>ア</t>
    </rPh>
    <rPh sb="132" eb="133">
      <t>クニ</t>
    </rPh>
    <rPh sb="134" eb="136">
      <t>シュドウ</t>
    </rPh>
    <rPh sb="138" eb="140">
      <t>ヒツヨウ</t>
    </rPh>
    <phoneticPr fontId="6"/>
  </si>
  <si>
    <t>　第5期科学技術基本計画において、「国は、国内外から第一線の研究者を引き付け、優れた研究環境と高い研究水準を誇る世界トップレベルの研究拠点の形成を進める。」と明記され、成長戦略フォローアップにおいては「感染症研究など国際共同研究プログラムの更なる推進や、世界トップレベル研究拠点プログラム(WPI）による国際・学際頭脳循環の深化、WPIの成果の横展開等により、国際研究コミュニティへの参画を促進する。」と明記されており、優先度の高い事業である。</t>
    <rPh sb="84" eb="86">
      <t>セイチョウ</t>
    </rPh>
    <rPh sb="86" eb="88">
      <t>センリャク</t>
    </rPh>
    <phoneticPr fontId="6"/>
  </si>
  <si>
    <t>-</t>
    <phoneticPr fontId="6"/>
  </si>
  <si>
    <t>判定：事業内容の一部改善
・１０年単位で行うという特徴的な事業であり、各拠点について研究成果を上げるという意味では成果は見えている。
・補助終了後に必ず自走するのか延長も含めて検討するのか戦略の明確化が必要である。
・成果の横展開については、単に拠点を増やしていくというよりも研究を取り巻く課題を解決していくことを成果の一部、横展開の一部として位置づけるべき。こう言った成果の展開を前提としつつも成果指標の見直しも必要である。
・成果指標に時間軸を設定して各拠点の成果を見える化したり、若手研究者、女性研究者の比率を設定したりするなど指標設定の工夫が必要である。
・日本の喫緊の課題に資するテーマを設定することや新興融合研究の環境整備を進めることが必要である。</t>
    <phoneticPr fontId="6"/>
  </si>
  <si>
    <t>事業内容の一部改善</t>
    <phoneticPr fontId="6"/>
  </si>
  <si>
    <t>この事業は、公開プロセスの指摘を踏まえ、今後の事業戦略の明確化、成果指標の見直し、課題解決に向けた対応の観点で改善すべきである。</t>
    <phoneticPr fontId="6"/>
  </si>
  <si>
    <t>執行等改善</t>
    <phoneticPr fontId="6"/>
  </si>
  <si>
    <t>公開プロセスでの指摘も踏まえ、新ミッションや有識者の意見を基に、事業の進捗把握のための適切な成果指標及び成果目標を検討する。
また、中長期のアウトカム達成に向けて、国際的な融合研究拠点の形成を計画的・継続的に推進し、成果の横展開に向けた取組を強化するべく、概算要求している。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</si>
</sst>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57487</xdr:colOff>
      <xdr:row>748</xdr:row>
      <xdr:rowOff>321468</xdr:rowOff>
    </xdr:from>
    <xdr:to>
      <xdr:col>34</xdr:col>
      <xdr:colOff>57143</xdr:colOff>
      <xdr:row>751</xdr:row>
      <xdr:rowOff>169099</xdr:rowOff>
    </xdr:to>
    <xdr:sp macro="" textlink="">
      <xdr:nvSpPr>
        <xdr:cNvPr id="2" name="正方形/長方形 1">
          <a:extLst>
            <a:ext uri="{FF2B5EF4-FFF2-40B4-BE49-F238E27FC236}">
              <a16:creationId xmlns:a16="http://schemas.microsoft.com/office/drawing/2014/main" id="{08801791-001D-451A-A531-ECA9F8ADD3C8}"/>
            </a:ext>
          </a:extLst>
        </xdr:cNvPr>
        <xdr:cNvSpPr/>
      </xdr:nvSpPr>
      <xdr:spPr>
        <a:xfrm>
          <a:off x="4105612" y="62305406"/>
          <a:ext cx="2833344" cy="9191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rPr>
            <a:t>文部科学省</a:t>
          </a:r>
          <a:endParaRPr kumimoji="1" lang="en-US" altLang="ja-JP" sz="2000">
            <a:solidFill>
              <a:sysClr val="windowText" lastClr="000000"/>
            </a:solidFill>
          </a:endParaRPr>
        </a:p>
        <a:p>
          <a:pPr algn="ctr"/>
          <a:r>
            <a:rPr kumimoji="1" lang="en-US" altLang="ja-JP" sz="2000">
              <a:solidFill>
                <a:sysClr val="windowText" lastClr="000000"/>
              </a:solidFill>
            </a:rPr>
            <a:t>5,714</a:t>
          </a:r>
          <a:r>
            <a:rPr kumimoji="1" lang="ja-JP" altLang="en-US" sz="2000">
              <a:solidFill>
                <a:sysClr val="windowText" lastClr="000000"/>
              </a:solidFill>
            </a:rPr>
            <a:t>百万円</a:t>
          </a:r>
        </a:p>
      </xdr:txBody>
    </xdr:sp>
    <xdr:clientData/>
  </xdr:twoCellAnchor>
  <xdr:twoCellAnchor>
    <xdr:from>
      <xdr:col>19</xdr:col>
      <xdr:colOff>56692</xdr:colOff>
      <xdr:row>751</xdr:row>
      <xdr:rowOff>218538</xdr:rowOff>
    </xdr:from>
    <xdr:to>
      <xdr:col>35</xdr:col>
      <xdr:colOff>69907</xdr:colOff>
      <xdr:row>754</xdr:row>
      <xdr:rowOff>238504</xdr:rowOff>
    </xdr:to>
    <xdr:sp macro="" textlink="">
      <xdr:nvSpPr>
        <xdr:cNvPr id="3" name="大かっこ 2">
          <a:extLst>
            <a:ext uri="{FF2B5EF4-FFF2-40B4-BE49-F238E27FC236}">
              <a16:creationId xmlns:a16="http://schemas.microsoft.com/office/drawing/2014/main" id="{76E0B73B-6734-44EB-BAF0-EB4319D5E686}"/>
            </a:ext>
          </a:extLst>
        </xdr:cNvPr>
        <xdr:cNvSpPr/>
      </xdr:nvSpPr>
      <xdr:spPr>
        <a:xfrm>
          <a:off x="3902411" y="63274038"/>
          <a:ext cx="3251715" cy="1091529"/>
        </a:xfrm>
        <a:prstGeom prst="bracketPair">
          <a:avLst>
            <a:gd name="adj" fmla="val 56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20</xdr:col>
      <xdr:colOff>24664</xdr:colOff>
      <xdr:row>751</xdr:row>
      <xdr:rowOff>242349</xdr:rowOff>
    </xdr:from>
    <xdr:ext cx="2898775" cy="1092928"/>
    <xdr:sp macro="" textlink="">
      <xdr:nvSpPr>
        <xdr:cNvPr id="4" name="テキスト ボックス 3">
          <a:extLst>
            <a:ext uri="{FF2B5EF4-FFF2-40B4-BE49-F238E27FC236}">
              <a16:creationId xmlns:a16="http://schemas.microsoft.com/office/drawing/2014/main" id="{A0FA8C26-928C-454B-B72F-D32D31D67FAA}"/>
            </a:ext>
          </a:extLst>
        </xdr:cNvPr>
        <xdr:cNvSpPr txBox="1"/>
      </xdr:nvSpPr>
      <xdr:spPr>
        <a:xfrm>
          <a:off x="4072789" y="63297849"/>
          <a:ext cx="2898775" cy="1092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世界的な著名研究者を拠点長として位置付け、その下に高いレベルの研究者が結集する、優れた研究環境と高い研究水準を誇る世界トップレベルの研究拠点を形成することを目指す。</a:t>
          </a:r>
        </a:p>
      </xdr:txBody>
    </xdr:sp>
    <xdr:clientData/>
  </xdr:oneCellAnchor>
  <xdr:oneCellAnchor>
    <xdr:from>
      <xdr:col>35</xdr:col>
      <xdr:colOff>95136</xdr:colOff>
      <xdr:row>750</xdr:row>
      <xdr:rowOff>52793</xdr:rowOff>
    </xdr:from>
    <xdr:ext cx="1831014" cy="275717"/>
    <xdr:sp macro="" textlink="">
      <xdr:nvSpPr>
        <xdr:cNvPr id="5" name="テキスト ボックス 4">
          <a:extLst>
            <a:ext uri="{FF2B5EF4-FFF2-40B4-BE49-F238E27FC236}">
              <a16:creationId xmlns:a16="http://schemas.microsoft.com/office/drawing/2014/main" id="{3CC89073-0E0E-4D90-A64F-4671CA587D68}"/>
            </a:ext>
          </a:extLst>
        </xdr:cNvPr>
        <xdr:cNvSpPr txBox="1"/>
      </xdr:nvSpPr>
      <xdr:spPr>
        <a:xfrm>
          <a:off x="7179355" y="62751106"/>
          <a:ext cx="183101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職員旅費　</a:t>
          </a:r>
          <a:r>
            <a:rPr kumimoji="1" lang="en-US" altLang="ja-JP" sz="1100"/>
            <a:t>1</a:t>
          </a:r>
          <a:r>
            <a:rPr kumimoji="1" lang="ja-JP" altLang="en-US" sz="1100"/>
            <a:t>百万円　を含む</a:t>
          </a:r>
        </a:p>
      </xdr:txBody>
    </xdr:sp>
    <xdr:clientData/>
  </xdr:oneCellAnchor>
  <xdr:twoCellAnchor>
    <xdr:from>
      <xdr:col>23</xdr:col>
      <xdr:colOff>10547</xdr:colOff>
      <xdr:row>754</xdr:row>
      <xdr:rowOff>333375</xdr:rowOff>
    </xdr:from>
    <xdr:to>
      <xdr:col>23</xdr:col>
      <xdr:colOff>11906</xdr:colOff>
      <xdr:row>758</xdr:row>
      <xdr:rowOff>262009</xdr:rowOff>
    </xdr:to>
    <xdr:cxnSp macro="">
      <xdr:nvCxnSpPr>
        <xdr:cNvPr id="6" name="直線矢印コネクタ 5">
          <a:extLst>
            <a:ext uri="{FF2B5EF4-FFF2-40B4-BE49-F238E27FC236}">
              <a16:creationId xmlns:a16="http://schemas.microsoft.com/office/drawing/2014/main" id="{765DF827-12DB-47DE-BE5C-9E3684A44AED}"/>
            </a:ext>
          </a:extLst>
        </xdr:cNvPr>
        <xdr:cNvCxnSpPr/>
      </xdr:nvCxnSpPr>
      <xdr:spPr>
        <a:xfrm flipH="1">
          <a:off x="4665891" y="64460438"/>
          <a:ext cx="1359" cy="13573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22217</xdr:colOff>
      <xdr:row>757</xdr:row>
      <xdr:rowOff>19822</xdr:rowOff>
    </xdr:from>
    <xdr:to>
      <xdr:col>39</xdr:col>
      <xdr:colOff>186357</xdr:colOff>
      <xdr:row>758</xdr:row>
      <xdr:rowOff>319889</xdr:rowOff>
    </xdr:to>
    <xdr:cxnSp macro="">
      <xdr:nvCxnSpPr>
        <xdr:cNvPr id="7" name="コネクタ: カギ線 6">
          <a:extLst>
            <a:ext uri="{FF2B5EF4-FFF2-40B4-BE49-F238E27FC236}">
              <a16:creationId xmlns:a16="http://schemas.microsoft.com/office/drawing/2014/main" id="{CF6384D1-3A6A-4200-9DB6-D51A919743DB}"/>
            </a:ext>
          </a:extLst>
        </xdr:cNvPr>
        <xdr:cNvCxnSpPr/>
      </xdr:nvCxnSpPr>
      <xdr:spPr>
        <a:xfrm>
          <a:off x="4677561" y="65218447"/>
          <a:ext cx="3402640" cy="65725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11901</xdr:colOff>
      <xdr:row>758</xdr:row>
      <xdr:rowOff>323336</xdr:rowOff>
    </xdr:from>
    <xdr:to>
      <xdr:col>25</xdr:col>
      <xdr:colOff>142162</xdr:colOff>
      <xdr:row>764</xdr:row>
      <xdr:rowOff>585142</xdr:rowOff>
    </xdr:to>
    <xdr:sp macro="" textlink="">
      <xdr:nvSpPr>
        <xdr:cNvPr id="8" name="正方形/長方形 7">
          <a:extLst>
            <a:ext uri="{FF2B5EF4-FFF2-40B4-BE49-F238E27FC236}">
              <a16:creationId xmlns:a16="http://schemas.microsoft.com/office/drawing/2014/main" id="{C9192C24-7D05-4455-915C-9892818577B1}"/>
            </a:ext>
          </a:extLst>
        </xdr:cNvPr>
        <xdr:cNvSpPr/>
      </xdr:nvSpPr>
      <xdr:spPr>
        <a:xfrm>
          <a:off x="2035964" y="65879149"/>
          <a:ext cx="3166354" cy="24049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Ａ．世界トップレベル研究拠点プログラム事業</a:t>
          </a:r>
          <a:endParaRPr kumimoji="1" lang="en-US" altLang="ja-JP" sz="2000">
            <a:solidFill>
              <a:sysClr val="windowText" lastClr="000000"/>
            </a:solidFill>
          </a:endParaRPr>
        </a:p>
        <a:p>
          <a:pPr algn="ctr"/>
          <a:r>
            <a:rPr kumimoji="1" lang="ja-JP" altLang="en-US" sz="2000">
              <a:solidFill>
                <a:sysClr val="windowText" lastClr="000000"/>
              </a:solidFill>
            </a:rPr>
            <a:t>国立大学法人</a:t>
          </a:r>
          <a:endParaRPr kumimoji="1" lang="en-US" altLang="ja-JP" sz="2000">
            <a:solidFill>
              <a:sysClr val="windowText" lastClr="000000"/>
            </a:solidFill>
          </a:endParaRPr>
        </a:p>
        <a:p>
          <a:pPr algn="ctr"/>
          <a:r>
            <a:rPr kumimoji="1" lang="en-US" altLang="ja-JP" sz="2000">
              <a:solidFill>
                <a:sysClr val="windowText" lastClr="000000"/>
              </a:solidFill>
            </a:rPr>
            <a:t>8</a:t>
          </a:r>
          <a:r>
            <a:rPr kumimoji="1" lang="ja-JP" altLang="en-US" sz="2000">
              <a:solidFill>
                <a:sysClr val="windowText" lastClr="000000"/>
              </a:solidFill>
            </a:rPr>
            <a:t>件：</a:t>
          </a:r>
          <a:r>
            <a:rPr kumimoji="1" lang="en-US" altLang="ja-JP" sz="2000">
              <a:solidFill>
                <a:sysClr val="windowText" lastClr="000000"/>
              </a:solidFill>
            </a:rPr>
            <a:t>5,217</a:t>
          </a:r>
          <a:r>
            <a:rPr kumimoji="1" lang="ja-JP" altLang="en-US" sz="2000">
              <a:solidFill>
                <a:sysClr val="windowText" lastClr="000000"/>
              </a:solidFill>
            </a:rPr>
            <a:t>百万円</a:t>
          </a:r>
        </a:p>
      </xdr:txBody>
    </xdr:sp>
    <xdr:clientData/>
  </xdr:twoCellAnchor>
  <xdr:twoCellAnchor>
    <xdr:from>
      <xdr:col>29</xdr:col>
      <xdr:colOff>63666</xdr:colOff>
      <xdr:row>759</xdr:row>
      <xdr:rowOff>37584</xdr:rowOff>
    </xdr:from>
    <xdr:to>
      <xdr:col>49</xdr:col>
      <xdr:colOff>91752</xdr:colOff>
      <xdr:row>764</xdr:row>
      <xdr:rowOff>645090</xdr:rowOff>
    </xdr:to>
    <xdr:sp macro="" textlink="">
      <xdr:nvSpPr>
        <xdr:cNvPr id="9" name="正方形/長方形 8">
          <a:extLst>
            <a:ext uri="{FF2B5EF4-FFF2-40B4-BE49-F238E27FC236}">
              <a16:creationId xmlns:a16="http://schemas.microsoft.com/office/drawing/2014/main" id="{B05276C5-3E17-484D-B13E-26890F3C27FC}"/>
            </a:ext>
          </a:extLst>
        </xdr:cNvPr>
        <xdr:cNvSpPr/>
      </xdr:nvSpPr>
      <xdr:spPr>
        <a:xfrm>
          <a:off x="5933447" y="65950584"/>
          <a:ext cx="4076211" cy="23934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Ｂ．世界トップレベル研究拠点プログラム支援事務</a:t>
          </a:r>
          <a:endParaRPr kumimoji="1" lang="en-US" altLang="ja-JP" sz="2000">
            <a:solidFill>
              <a:sysClr val="windowText" lastClr="000000"/>
            </a:solidFill>
          </a:endParaRPr>
        </a:p>
        <a:p>
          <a:pPr algn="ctr"/>
          <a:r>
            <a:rPr kumimoji="1" lang="ja-JP" altLang="en-US" sz="2000">
              <a:solidFill>
                <a:sysClr val="windowText" lastClr="000000"/>
              </a:solidFill>
            </a:rPr>
            <a:t>独立行政法人</a:t>
          </a:r>
          <a:endParaRPr kumimoji="1" lang="en-US" altLang="ja-JP" sz="2000">
            <a:solidFill>
              <a:sysClr val="windowText" lastClr="000000"/>
            </a:solidFill>
          </a:endParaRPr>
        </a:p>
        <a:p>
          <a:pPr algn="ctr"/>
          <a:r>
            <a:rPr kumimoji="1" lang="ja-JP" altLang="en-US" sz="2000">
              <a:solidFill>
                <a:sysClr val="windowText" lastClr="000000"/>
              </a:solidFill>
            </a:rPr>
            <a:t>日本学術振興会</a:t>
          </a:r>
          <a:endParaRPr kumimoji="1" lang="en-US" altLang="ja-JP" sz="2000">
            <a:solidFill>
              <a:sysClr val="windowText" lastClr="000000"/>
            </a:solidFill>
          </a:endParaRPr>
        </a:p>
        <a:p>
          <a:pPr algn="ctr"/>
          <a:r>
            <a:rPr kumimoji="1" lang="en-US" altLang="ja-JP" sz="2000">
              <a:solidFill>
                <a:sysClr val="windowText" lastClr="000000"/>
              </a:solidFill>
            </a:rPr>
            <a:t>496</a:t>
          </a:r>
          <a:r>
            <a:rPr kumimoji="1" lang="ja-JP" altLang="en-US" sz="2000">
              <a:solidFill>
                <a:sysClr val="windowText" lastClr="000000"/>
              </a:solidFill>
            </a:rPr>
            <a:t>百万円</a:t>
          </a:r>
        </a:p>
      </xdr:txBody>
    </xdr:sp>
    <xdr:clientData/>
  </xdr:twoCellAnchor>
  <xdr:oneCellAnchor>
    <xdr:from>
      <xdr:col>10</xdr:col>
      <xdr:colOff>135150</xdr:colOff>
      <xdr:row>765</xdr:row>
      <xdr:rowOff>102007</xdr:rowOff>
    </xdr:from>
    <xdr:ext cx="2457836" cy="642484"/>
    <xdr:sp macro="" textlink="">
      <xdr:nvSpPr>
        <xdr:cNvPr id="11" name="テキスト ボックス 10">
          <a:extLst>
            <a:ext uri="{FF2B5EF4-FFF2-40B4-BE49-F238E27FC236}">
              <a16:creationId xmlns:a16="http://schemas.microsoft.com/office/drawing/2014/main" id="{2428F8CC-4847-49A0-A72D-5CB0417FC827}"/>
            </a:ext>
          </a:extLst>
        </xdr:cNvPr>
        <xdr:cNvSpPr txBox="1"/>
      </xdr:nvSpPr>
      <xdr:spPr>
        <a:xfrm>
          <a:off x="2159213" y="68467695"/>
          <a:ext cx="2457836"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採択された大学へ、世界トップレベルの「目に見える」研究拠点の形成に必要な補助金を交付する。</a:t>
          </a:r>
        </a:p>
      </xdr:txBody>
    </xdr:sp>
    <xdr:clientData/>
  </xdr:oneCellAnchor>
  <xdr:oneCellAnchor>
    <xdr:from>
      <xdr:col>29</xdr:col>
      <xdr:colOff>141394</xdr:colOff>
      <xdr:row>765</xdr:row>
      <xdr:rowOff>161540</xdr:rowOff>
    </xdr:from>
    <xdr:ext cx="3549350" cy="1595437"/>
    <xdr:sp macro="" textlink="">
      <xdr:nvSpPr>
        <xdr:cNvPr id="12" name="テキスト ボックス 11">
          <a:extLst>
            <a:ext uri="{FF2B5EF4-FFF2-40B4-BE49-F238E27FC236}">
              <a16:creationId xmlns:a16="http://schemas.microsoft.com/office/drawing/2014/main" id="{ED0B9012-7B99-42C9-B5FF-0610EB22661A}"/>
            </a:ext>
          </a:extLst>
        </xdr:cNvPr>
        <xdr:cNvSpPr txBox="1"/>
      </xdr:nvSpPr>
      <xdr:spPr>
        <a:xfrm>
          <a:off x="6011175" y="68527228"/>
          <a:ext cx="3549350" cy="15954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我が国全体の将来的な科学技術水準の一層の向上を図るため、我が国全体を国際頭脳循環の一極に位置付けることを目的として、大学等の研究機関の運営やそれ等を対象とした国の補助事業に精通した機関に対し、必要な補助金を交付し、</a:t>
          </a:r>
          <a:r>
            <a:rPr kumimoji="1" lang="en-US" altLang="ja-JP" sz="1100"/>
            <a:t>WPI</a:t>
          </a:r>
          <a:r>
            <a:rPr kumimoji="1" lang="ja-JP" altLang="en-US" sz="1100"/>
            <a:t>プログラムの実施に係る総合的支援を行う。</a:t>
          </a:r>
        </a:p>
      </xdr:txBody>
    </xdr:sp>
    <xdr:clientData/>
  </xdr:oneCellAnchor>
  <xdr:twoCellAnchor>
    <xdr:from>
      <xdr:col>29</xdr:col>
      <xdr:colOff>110828</xdr:colOff>
      <xdr:row>765</xdr:row>
      <xdr:rowOff>119063</xdr:rowOff>
    </xdr:from>
    <xdr:to>
      <xdr:col>49</xdr:col>
      <xdr:colOff>40141</xdr:colOff>
      <xdr:row>766</xdr:row>
      <xdr:rowOff>801474</xdr:rowOff>
    </xdr:to>
    <xdr:sp macro="" textlink="">
      <xdr:nvSpPr>
        <xdr:cNvPr id="13" name="大かっこ 12">
          <a:extLst>
            <a:ext uri="{FF2B5EF4-FFF2-40B4-BE49-F238E27FC236}">
              <a16:creationId xmlns:a16="http://schemas.microsoft.com/office/drawing/2014/main" id="{727632E9-7C92-4611-A0C4-6F3DBD8703E5}"/>
            </a:ext>
          </a:extLst>
        </xdr:cNvPr>
        <xdr:cNvSpPr/>
      </xdr:nvSpPr>
      <xdr:spPr>
        <a:xfrm>
          <a:off x="5980609" y="68484751"/>
          <a:ext cx="3977438" cy="1349161"/>
        </a:xfrm>
        <a:prstGeom prst="bracketPair">
          <a:avLst>
            <a:gd name="adj" fmla="val 64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59531</xdr:colOff>
      <xdr:row>765</xdr:row>
      <xdr:rowOff>100078</xdr:rowOff>
    </xdr:from>
    <xdr:to>
      <xdr:col>23</xdr:col>
      <xdr:colOff>170076</xdr:colOff>
      <xdr:row>766</xdr:row>
      <xdr:rowOff>49965</xdr:rowOff>
    </xdr:to>
    <xdr:sp macro="" textlink="">
      <xdr:nvSpPr>
        <xdr:cNvPr id="14" name="大かっこ 13">
          <a:extLst>
            <a:ext uri="{FF2B5EF4-FFF2-40B4-BE49-F238E27FC236}">
              <a16:creationId xmlns:a16="http://schemas.microsoft.com/office/drawing/2014/main" id="{85E468CE-E0EB-4416-ABEB-F8F17AF25063}"/>
            </a:ext>
          </a:extLst>
        </xdr:cNvPr>
        <xdr:cNvSpPr/>
      </xdr:nvSpPr>
      <xdr:spPr>
        <a:xfrm>
          <a:off x="2083594" y="68465766"/>
          <a:ext cx="2741826" cy="616637"/>
        </a:xfrm>
        <a:prstGeom prst="bracketPair">
          <a:avLst>
            <a:gd name="adj" fmla="val 72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F6" sqref="BF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406</v>
      </c>
      <c r="AJ2" s="943" t="s">
        <v>711</v>
      </c>
      <c r="AK2" s="943"/>
      <c r="AL2" s="943"/>
      <c r="AM2" s="943"/>
      <c r="AN2" s="98" t="s">
        <v>406</v>
      </c>
      <c r="AO2" s="943">
        <v>20</v>
      </c>
      <c r="AP2" s="943"/>
      <c r="AQ2" s="943"/>
      <c r="AR2" s="99" t="s">
        <v>709</v>
      </c>
      <c r="AS2" s="949">
        <v>218</v>
      </c>
      <c r="AT2" s="949"/>
      <c r="AU2" s="949"/>
      <c r="AV2" s="98" t="str">
        <f>IF(AW2="","","-")</f>
        <v/>
      </c>
      <c r="AW2" s="909"/>
      <c r="AX2" s="909"/>
    </row>
    <row r="3" spans="1:50" ht="21" customHeight="1" thickBot="1" x14ac:dyDescent="0.2">
      <c r="A3" s="863" t="s">
        <v>702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715</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756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754</v>
      </c>
      <c r="H5" s="836"/>
      <c r="I5" s="836"/>
      <c r="J5" s="836"/>
      <c r="K5" s="836"/>
      <c r="L5" s="836"/>
      <c r="M5" s="837" t="s">
        <v>66</v>
      </c>
      <c r="N5" s="838"/>
      <c r="O5" s="838"/>
      <c r="P5" s="838"/>
      <c r="Q5" s="838"/>
      <c r="R5" s="839"/>
      <c r="S5" s="840" t="s">
        <v>755</v>
      </c>
      <c r="T5" s="836"/>
      <c r="U5" s="836"/>
      <c r="V5" s="836"/>
      <c r="W5" s="836"/>
      <c r="X5" s="841"/>
      <c r="Y5" s="697" t="s">
        <v>3</v>
      </c>
      <c r="Z5" s="542"/>
      <c r="AA5" s="542"/>
      <c r="AB5" s="542"/>
      <c r="AC5" s="542"/>
      <c r="AD5" s="543"/>
      <c r="AE5" s="698" t="s">
        <v>757</v>
      </c>
      <c r="AF5" s="698"/>
      <c r="AG5" s="698"/>
      <c r="AH5" s="698"/>
      <c r="AI5" s="698"/>
      <c r="AJ5" s="698"/>
      <c r="AK5" s="698"/>
      <c r="AL5" s="698"/>
      <c r="AM5" s="698"/>
      <c r="AN5" s="698"/>
      <c r="AO5" s="698"/>
      <c r="AP5" s="699"/>
      <c r="AQ5" s="700" t="s">
        <v>716</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82.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1" t="s">
        <v>389</v>
      </c>
      <c r="Z7" s="439"/>
      <c r="AA7" s="439"/>
      <c r="AB7" s="439"/>
      <c r="AC7" s="439"/>
      <c r="AD7" s="922"/>
      <c r="AE7" s="910" t="s">
        <v>808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4" t="str">
        <f>入力規則等!A27</f>
        <v>科学技術・イノベーション</v>
      </c>
      <c r="H8" s="719"/>
      <c r="I8" s="719"/>
      <c r="J8" s="719"/>
      <c r="K8" s="719"/>
      <c r="L8" s="719"/>
      <c r="M8" s="719"/>
      <c r="N8" s="719"/>
      <c r="O8" s="719"/>
      <c r="P8" s="719"/>
      <c r="Q8" s="719"/>
      <c r="R8" s="719"/>
      <c r="S8" s="719"/>
      <c r="T8" s="719"/>
      <c r="U8" s="719"/>
      <c r="V8" s="719"/>
      <c r="W8" s="719"/>
      <c r="X8" s="945"/>
      <c r="Y8" s="842" t="s">
        <v>257</v>
      </c>
      <c r="Z8" s="843"/>
      <c r="AA8" s="843"/>
      <c r="AB8" s="843"/>
      <c r="AC8" s="843"/>
      <c r="AD8" s="844"/>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2" t="s">
        <v>24</v>
      </c>
      <c r="B12" s="963"/>
      <c r="C12" s="963"/>
      <c r="D12" s="963"/>
      <c r="E12" s="963"/>
      <c r="F12" s="964"/>
      <c r="G12" s="759"/>
      <c r="H12" s="760"/>
      <c r="I12" s="760"/>
      <c r="J12" s="760"/>
      <c r="K12" s="760"/>
      <c r="L12" s="760"/>
      <c r="M12" s="760"/>
      <c r="N12" s="760"/>
      <c r="O12" s="760"/>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7012</v>
      </c>
      <c r="Q13" s="657"/>
      <c r="R13" s="657"/>
      <c r="S13" s="657"/>
      <c r="T13" s="657"/>
      <c r="U13" s="657"/>
      <c r="V13" s="658"/>
      <c r="W13" s="656">
        <v>6749.6</v>
      </c>
      <c r="X13" s="657"/>
      <c r="Y13" s="657"/>
      <c r="Z13" s="657"/>
      <c r="AA13" s="657"/>
      <c r="AB13" s="657"/>
      <c r="AC13" s="658"/>
      <c r="AD13" s="656">
        <v>5871.2</v>
      </c>
      <c r="AE13" s="657"/>
      <c r="AF13" s="657"/>
      <c r="AG13" s="657"/>
      <c r="AH13" s="657"/>
      <c r="AI13" s="657"/>
      <c r="AJ13" s="658"/>
      <c r="AK13" s="656">
        <v>6100.2</v>
      </c>
      <c r="AL13" s="657"/>
      <c r="AM13" s="657"/>
      <c r="AN13" s="657"/>
      <c r="AO13" s="657"/>
      <c r="AP13" s="657"/>
      <c r="AQ13" s="658"/>
      <c r="AR13" s="918">
        <v>7264</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717</v>
      </c>
      <c r="Q14" s="657"/>
      <c r="R14" s="657"/>
      <c r="S14" s="657"/>
      <c r="T14" s="657"/>
      <c r="U14" s="657"/>
      <c r="V14" s="658"/>
      <c r="W14" s="656" t="s">
        <v>717</v>
      </c>
      <c r="X14" s="657"/>
      <c r="Y14" s="657"/>
      <c r="Z14" s="657"/>
      <c r="AA14" s="657"/>
      <c r="AB14" s="657"/>
      <c r="AC14" s="658"/>
      <c r="AD14" s="656" t="s">
        <v>758</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717</v>
      </c>
      <c r="Q15" s="657"/>
      <c r="R15" s="657"/>
      <c r="S15" s="657"/>
      <c r="T15" s="657"/>
      <c r="U15" s="657"/>
      <c r="V15" s="658"/>
      <c r="W15" s="656" t="s">
        <v>717</v>
      </c>
      <c r="X15" s="657"/>
      <c r="Y15" s="657"/>
      <c r="Z15" s="657"/>
      <c r="AA15" s="657"/>
      <c r="AB15" s="657"/>
      <c r="AC15" s="658"/>
      <c r="AD15" s="656" t="s">
        <v>717</v>
      </c>
      <c r="AE15" s="657"/>
      <c r="AF15" s="657"/>
      <c r="AG15" s="657"/>
      <c r="AH15" s="657"/>
      <c r="AI15" s="657"/>
      <c r="AJ15" s="658"/>
      <c r="AK15" s="656">
        <v>155.1</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717</v>
      </c>
      <c r="Q16" s="657"/>
      <c r="R16" s="657"/>
      <c r="S16" s="657"/>
      <c r="T16" s="657"/>
      <c r="U16" s="657"/>
      <c r="V16" s="658"/>
      <c r="W16" s="656" t="s">
        <v>717</v>
      </c>
      <c r="X16" s="657"/>
      <c r="Y16" s="657"/>
      <c r="Z16" s="657"/>
      <c r="AA16" s="657"/>
      <c r="AB16" s="657"/>
      <c r="AC16" s="658"/>
      <c r="AD16" s="656">
        <v>-155.1</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717</v>
      </c>
      <c r="Q17" s="657"/>
      <c r="R17" s="657"/>
      <c r="S17" s="657"/>
      <c r="T17" s="657"/>
      <c r="U17" s="657"/>
      <c r="V17" s="658"/>
      <c r="W17" s="656" t="s">
        <v>717</v>
      </c>
      <c r="X17" s="657"/>
      <c r="Y17" s="657"/>
      <c r="Z17" s="657"/>
      <c r="AA17" s="657"/>
      <c r="AB17" s="657"/>
      <c r="AC17" s="658"/>
      <c r="AD17" s="656"/>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4">
        <f>SUM(P13:V17)</f>
        <v>7012</v>
      </c>
      <c r="Q18" s="875"/>
      <c r="R18" s="875"/>
      <c r="S18" s="875"/>
      <c r="T18" s="875"/>
      <c r="U18" s="875"/>
      <c r="V18" s="876"/>
      <c r="W18" s="874">
        <f>SUM(W13:AC17)</f>
        <v>6749.6</v>
      </c>
      <c r="X18" s="875"/>
      <c r="Y18" s="875"/>
      <c r="Z18" s="875"/>
      <c r="AA18" s="875"/>
      <c r="AB18" s="875"/>
      <c r="AC18" s="876"/>
      <c r="AD18" s="874">
        <f>SUM(AD13:AJ17)</f>
        <v>5716.0999999999995</v>
      </c>
      <c r="AE18" s="875"/>
      <c r="AF18" s="875"/>
      <c r="AG18" s="875"/>
      <c r="AH18" s="875"/>
      <c r="AI18" s="875"/>
      <c r="AJ18" s="876"/>
      <c r="AK18" s="874">
        <f>SUM(AK13:AQ17)</f>
        <v>6255.3</v>
      </c>
      <c r="AL18" s="875"/>
      <c r="AM18" s="875"/>
      <c r="AN18" s="875"/>
      <c r="AO18" s="875"/>
      <c r="AP18" s="875"/>
      <c r="AQ18" s="876"/>
      <c r="AR18" s="874">
        <f>SUM(AR13:AX17)</f>
        <v>7264</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7011</v>
      </c>
      <c r="Q19" s="657"/>
      <c r="R19" s="657"/>
      <c r="S19" s="657"/>
      <c r="T19" s="657"/>
      <c r="U19" s="657"/>
      <c r="V19" s="658"/>
      <c r="W19" s="656">
        <v>6749.4</v>
      </c>
      <c r="X19" s="657"/>
      <c r="Y19" s="657"/>
      <c r="Z19" s="657"/>
      <c r="AA19" s="657"/>
      <c r="AB19" s="657"/>
      <c r="AC19" s="658"/>
      <c r="AD19" s="656">
        <v>5713.9</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0.99985738733599538</v>
      </c>
      <c r="Q20" s="316"/>
      <c r="R20" s="316"/>
      <c r="S20" s="316"/>
      <c r="T20" s="316"/>
      <c r="U20" s="316"/>
      <c r="V20" s="316"/>
      <c r="W20" s="316">
        <f t="shared" ref="W20" si="0">IF(W18=0, "-", SUM(W19)/W18)</f>
        <v>0.99997036861443633</v>
      </c>
      <c r="X20" s="316"/>
      <c r="Y20" s="316"/>
      <c r="Z20" s="316"/>
      <c r="AA20" s="316"/>
      <c r="AB20" s="316"/>
      <c r="AC20" s="316"/>
      <c r="AD20" s="316">
        <f t="shared" ref="AD20" si="1">IF(AD18=0, "-", SUM(AD19)/AD18)</f>
        <v>0.99961512219870197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5"/>
      <c r="G21" s="314" t="s">
        <v>354</v>
      </c>
      <c r="H21" s="315"/>
      <c r="I21" s="315"/>
      <c r="J21" s="315"/>
      <c r="K21" s="315"/>
      <c r="L21" s="315"/>
      <c r="M21" s="315"/>
      <c r="N21" s="315"/>
      <c r="O21" s="315"/>
      <c r="P21" s="316">
        <f>IF(P19=0, "-", SUM(P19)/SUM(P13,P14))</f>
        <v>0.99985738733599538</v>
      </c>
      <c r="Q21" s="316"/>
      <c r="R21" s="316"/>
      <c r="S21" s="316"/>
      <c r="T21" s="316"/>
      <c r="U21" s="316"/>
      <c r="V21" s="316"/>
      <c r="W21" s="316">
        <f t="shared" ref="W21" si="2">IF(W19=0, "-", SUM(W19)/SUM(W13,W14))</f>
        <v>0.99997036861443633</v>
      </c>
      <c r="X21" s="316"/>
      <c r="Y21" s="316"/>
      <c r="Z21" s="316"/>
      <c r="AA21" s="316"/>
      <c r="AB21" s="316"/>
      <c r="AC21" s="316"/>
      <c r="AD21" s="316">
        <f t="shared" ref="AD21" si="3">IF(AD19=0, "-", SUM(AD19)/SUM(AD13,AD14))</f>
        <v>0.97320820275241859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707</v>
      </c>
      <c r="B22" s="972"/>
      <c r="C22" s="972"/>
      <c r="D22" s="972"/>
      <c r="E22" s="972"/>
      <c r="F22" s="973"/>
      <c r="G22" s="967" t="s">
        <v>333</v>
      </c>
      <c r="H22" s="222"/>
      <c r="I22" s="222"/>
      <c r="J22" s="222"/>
      <c r="K22" s="222"/>
      <c r="L22" s="222"/>
      <c r="M22" s="222"/>
      <c r="N22" s="222"/>
      <c r="O22" s="223"/>
      <c r="P22" s="932" t="s">
        <v>705</v>
      </c>
      <c r="Q22" s="222"/>
      <c r="R22" s="222"/>
      <c r="S22" s="222"/>
      <c r="T22" s="222"/>
      <c r="U22" s="222"/>
      <c r="V22" s="223"/>
      <c r="W22" s="932" t="s">
        <v>706</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33.75" customHeight="1" x14ac:dyDescent="0.15">
      <c r="A23" s="974"/>
      <c r="B23" s="975"/>
      <c r="C23" s="975"/>
      <c r="D23" s="975"/>
      <c r="E23" s="975"/>
      <c r="F23" s="976"/>
      <c r="G23" s="968" t="s">
        <v>769</v>
      </c>
      <c r="H23" s="969"/>
      <c r="I23" s="969"/>
      <c r="J23" s="969"/>
      <c r="K23" s="969"/>
      <c r="L23" s="969"/>
      <c r="M23" s="969"/>
      <c r="N23" s="969"/>
      <c r="O23" s="970"/>
      <c r="P23" s="918">
        <v>6097.2</v>
      </c>
      <c r="Q23" s="919"/>
      <c r="R23" s="919"/>
      <c r="S23" s="919"/>
      <c r="T23" s="919"/>
      <c r="U23" s="919"/>
      <c r="V23" s="933"/>
      <c r="W23" s="918">
        <v>7261</v>
      </c>
      <c r="X23" s="919"/>
      <c r="Y23" s="919"/>
      <c r="Z23" s="919"/>
      <c r="AA23" s="919"/>
      <c r="AB23" s="919"/>
      <c r="AC23" s="933"/>
      <c r="AD23" s="981" t="s">
        <v>712</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720</v>
      </c>
      <c r="H24" s="935"/>
      <c r="I24" s="935"/>
      <c r="J24" s="935"/>
      <c r="K24" s="935"/>
      <c r="L24" s="935"/>
      <c r="M24" s="935"/>
      <c r="N24" s="935"/>
      <c r="O24" s="936"/>
      <c r="P24" s="656">
        <v>3</v>
      </c>
      <c r="Q24" s="657"/>
      <c r="R24" s="657"/>
      <c r="S24" s="657"/>
      <c r="T24" s="657"/>
      <c r="U24" s="657"/>
      <c r="V24" s="658"/>
      <c r="W24" s="656">
        <v>3</v>
      </c>
      <c r="X24" s="657"/>
      <c r="Y24" s="657"/>
      <c r="Z24" s="657"/>
      <c r="AA24" s="657"/>
      <c r="AB24" s="657"/>
      <c r="AC24" s="658"/>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721</v>
      </c>
      <c r="H25" s="935"/>
      <c r="I25" s="935"/>
      <c r="J25" s="935"/>
      <c r="K25" s="935"/>
      <c r="L25" s="935"/>
      <c r="M25" s="935"/>
      <c r="N25" s="935"/>
      <c r="O25" s="936"/>
      <c r="P25" s="656">
        <v>0</v>
      </c>
      <c r="Q25" s="657"/>
      <c r="R25" s="657"/>
      <c r="S25" s="657"/>
      <c r="T25" s="657"/>
      <c r="U25" s="657"/>
      <c r="V25" s="658"/>
      <c r="W25" s="656">
        <v>0</v>
      </c>
      <c r="X25" s="657"/>
      <c r="Y25" s="657"/>
      <c r="Z25" s="657"/>
      <c r="AA25" s="657"/>
      <c r="AB25" s="657"/>
      <c r="AC25" s="658"/>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6"/>
      <c r="Q26" s="657"/>
      <c r="R26" s="657"/>
      <c r="S26" s="657"/>
      <c r="T26" s="657"/>
      <c r="U26" s="657"/>
      <c r="V26" s="658"/>
      <c r="W26" s="656"/>
      <c r="X26" s="657"/>
      <c r="Y26" s="657"/>
      <c r="Z26" s="657"/>
      <c r="AA26" s="657"/>
      <c r="AB26" s="657"/>
      <c r="AC26" s="658"/>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6"/>
      <c r="Q27" s="657"/>
      <c r="R27" s="657"/>
      <c r="S27" s="657"/>
      <c r="T27" s="657"/>
      <c r="U27" s="657"/>
      <c r="V27" s="658"/>
      <c r="W27" s="656"/>
      <c r="X27" s="657"/>
      <c r="Y27" s="657"/>
      <c r="Z27" s="657"/>
      <c r="AA27" s="657"/>
      <c r="AB27" s="657"/>
      <c r="AC27" s="658"/>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4">
        <f>P29-SUM(P23:P27)</f>
        <v>0</v>
      </c>
      <c r="Q28" s="875"/>
      <c r="R28" s="875"/>
      <c r="S28" s="875"/>
      <c r="T28" s="875"/>
      <c r="U28" s="875"/>
      <c r="V28" s="876"/>
      <c r="W28" s="874">
        <f>W29-SUM(W23:W27)</f>
        <v>0</v>
      </c>
      <c r="X28" s="875"/>
      <c r="Y28" s="875"/>
      <c r="Z28" s="875"/>
      <c r="AA28" s="875"/>
      <c r="AB28" s="875"/>
      <c r="AC28" s="876"/>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6">
        <f>AK13</f>
        <v>6100.2</v>
      </c>
      <c r="Q29" s="657"/>
      <c r="R29" s="657"/>
      <c r="S29" s="657"/>
      <c r="T29" s="657"/>
      <c r="U29" s="657"/>
      <c r="V29" s="658"/>
      <c r="W29" s="950">
        <f>AR13</f>
        <v>7264</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390</v>
      </c>
      <c r="AF30" s="855"/>
      <c r="AG30" s="855"/>
      <c r="AH30" s="856"/>
      <c r="AI30" s="913" t="s">
        <v>412</v>
      </c>
      <c r="AJ30" s="913"/>
      <c r="AK30" s="913"/>
      <c r="AL30" s="854"/>
      <c r="AM30" s="913" t="s">
        <v>509</v>
      </c>
      <c r="AN30" s="913"/>
      <c r="AO30" s="913"/>
      <c r="AP30" s="854"/>
      <c r="AQ30" s="766" t="s">
        <v>232</v>
      </c>
      <c r="AR30" s="767"/>
      <c r="AS30" s="767"/>
      <c r="AT30" s="768"/>
      <c r="AU30" s="773" t="s">
        <v>134</v>
      </c>
      <c r="AV30" s="773"/>
      <c r="AW30" s="773"/>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v>3</v>
      </c>
      <c r="AR31" s="201"/>
      <c r="AS31" s="136" t="s">
        <v>233</v>
      </c>
      <c r="AT31" s="137"/>
      <c r="AU31" s="200" t="s">
        <v>717</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371</v>
      </c>
      <c r="AC32" s="460"/>
      <c r="AD32" s="460"/>
      <c r="AE32" s="218">
        <v>100</v>
      </c>
      <c r="AF32" s="219"/>
      <c r="AG32" s="219"/>
      <c r="AH32" s="219"/>
      <c r="AI32" s="218">
        <v>100</v>
      </c>
      <c r="AJ32" s="219"/>
      <c r="AK32" s="219"/>
      <c r="AL32" s="219"/>
      <c r="AM32" s="218">
        <v>100</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80</v>
      </c>
      <c r="AF33" s="219"/>
      <c r="AG33" s="219"/>
      <c r="AH33" s="219"/>
      <c r="AI33" s="218">
        <v>80</v>
      </c>
      <c r="AJ33" s="219"/>
      <c r="AK33" s="219"/>
      <c r="AL33" s="219"/>
      <c r="AM33" s="218">
        <v>80</v>
      </c>
      <c r="AN33" s="219"/>
      <c r="AO33" s="219"/>
      <c r="AP33" s="219"/>
      <c r="AQ33" s="336">
        <v>80</v>
      </c>
      <c r="AR33" s="208"/>
      <c r="AS33" s="208"/>
      <c r="AT33" s="337"/>
      <c r="AU33" s="219" t="s">
        <v>717</v>
      </c>
      <c r="AV33" s="219"/>
      <c r="AW33" s="219"/>
      <c r="AX33" s="221"/>
    </row>
    <row r="34" spans="1:51" ht="33.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125</v>
      </c>
      <c r="AF34" s="219"/>
      <c r="AG34" s="219"/>
      <c r="AH34" s="219"/>
      <c r="AI34" s="218">
        <v>125</v>
      </c>
      <c r="AJ34" s="219"/>
      <c r="AK34" s="219"/>
      <c r="AL34" s="219"/>
      <c r="AM34" s="218">
        <v>125</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8"/>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t="s">
        <v>717</v>
      </c>
      <c r="AV38" s="200"/>
      <c r="AW38" s="392" t="s">
        <v>179</v>
      </c>
      <c r="AX38" s="393"/>
      <c r="AY38">
        <f>$AY$37</f>
        <v>1</v>
      </c>
    </row>
    <row r="39" spans="1:51" ht="35.25" customHeight="1" x14ac:dyDescent="0.15">
      <c r="A39" s="397"/>
      <c r="B39" s="395"/>
      <c r="C39" s="395"/>
      <c r="D39" s="395"/>
      <c r="E39" s="395"/>
      <c r="F39" s="396"/>
      <c r="G39" s="563" t="s">
        <v>722</v>
      </c>
      <c r="H39" s="564"/>
      <c r="I39" s="564"/>
      <c r="J39" s="564"/>
      <c r="K39" s="564"/>
      <c r="L39" s="564"/>
      <c r="M39" s="564"/>
      <c r="N39" s="564"/>
      <c r="O39" s="565"/>
      <c r="P39" s="108" t="s">
        <v>725</v>
      </c>
      <c r="Q39" s="108"/>
      <c r="R39" s="108"/>
      <c r="S39" s="108"/>
      <c r="T39" s="108"/>
      <c r="U39" s="108"/>
      <c r="V39" s="108"/>
      <c r="W39" s="108"/>
      <c r="X39" s="109"/>
      <c r="Y39" s="470" t="s">
        <v>12</v>
      </c>
      <c r="Z39" s="530"/>
      <c r="AA39" s="531"/>
      <c r="AB39" s="460" t="s">
        <v>371</v>
      </c>
      <c r="AC39" s="460"/>
      <c r="AD39" s="460"/>
      <c r="AE39" s="218">
        <v>89</v>
      </c>
      <c r="AF39" s="219"/>
      <c r="AG39" s="219"/>
      <c r="AH39" s="219"/>
      <c r="AI39" s="218">
        <v>89</v>
      </c>
      <c r="AJ39" s="219"/>
      <c r="AK39" s="219"/>
      <c r="AL39" s="219"/>
      <c r="AM39" s="218">
        <v>89</v>
      </c>
      <c r="AN39" s="219"/>
      <c r="AO39" s="219"/>
      <c r="AP39" s="219"/>
      <c r="AQ39" s="336" t="s">
        <v>717</v>
      </c>
      <c r="AR39" s="208"/>
      <c r="AS39" s="208"/>
      <c r="AT39" s="337"/>
      <c r="AU39" s="219" t="s">
        <v>717</v>
      </c>
      <c r="AV39" s="219"/>
      <c r="AW39" s="219"/>
      <c r="AX39" s="221"/>
      <c r="AY39">
        <f t="shared" ref="AY39:AY43" si="4">$AY$37</f>
        <v>1</v>
      </c>
    </row>
    <row r="40" spans="1:51" ht="35.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371</v>
      </c>
      <c r="AC40" s="522"/>
      <c r="AD40" s="522"/>
      <c r="AE40" s="218">
        <v>80</v>
      </c>
      <c r="AF40" s="219"/>
      <c r="AG40" s="219"/>
      <c r="AH40" s="219"/>
      <c r="AI40" s="218">
        <v>80</v>
      </c>
      <c r="AJ40" s="219"/>
      <c r="AK40" s="219"/>
      <c r="AL40" s="219"/>
      <c r="AM40" s="218">
        <v>80</v>
      </c>
      <c r="AN40" s="219"/>
      <c r="AO40" s="219"/>
      <c r="AP40" s="219"/>
      <c r="AQ40" s="336">
        <v>80</v>
      </c>
      <c r="AR40" s="208"/>
      <c r="AS40" s="208"/>
      <c r="AT40" s="337"/>
      <c r="AU40" s="219" t="s">
        <v>717</v>
      </c>
      <c r="AV40" s="219"/>
      <c r="AW40" s="219"/>
      <c r="AX40" s="221"/>
      <c r="AY40">
        <f t="shared" si="4"/>
        <v>1</v>
      </c>
    </row>
    <row r="41" spans="1:51" ht="45.7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111</v>
      </c>
      <c r="AF41" s="219"/>
      <c r="AG41" s="219"/>
      <c r="AH41" s="219"/>
      <c r="AI41" s="218">
        <v>111</v>
      </c>
      <c r="AJ41" s="219"/>
      <c r="AK41" s="219"/>
      <c r="AL41" s="219"/>
      <c r="AM41" s="218">
        <v>111</v>
      </c>
      <c r="AN41" s="219"/>
      <c r="AO41" s="219"/>
      <c r="AP41" s="219"/>
      <c r="AQ41" s="336" t="s">
        <v>717</v>
      </c>
      <c r="AR41" s="208"/>
      <c r="AS41" s="208"/>
      <c r="AT41" s="337"/>
      <c r="AU41" s="219" t="s">
        <v>717</v>
      </c>
      <c r="AV41" s="219"/>
      <c r="AW41" s="219"/>
      <c r="AX41" s="221"/>
      <c r="AY41">
        <f t="shared" si="4"/>
        <v>1</v>
      </c>
    </row>
    <row r="42" spans="1:51" ht="23.25" customHeight="1" x14ac:dyDescent="0.15">
      <c r="A42" s="228" t="s">
        <v>380</v>
      </c>
      <c r="B42" s="229"/>
      <c r="C42" s="229"/>
      <c r="D42" s="229"/>
      <c r="E42" s="229"/>
      <c r="F42" s="230"/>
      <c r="G42" s="234" t="s">
        <v>724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3" t="s">
        <v>134</v>
      </c>
      <c r="AV51" s="923"/>
      <c r="AW51" s="923"/>
      <c r="AX51" s="92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7"/>
      <c r="I78" s="588"/>
      <c r="J78" s="588"/>
      <c r="K78" s="588"/>
      <c r="L78" s="588"/>
      <c r="M78" s="588"/>
      <c r="N78" s="588"/>
      <c r="O78" s="589"/>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6"/>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80"/>
      <c r="H99" s="216"/>
      <c r="I99" s="216"/>
      <c r="J99" s="216"/>
      <c r="K99" s="216"/>
      <c r="L99" s="216"/>
      <c r="M99" s="216"/>
      <c r="N99" s="216"/>
      <c r="O99" s="581"/>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767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93</v>
      </c>
      <c r="AF101" s="282"/>
      <c r="AG101" s="282"/>
      <c r="AH101" s="282"/>
      <c r="AI101" s="282">
        <v>176</v>
      </c>
      <c r="AJ101" s="282"/>
      <c r="AK101" s="282"/>
      <c r="AL101" s="282"/>
      <c r="AM101" s="282" t="s">
        <v>717</v>
      </c>
      <c r="AN101" s="282"/>
      <c r="AO101" s="282"/>
      <c r="AP101" s="282"/>
      <c r="AQ101" s="282" t="s">
        <v>717</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90</v>
      </c>
      <c r="AF102" s="282"/>
      <c r="AG102" s="282"/>
      <c r="AH102" s="282"/>
      <c r="AI102" s="282">
        <v>110</v>
      </c>
      <c r="AJ102" s="282"/>
      <c r="AK102" s="282"/>
      <c r="AL102" s="282"/>
      <c r="AM102" s="282">
        <v>90</v>
      </c>
      <c r="AN102" s="282"/>
      <c r="AO102" s="282"/>
      <c r="AP102" s="282"/>
      <c r="AQ102" s="282">
        <v>90</v>
      </c>
      <c r="AR102" s="282"/>
      <c r="AS102" s="282"/>
      <c r="AT102" s="282"/>
      <c r="AU102" s="225">
        <v>100</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768</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727</v>
      </c>
      <c r="AC104" s="545"/>
      <c r="AD104" s="546"/>
      <c r="AE104" s="282">
        <v>41</v>
      </c>
      <c r="AF104" s="282"/>
      <c r="AG104" s="282"/>
      <c r="AH104" s="282"/>
      <c r="AI104" s="282">
        <v>38</v>
      </c>
      <c r="AJ104" s="282"/>
      <c r="AK104" s="282"/>
      <c r="AL104" s="282"/>
      <c r="AM104" s="282" t="s">
        <v>717</v>
      </c>
      <c r="AN104" s="282"/>
      <c r="AO104" s="282"/>
      <c r="AP104" s="282"/>
      <c r="AQ104" s="282" t="s">
        <v>717</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727</v>
      </c>
      <c r="AC105" s="468"/>
      <c r="AD105" s="469"/>
      <c r="AE105" s="282">
        <v>30</v>
      </c>
      <c r="AF105" s="282"/>
      <c r="AG105" s="282"/>
      <c r="AH105" s="282"/>
      <c r="AI105" s="282">
        <v>30</v>
      </c>
      <c r="AJ105" s="282"/>
      <c r="AK105" s="282"/>
      <c r="AL105" s="282"/>
      <c r="AM105" s="282">
        <v>30</v>
      </c>
      <c r="AN105" s="282"/>
      <c r="AO105" s="282"/>
      <c r="AP105" s="282"/>
      <c r="AQ105" s="282">
        <v>30</v>
      </c>
      <c r="AR105" s="282"/>
      <c r="AS105" s="282"/>
      <c r="AT105" s="282"/>
      <c r="AU105" s="282">
        <v>30</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727</v>
      </c>
      <c r="AC111" s="468"/>
      <c r="AD111" s="469"/>
      <c r="AE111" s="282"/>
      <c r="AF111" s="282"/>
      <c r="AG111" s="282"/>
      <c r="AH111" s="282"/>
      <c r="AI111" s="282"/>
      <c r="AJ111" s="282"/>
      <c r="AK111" s="282"/>
      <c r="AL111" s="282"/>
      <c r="AM111" s="282"/>
      <c r="AN111" s="282"/>
      <c r="AO111" s="282"/>
      <c r="AP111" s="282"/>
      <c r="AQ111" s="282" t="s">
        <v>717</v>
      </c>
      <c r="AR111" s="282"/>
      <c r="AS111" s="282"/>
      <c r="AT111" s="282"/>
      <c r="AU111" s="282"/>
      <c r="AV111" s="282"/>
      <c r="AW111" s="282"/>
      <c r="AX111" s="283"/>
      <c r="AY111">
        <f>$AY$109</f>
        <v>0</v>
      </c>
    </row>
    <row r="112" spans="1:60" ht="31.5"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1</v>
      </c>
    </row>
    <row r="113" spans="1:51" ht="23.25" customHeight="1" x14ac:dyDescent="0.15">
      <c r="A113" s="418"/>
      <c r="B113" s="419"/>
      <c r="C113" s="419"/>
      <c r="D113" s="419"/>
      <c r="E113" s="419"/>
      <c r="F113" s="420"/>
      <c r="G113" s="108" t="s">
        <v>728</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t="s">
        <v>727</v>
      </c>
      <c r="AC113" s="545"/>
      <c r="AD113" s="546"/>
      <c r="AE113" s="282">
        <v>17.8</v>
      </c>
      <c r="AF113" s="282"/>
      <c r="AG113" s="282"/>
      <c r="AH113" s="282"/>
      <c r="AI113" s="282" t="s">
        <v>717</v>
      </c>
      <c r="AJ113" s="282"/>
      <c r="AK113" s="282"/>
      <c r="AL113" s="282"/>
      <c r="AM113" s="282" t="s">
        <v>717</v>
      </c>
      <c r="AN113" s="282"/>
      <c r="AO113" s="282"/>
      <c r="AP113" s="282"/>
      <c r="AQ113" s="218" t="s">
        <v>717</v>
      </c>
      <c r="AR113" s="219"/>
      <c r="AS113" s="219"/>
      <c r="AT113" s="220"/>
      <c r="AU113" s="282"/>
      <c r="AV113" s="282"/>
      <c r="AW113" s="282"/>
      <c r="AX113" s="283"/>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t="s">
        <v>727</v>
      </c>
      <c r="AC114" s="468"/>
      <c r="AD114" s="469"/>
      <c r="AE114" s="549">
        <v>15</v>
      </c>
      <c r="AF114" s="549"/>
      <c r="AG114" s="549"/>
      <c r="AH114" s="549"/>
      <c r="AI114" s="549">
        <v>15</v>
      </c>
      <c r="AJ114" s="549"/>
      <c r="AK114" s="549"/>
      <c r="AL114" s="549"/>
      <c r="AM114" s="549">
        <v>15</v>
      </c>
      <c r="AN114" s="549"/>
      <c r="AO114" s="549"/>
      <c r="AP114" s="549"/>
      <c r="AQ114" s="218">
        <v>15</v>
      </c>
      <c r="AR114" s="219"/>
      <c r="AS114" s="219"/>
      <c r="AT114" s="220"/>
      <c r="AU114" s="218"/>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90" t="s">
        <v>542</v>
      </c>
      <c r="AR115" s="591"/>
      <c r="AS115" s="591"/>
      <c r="AT115" s="591"/>
      <c r="AU115" s="591"/>
      <c r="AV115" s="591"/>
      <c r="AW115" s="591"/>
      <c r="AX115" s="592"/>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779</v>
      </c>
      <c r="AF116" s="282"/>
      <c r="AG116" s="282"/>
      <c r="AH116" s="282"/>
      <c r="AI116" s="282">
        <v>750</v>
      </c>
      <c r="AJ116" s="282"/>
      <c r="AK116" s="282"/>
      <c r="AL116" s="282"/>
      <c r="AM116" s="282">
        <v>734</v>
      </c>
      <c r="AN116" s="282"/>
      <c r="AO116" s="282"/>
      <c r="AP116" s="282"/>
      <c r="AQ116" s="218">
        <v>677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733</v>
      </c>
      <c r="AJ117" s="550"/>
      <c r="AK117" s="550"/>
      <c r="AL117" s="550"/>
      <c r="AM117" s="550" t="s">
        <v>771</v>
      </c>
      <c r="AN117" s="550"/>
      <c r="AO117" s="550"/>
      <c r="AP117" s="550"/>
      <c r="AQ117" s="550" t="s">
        <v>770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90" t="s">
        <v>542</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90" t="s">
        <v>542</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90" t="s">
        <v>542</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390</v>
      </c>
      <c r="AF127" s="247"/>
      <c r="AG127" s="247"/>
      <c r="AH127" s="247"/>
      <c r="AI127" s="247" t="s">
        <v>412</v>
      </c>
      <c r="AJ127" s="247"/>
      <c r="AK127" s="247"/>
      <c r="AL127" s="247"/>
      <c r="AM127" s="247" t="s">
        <v>509</v>
      </c>
      <c r="AN127" s="247"/>
      <c r="AO127" s="247"/>
      <c r="AP127" s="247"/>
      <c r="AQ127" s="590" t="s">
        <v>542</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233</v>
      </c>
      <c r="AT133" s="137"/>
      <c r="AU133" s="201" t="s">
        <v>406</v>
      </c>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740</v>
      </c>
      <c r="AC134" s="206"/>
      <c r="AD134" s="206"/>
      <c r="AE134" s="207">
        <v>100</v>
      </c>
      <c r="AF134" s="208"/>
      <c r="AG134" s="208"/>
      <c r="AH134" s="208"/>
      <c r="AI134" s="207">
        <v>100</v>
      </c>
      <c r="AJ134" s="208"/>
      <c r="AK134" s="208"/>
      <c r="AL134" s="208"/>
      <c r="AM134" s="207">
        <v>100</v>
      </c>
      <c r="AN134" s="208"/>
      <c r="AO134" s="208"/>
      <c r="AP134" s="208"/>
      <c r="AQ134" s="207" t="s">
        <v>812</v>
      </c>
      <c r="AR134" s="208"/>
      <c r="AS134" s="208"/>
      <c r="AT134" s="208"/>
      <c r="AU134" s="207" t="s">
        <v>406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740</v>
      </c>
      <c r="AC135" s="214"/>
      <c r="AD135" s="214"/>
      <c r="AE135" s="207">
        <v>80</v>
      </c>
      <c r="AF135" s="208"/>
      <c r="AG135" s="208"/>
      <c r="AH135" s="208"/>
      <c r="AI135" s="207">
        <v>80</v>
      </c>
      <c r="AJ135" s="208"/>
      <c r="AK135" s="208"/>
      <c r="AL135" s="208"/>
      <c r="AM135" s="207">
        <v>80</v>
      </c>
      <c r="AN135" s="208"/>
      <c r="AO135" s="208"/>
      <c r="AP135" s="208"/>
      <c r="AQ135" s="207">
        <v>80</v>
      </c>
      <c r="AR135" s="208"/>
      <c r="AS135" s="208"/>
      <c r="AT135" s="208"/>
      <c r="AU135" s="207" t="s">
        <v>406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3</v>
      </c>
      <c r="AR137" s="200"/>
      <c r="AS137" s="136" t="s">
        <v>233</v>
      </c>
      <c r="AT137" s="137"/>
      <c r="AU137" s="201" t="s">
        <v>406</v>
      </c>
      <c r="AV137" s="201"/>
      <c r="AW137" s="136" t="s">
        <v>179</v>
      </c>
      <c r="AX137" s="196"/>
      <c r="AY137">
        <f>$AY$136</f>
        <v>1</v>
      </c>
    </row>
    <row r="138" spans="1:51" ht="39.75" customHeight="1" x14ac:dyDescent="0.15">
      <c r="A138" s="190"/>
      <c r="B138" s="187"/>
      <c r="C138" s="181"/>
      <c r="D138" s="187"/>
      <c r="E138" s="181"/>
      <c r="F138" s="182"/>
      <c r="G138" s="107" t="s">
        <v>737</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740</v>
      </c>
      <c r="AC138" s="206"/>
      <c r="AD138" s="206"/>
      <c r="AE138" s="207">
        <v>89</v>
      </c>
      <c r="AF138" s="208"/>
      <c r="AG138" s="208"/>
      <c r="AH138" s="208"/>
      <c r="AI138" s="207">
        <v>89</v>
      </c>
      <c r="AJ138" s="208"/>
      <c r="AK138" s="208"/>
      <c r="AL138" s="208"/>
      <c r="AM138" s="207">
        <v>89</v>
      </c>
      <c r="AN138" s="208"/>
      <c r="AO138" s="208"/>
      <c r="AP138" s="208"/>
      <c r="AQ138" s="207" t="s">
        <v>812</v>
      </c>
      <c r="AR138" s="208"/>
      <c r="AS138" s="208"/>
      <c r="AT138" s="208"/>
      <c r="AU138" s="207" t="s">
        <v>406</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740</v>
      </c>
      <c r="AC139" s="214"/>
      <c r="AD139" s="214"/>
      <c r="AE139" s="207">
        <v>80</v>
      </c>
      <c r="AF139" s="208"/>
      <c r="AG139" s="208"/>
      <c r="AH139" s="208"/>
      <c r="AI139" s="207">
        <v>80</v>
      </c>
      <c r="AJ139" s="208"/>
      <c r="AK139" s="208"/>
      <c r="AL139" s="208"/>
      <c r="AM139" s="207">
        <v>80</v>
      </c>
      <c r="AN139" s="208"/>
      <c r="AO139" s="208"/>
      <c r="AP139" s="208"/>
      <c r="AQ139" s="207">
        <v>80</v>
      </c>
      <c r="AR139" s="208"/>
      <c r="AS139" s="208"/>
      <c r="AT139" s="208"/>
      <c r="AU139" s="207" t="s">
        <v>406</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1</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v>2</v>
      </c>
      <c r="AR141" s="200"/>
      <c r="AS141" s="136" t="s">
        <v>233</v>
      </c>
      <c r="AT141" s="137"/>
      <c r="AU141" s="201" t="s">
        <v>717</v>
      </c>
      <c r="AV141" s="201"/>
      <c r="AW141" s="136" t="s">
        <v>179</v>
      </c>
      <c r="AX141" s="196"/>
      <c r="AY141">
        <f>$AY$140</f>
        <v>1</v>
      </c>
    </row>
    <row r="142" spans="1:51" ht="39.75" hidden="1" customHeight="1" x14ac:dyDescent="0.15">
      <c r="A142" s="190"/>
      <c r="B142" s="187"/>
      <c r="C142" s="181"/>
      <c r="D142" s="187"/>
      <c r="E142" s="181"/>
      <c r="F142" s="182"/>
      <c r="G142" s="107" t="s">
        <v>738</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726</v>
      </c>
      <c r="AC142" s="206"/>
      <c r="AD142" s="206"/>
      <c r="AE142" s="207">
        <v>93</v>
      </c>
      <c r="AF142" s="208"/>
      <c r="AG142" s="208"/>
      <c r="AH142" s="208"/>
      <c r="AI142" s="207" t="s">
        <v>717</v>
      </c>
      <c r="AJ142" s="208"/>
      <c r="AK142" s="208"/>
      <c r="AL142" s="208"/>
      <c r="AM142" s="207"/>
      <c r="AN142" s="208"/>
      <c r="AO142" s="208"/>
      <c r="AP142" s="208"/>
      <c r="AQ142" s="207" t="s">
        <v>717</v>
      </c>
      <c r="AR142" s="208"/>
      <c r="AS142" s="208"/>
      <c r="AT142" s="208"/>
      <c r="AU142" s="207" t="s">
        <v>717</v>
      </c>
      <c r="AV142" s="208"/>
      <c r="AW142" s="208"/>
      <c r="AX142" s="209"/>
      <c r="AY142">
        <f t="shared" ref="AY142:AY143" si="15">$AY$140</f>
        <v>1</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726</v>
      </c>
      <c r="AC143" s="214"/>
      <c r="AD143" s="214"/>
      <c r="AE143" s="207">
        <v>90</v>
      </c>
      <c r="AF143" s="208"/>
      <c r="AG143" s="208"/>
      <c r="AH143" s="208"/>
      <c r="AI143" s="207">
        <v>90</v>
      </c>
      <c r="AJ143" s="208"/>
      <c r="AK143" s="208"/>
      <c r="AL143" s="208"/>
      <c r="AM143" s="207"/>
      <c r="AN143" s="208"/>
      <c r="AO143" s="208"/>
      <c r="AP143" s="208"/>
      <c r="AQ143" s="207">
        <v>90</v>
      </c>
      <c r="AR143" s="208"/>
      <c r="AS143" s="208"/>
      <c r="AT143" s="208"/>
      <c r="AU143" s="207" t="s">
        <v>717</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1</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v>2</v>
      </c>
      <c r="AR145" s="200"/>
      <c r="AS145" s="136" t="s">
        <v>233</v>
      </c>
      <c r="AT145" s="137"/>
      <c r="AU145" s="201" t="s">
        <v>717</v>
      </c>
      <c r="AV145" s="201"/>
      <c r="AW145" s="136" t="s">
        <v>179</v>
      </c>
      <c r="AX145" s="196"/>
      <c r="AY145">
        <f>$AY$144</f>
        <v>1</v>
      </c>
    </row>
    <row r="146" spans="1:51" ht="25.5" hidden="1" customHeight="1" x14ac:dyDescent="0.15">
      <c r="A146" s="190"/>
      <c r="B146" s="187"/>
      <c r="C146" s="181"/>
      <c r="D146" s="187"/>
      <c r="E146" s="181"/>
      <c r="F146" s="182"/>
      <c r="G146" s="107" t="s">
        <v>739</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727</v>
      </c>
      <c r="AC146" s="206"/>
      <c r="AD146" s="206"/>
      <c r="AE146" s="207">
        <v>41</v>
      </c>
      <c r="AF146" s="208"/>
      <c r="AG146" s="208"/>
      <c r="AH146" s="208"/>
      <c r="AI146" s="207" t="s">
        <v>717</v>
      </c>
      <c r="AJ146" s="208"/>
      <c r="AK146" s="208"/>
      <c r="AL146" s="208"/>
      <c r="AM146" s="207"/>
      <c r="AN146" s="208"/>
      <c r="AO146" s="208"/>
      <c r="AP146" s="208"/>
      <c r="AQ146" s="207" t="s">
        <v>717</v>
      </c>
      <c r="AR146" s="208"/>
      <c r="AS146" s="208"/>
      <c r="AT146" s="208"/>
      <c r="AU146" s="207" t="s">
        <v>717</v>
      </c>
      <c r="AV146" s="208"/>
      <c r="AW146" s="208"/>
      <c r="AX146" s="209"/>
      <c r="AY146">
        <f t="shared" ref="AY146:AY147" si="16">$AY$144</f>
        <v>1</v>
      </c>
    </row>
    <row r="147" spans="1:51" ht="21"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727</v>
      </c>
      <c r="AC147" s="214"/>
      <c r="AD147" s="214"/>
      <c r="AE147" s="207">
        <v>30</v>
      </c>
      <c r="AF147" s="208"/>
      <c r="AG147" s="208"/>
      <c r="AH147" s="208"/>
      <c r="AI147" s="207">
        <v>30</v>
      </c>
      <c r="AJ147" s="208"/>
      <c r="AK147" s="208"/>
      <c r="AL147" s="208"/>
      <c r="AM147" s="207"/>
      <c r="AN147" s="208"/>
      <c r="AO147" s="208"/>
      <c r="AP147" s="208"/>
      <c r="AQ147" s="207">
        <v>30</v>
      </c>
      <c r="AR147" s="208"/>
      <c r="AS147" s="208"/>
      <c r="AT147" s="208"/>
      <c r="AU147" s="207" t="s">
        <v>717</v>
      </c>
      <c r="AV147" s="208"/>
      <c r="AW147" s="208"/>
      <c r="AX147" s="209"/>
      <c r="AY147">
        <f t="shared" si="16"/>
        <v>1</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1</v>
      </c>
    </row>
    <row r="149" spans="1:51" ht="22.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v>2</v>
      </c>
      <c r="AR149" s="200"/>
      <c r="AS149" s="136" t="s">
        <v>233</v>
      </c>
      <c r="AT149" s="137"/>
      <c r="AU149" s="201" t="s">
        <v>717</v>
      </c>
      <c r="AV149" s="201"/>
      <c r="AW149" s="136" t="s">
        <v>179</v>
      </c>
      <c r="AX149" s="196"/>
      <c r="AY149">
        <f>$AY$148</f>
        <v>1</v>
      </c>
    </row>
    <row r="150" spans="1:51" ht="29.25" hidden="1" customHeight="1" x14ac:dyDescent="0.15">
      <c r="A150" s="190"/>
      <c r="B150" s="187"/>
      <c r="C150" s="181"/>
      <c r="D150" s="187"/>
      <c r="E150" s="181"/>
      <c r="F150" s="182"/>
      <c r="G150" s="107" t="s">
        <v>728</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727</v>
      </c>
      <c r="AC150" s="206"/>
      <c r="AD150" s="206"/>
      <c r="AE150" s="207">
        <v>17.8</v>
      </c>
      <c r="AF150" s="208"/>
      <c r="AG150" s="208"/>
      <c r="AH150" s="208"/>
      <c r="AI150" s="207" t="s">
        <v>717</v>
      </c>
      <c r="AJ150" s="208"/>
      <c r="AK150" s="208"/>
      <c r="AL150" s="208"/>
      <c r="AM150" s="207"/>
      <c r="AN150" s="208"/>
      <c r="AO150" s="208"/>
      <c r="AP150" s="208"/>
      <c r="AQ150" s="207" t="s">
        <v>717</v>
      </c>
      <c r="AR150" s="208"/>
      <c r="AS150" s="208"/>
      <c r="AT150" s="208"/>
      <c r="AU150" s="207" t="s">
        <v>717</v>
      </c>
      <c r="AV150" s="208"/>
      <c r="AW150" s="208"/>
      <c r="AX150" s="209"/>
      <c r="AY150">
        <f t="shared" ref="AY150:AY151" si="17">$AY$148</f>
        <v>1</v>
      </c>
    </row>
    <row r="151" spans="1:51" ht="44.2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727</v>
      </c>
      <c r="AC151" s="214"/>
      <c r="AD151" s="214"/>
      <c r="AE151" s="207">
        <v>15</v>
      </c>
      <c r="AF151" s="208"/>
      <c r="AG151" s="208"/>
      <c r="AH151" s="208"/>
      <c r="AI151" s="207">
        <v>15</v>
      </c>
      <c r="AJ151" s="208"/>
      <c r="AK151" s="208"/>
      <c r="AL151" s="208"/>
      <c r="AM151" s="207"/>
      <c r="AN151" s="208"/>
      <c r="AO151" s="208"/>
      <c r="AP151" s="208"/>
      <c r="AQ151" s="207">
        <v>15</v>
      </c>
      <c r="AR151" s="208"/>
      <c r="AS151" s="208"/>
      <c r="AT151" s="208"/>
      <c r="AU151" s="207" t="s">
        <v>717</v>
      </c>
      <c r="AV151" s="208"/>
      <c r="AW151" s="208"/>
      <c r="AX151" s="209"/>
      <c r="AY151">
        <f t="shared" si="17"/>
        <v>1</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741</v>
      </c>
      <c r="H154" s="108"/>
      <c r="I154" s="108"/>
      <c r="J154" s="108"/>
      <c r="K154" s="108"/>
      <c r="L154" s="108"/>
      <c r="M154" s="108"/>
      <c r="N154" s="108"/>
      <c r="O154" s="108"/>
      <c r="P154" s="109"/>
      <c r="Q154" s="128" t="s">
        <v>742</v>
      </c>
      <c r="R154" s="108"/>
      <c r="S154" s="108"/>
      <c r="T154" s="108"/>
      <c r="U154" s="108"/>
      <c r="V154" s="108"/>
      <c r="W154" s="108"/>
      <c r="X154" s="108"/>
      <c r="Y154" s="108"/>
      <c r="Z154" s="108"/>
      <c r="AA154" s="290"/>
      <c r="AB154" s="144" t="s">
        <v>743</v>
      </c>
      <c r="AC154" s="145"/>
      <c r="AD154" s="145"/>
      <c r="AE154" s="150" t="s">
        <v>406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406</v>
      </c>
      <c r="AJ194" s="208"/>
      <c r="AK194" s="208"/>
      <c r="AL194" s="208"/>
      <c r="AM194" s="207" t="s">
        <v>713</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406</v>
      </c>
      <c r="AJ195" s="208"/>
      <c r="AK195" s="208"/>
      <c r="AL195" s="208"/>
      <c r="AM195" s="207" t="s">
        <v>713</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406</v>
      </c>
      <c r="AJ198" s="208"/>
      <c r="AK198" s="208"/>
      <c r="AL198" s="208"/>
      <c r="AM198" s="207" t="s">
        <v>713</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406</v>
      </c>
      <c r="AJ199" s="208"/>
      <c r="AK199" s="208"/>
      <c r="AL199" s="208"/>
      <c r="AM199" s="207" t="s">
        <v>713</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0"/>
      <c r="E430" s="175" t="s">
        <v>399</v>
      </c>
      <c r="F430" s="894"/>
      <c r="G430" s="895" t="s">
        <v>252</v>
      </c>
      <c r="H430" s="126"/>
      <c r="I430" s="126"/>
      <c r="J430" s="896" t="s">
        <v>406</v>
      </c>
      <c r="K430" s="897"/>
      <c r="L430" s="897"/>
      <c r="M430" s="897"/>
      <c r="N430" s="897"/>
      <c r="O430" s="897"/>
      <c r="P430" s="897"/>
      <c r="Q430" s="897"/>
      <c r="R430" s="897"/>
      <c r="S430" s="897"/>
      <c r="T430" s="898"/>
      <c r="U430" s="588" t="s">
        <v>406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713</v>
      </c>
      <c r="AN433" s="208"/>
      <c r="AO433" s="208"/>
      <c r="AP433" s="337"/>
      <c r="AQ433" s="336" t="s">
        <v>406</v>
      </c>
      <c r="AR433" s="208"/>
      <c r="AS433" s="208"/>
      <c r="AT433" s="337"/>
      <c r="AU433" s="208" t="s">
        <v>406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713</v>
      </c>
      <c r="AN434" s="208"/>
      <c r="AO434" s="208"/>
      <c r="AP434" s="337"/>
      <c r="AQ434" s="336" t="s">
        <v>406</v>
      </c>
      <c r="AR434" s="208"/>
      <c r="AS434" s="208"/>
      <c r="AT434" s="337"/>
      <c r="AU434" s="208" t="s">
        <v>406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406</v>
      </c>
      <c r="AF435" s="208"/>
      <c r="AG435" s="208"/>
      <c r="AH435" s="337"/>
      <c r="AI435" s="336" t="s">
        <v>406</v>
      </c>
      <c r="AJ435" s="208"/>
      <c r="AK435" s="208"/>
      <c r="AL435" s="208"/>
      <c r="AM435" s="336" t="s">
        <v>713</v>
      </c>
      <c r="AN435" s="208"/>
      <c r="AO435" s="208"/>
      <c r="AP435" s="337"/>
      <c r="AQ435" s="336" t="s">
        <v>406</v>
      </c>
      <c r="AR435" s="208"/>
      <c r="AS435" s="208"/>
      <c r="AT435" s="337"/>
      <c r="AU435" s="208" t="s">
        <v>406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713</v>
      </c>
      <c r="AN458" s="208"/>
      <c r="AO458" s="208"/>
      <c r="AP458" s="337"/>
      <c r="AQ458" s="336" t="s">
        <v>406</v>
      </c>
      <c r="AR458" s="208"/>
      <c r="AS458" s="208"/>
      <c r="AT458" s="337"/>
      <c r="AU458" s="208" t="s">
        <v>406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713</v>
      </c>
      <c r="AN459" s="208"/>
      <c r="AO459" s="208"/>
      <c r="AP459" s="337"/>
      <c r="AQ459" s="336" t="s">
        <v>406</v>
      </c>
      <c r="AR459" s="208"/>
      <c r="AS459" s="208"/>
      <c r="AT459" s="337"/>
      <c r="AU459" s="208" t="s">
        <v>406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t="s">
        <v>406</v>
      </c>
      <c r="AF460" s="208"/>
      <c r="AG460" s="208"/>
      <c r="AH460" s="337"/>
      <c r="AI460" s="336" t="s">
        <v>406</v>
      </c>
      <c r="AJ460" s="208"/>
      <c r="AK460" s="208"/>
      <c r="AL460" s="208"/>
      <c r="AM460" s="336" t="s">
        <v>713</v>
      </c>
      <c r="AN460" s="208"/>
      <c r="AO460" s="208"/>
      <c r="AP460" s="337"/>
      <c r="AQ460" s="336" t="s">
        <v>406</v>
      </c>
      <c r="AR460" s="208"/>
      <c r="AS460" s="208"/>
      <c r="AT460" s="337"/>
      <c r="AU460" s="208" t="s">
        <v>406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5" t="s">
        <v>252</v>
      </c>
      <c r="H484" s="126"/>
      <c r="I484" s="126"/>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5" t="s">
        <v>252</v>
      </c>
      <c r="H538" s="126"/>
      <c r="I538" s="126"/>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5" t="s">
        <v>252</v>
      </c>
      <c r="H592" s="126"/>
      <c r="I592" s="126"/>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5" t="s">
        <v>252</v>
      </c>
      <c r="H646" s="126"/>
      <c r="I646" s="126"/>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89.2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752</v>
      </c>
      <c r="AE702" s="342"/>
      <c r="AF702" s="342"/>
      <c r="AG702" s="379" t="s">
        <v>809</v>
      </c>
      <c r="AH702" s="380"/>
      <c r="AI702" s="380"/>
      <c r="AJ702" s="380"/>
      <c r="AK702" s="380"/>
      <c r="AL702" s="380"/>
      <c r="AM702" s="380"/>
      <c r="AN702" s="380"/>
      <c r="AO702" s="380"/>
      <c r="AP702" s="380"/>
      <c r="AQ702" s="380"/>
      <c r="AR702" s="380"/>
      <c r="AS702" s="380"/>
      <c r="AT702" s="380"/>
      <c r="AU702" s="380"/>
      <c r="AV702" s="380"/>
      <c r="AW702" s="380"/>
      <c r="AX702" s="381"/>
    </row>
    <row r="703" spans="1:51" ht="122.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752</v>
      </c>
      <c r="AE703" s="323"/>
      <c r="AF703" s="323"/>
      <c r="AG703" s="104" t="s">
        <v>810</v>
      </c>
      <c r="AH703" s="105"/>
      <c r="AI703" s="105"/>
      <c r="AJ703" s="105"/>
      <c r="AK703" s="105"/>
      <c r="AL703" s="105"/>
      <c r="AM703" s="105"/>
      <c r="AN703" s="105"/>
      <c r="AO703" s="105"/>
      <c r="AP703" s="105"/>
      <c r="AQ703" s="105"/>
      <c r="AR703" s="105"/>
      <c r="AS703" s="105"/>
      <c r="AT703" s="105"/>
      <c r="AU703" s="105"/>
      <c r="AV703" s="105"/>
      <c r="AW703" s="105"/>
      <c r="AX703" s="106"/>
    </row>
    <row r="704" spans="1:51" ht="156"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752</v>
      </c>
      <c r="AE704" s="782"/>
      <c r="AF704" s="782"/>
      <c r="AG704" s="168" t="s">
        <v>811</v>
      </c>
      <c r="AH704" s="111"/>
      <c r="AI704" s="111"/>
      <c r="AJ704" s="111"/>
      <c r="AK704" s="111"/>
      <c r="AL704" s="111"/>
      <c r="AM704" s="111"/>
      <c r="AN704" s="111"/>
      <c r="AO704" s="111"/>
      <c r="AP704" s="111"/>
      <c r="AQ704" s="111"/>
      <c r="AR704" s="111"/>
      <c r="AS704" s="111"/>
      <c r="AT704" s="111"/>
      <c r="AU704" s="111"/>
      <c r="AV704" s="111"/>
      <c r="AW704" s="111"/>
      <c r="AX704" s="169"/>
    </row>
    <row r="705" spans="1:50" ht="34.5"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752</v>
      </c>
      <c r="AE705" s="714"/>
      <c r="AF705" s="714"/>
      <c r="AG705" s="128" t="s">
        <v>759</v>
      </c>
      <c r="AH705" s="108"/>
      <c r="AI705" s="108"/>
      <c r="AJ705" s="108"/>
      <c r="AK705" s="108"/>
      <c r="AL705" s="108"/>
      <c r="AM705" s="108"/>
      <c r="AN705" s="108"/>
      <c r="AO705" s="108"/>
      <c r="AP705" s="108"/>
      <c r="AQ705" s="108"/>
      <c r="AR705" s="108"/>
      <c r="AS705" s="108"/>
      <c r="AT705" s="108"/>
      <c r="AU705" s="108"/>
      <c r="AV705" s="108"/>
      <c r="AW705" s="108"/>
      <c r="AX705" s="129"/>
    </row>
    <row r="706" spans="1:50" ht="45" customHeight="1" x14ac:dyDescent="0.15">
      <c r="A706" s="641"/>
      <c r="B706" s="642"/>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760</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39"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760</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69"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752</v>
      </c>
      <c r="AE708" s="604"/>
      <c r="AF708" s="604"/>
      <c r="AG708" s="741" t="s">
        <v>761</v>
      </c>
      <c r="AH708" s="742"/>
      <c r="AI708" s="742"/>
      <c r="AJ708" s="742"/>
      <c r="AK708" s="742"/>
      <c r="AL708" s="742"/>
      <c r="AM708" s="742"/>
      <c r="AN708" s="742"/>
      <c r="AO708" s="742"/>
      <c r="AP708" s="742"/>
      <c r="AQ708" s="742"/>
      <c r="AR708" s="742"/>
      <c r="AS708" s="742"/>
      <c r="AT708" s="742"/>
      <c r="AU708" s="742"/>
      <c r="AV708" s="742"/>
      <c r="AW708" s="742"/>
      <c r="AX708" s="743"/>
    </row>
    <row r="709" spans="1:50" ht="5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752</v>
      </c>
      <c r="AE709" s="323"/>
      <c r="AF709" s="323"/>
      <c r="AG709" s="104" t="s">
        <v>762</v>
      </c>
      <c r="AH709" s="105"/>
      <c r="AI709" s="105"/>
      <c r="AJ709" s="105"/>
      <c r="AK709" s="105"/>
      <c r="AL709" s="105"/>
      <c r="AM709" s="105"/>
      <c r="AN709" s="105"/>
      <c r="AO709" s="105"/>
      <c r="AP709" s="105"/>
      <c r="AQ709" s="105"/>
      <c r="AR709" s="105"/>
      <c r="AS709" s="105"/>
      <c r="AT709" s="105"/>
      <c r="AU709" s="105"/>
      <c r="AV709" s="105"/>
      <c r="AW709" s="105"/>
      <c r="AX709" s="106"/>
    </row>
    <row r="710" spans="1:50" ht="57"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764</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54.7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752</v>
      </c>
      <c r="AE711" s="323"/>
      <c r="AF711" s="323"/>
      <c r="AG711" s="104" t="s">
        <v>763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764</v>
      </c>
      <c r="AE712" s="782"/>
      <c r="AF712" s="782"/>
      <c r="AG712" s="806" t="s">
        <v>717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764</v>
      </c>
      <c r="AE713" s="323"/>
      <c r="AF713" s="662"/>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63"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752</v>
      </c>
      <c r="AE714" s="804"/>
      <c r="AF714" s="805"/>
      <c r="AG714" s="735" t="s">
        <v>774</v>
      </c>
      <c r="AH714" s="736"/>
      <c r="AI714" s="736"/>
      <c r="AJ714" s="736"/>
      <c r="AK714" s="736"/>
      <c r="AL714" s="736"/>
      <c r="AM714" s="736"/>
      <c r="AN714" s="736"/>
      <c r="AO714" s="736"/>
      <c r="AP714" s="736"/>
      <c r="AQ714" s="736"/>
      <c r="AR714" s="736"/>
      <c r="AS714" s="736"/>
      <c r="AT714" s="736"/>
      <c r="AU714" s="736"/>
      <c r="AV714" s="736"/>
      <c r="AW714" s="736"/>
      <c r="AX714" s="737"/>
    </row>
    <row r="715" spans="1:50" ht="59.25"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752</v>
      </c>
      <c r="AE715" s="604"/>
      <c r="AF715" s="655"/>
      <c r="AG715" s="741" t="s">
        <v>773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764</v>
      </c>
      <c r="AE716" s="626"/>
      <c r="AF716" s="626"/>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51.75"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752</v>
      </c>
      <c r="AE717" s="323"/>
      <c r="AF717" s="323"/>
      <c r="AG717" s="104" t="s">
        <v>765</v>
      </c>
      <c r="AH717" s="105"/>
      <c r="AI717" s="105"/>
      <c r="AJ717" s="105"/>
      <c r="AK717" s="105"/>
      <c r="AL717" s="105"/>
      <c r="AM717" s="105"/>
      <c r="AN717" s="105"/>
      <c r="AO717" s="105"/>
      <c r="AP717" s="105"/>
      <c r="AQ717" s="105"/>
      <c r="AR717" s="105"/>
      <c r="AS717" s="105"/>
      <c r="AT717" s="105"/>
      <c r="AU717" s="105"/>
      <c r="AV717" s="105"/>
      <c r="AW717" s="105"/>
      <c r="AX717" s="106"/>
    </row>
    <row r="718" spans="1:50" ht="157.5"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752</v>
      </c>
      <c r="AE718" s="323"/>
      <c r="AF718" s="323"/>
      <c r="AG718" s="130" t="s">
        <v>805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36.5" customHeight="1" x14ac:dyDescent="0.15">
      <c r="A726" s="639" t="s">
        <v>48</v>
      </c>
      <c r="B726" s="798"/>
      <c r="C726" s="811" t="s">
        <v>53</v>
      </c>
      <c r="D726" s="833"/>
      <c r="E726" s="833"/>
      <c r="F726" s="834"/>
      <c r="G726" s="576" t="s">
        <v>807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123" customHeight="1" thickBot="1" x14ac:dyDescent="0.2">
      <c r="A727" s="799"/>
      <c r="B727" s="800"/>
      <c r="C727" s="747" t="s">
        <v>57</v>
      </c>
      <c r="D727" s="748"/>
      <c r="E727" s="748"/>
      <c r="F727" s="749"/>
      <c r="G727" s="574" t="s">
        <v>806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128.25" customHeight="1" thickBot="1" x14ac:dyDescent="0.2">
      <c r="A729" s="633" t="s">
        <v>813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814</v>
      </c>
      <c r="B731" s="673"/>
      <c r="C731" s="673"/>
      <c r="D731" s="673"/>
      <c r="E731" s="674"/>
      <c r="F731" s="728" t="s">
        <v>815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816</v>
      </c>
      <c r="B733" s="673"/>
      <c r="C733" s="673"/>
      <c r="D733" s="673"/>
      <c r="E733" s="674"/>
      <c r="F733" s="636" t="s">
        <v>817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21" customHeight="1" thickBot="1" x14ac:dyDescent="0.2">
      <c r="A735" s="789" t="s">
        <v>766</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9" t="s">
        <v>672</v>
      </c>
      <c r="B737" s="211"/>
      <c r="C737" s="211"/>
      <c r="D737" s="212"/>
      <c r="E737" s="953" t="s">
        <v>745</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397</v>
      </c>
      <c r="B738" s="361"/>
      <c r="C738" s="361"/>
      <c r="D738" s="361"/>
      <c r="E738" s="953" t="s">
        <v>746</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396</v>
      </c>
      <c r="B739" s="361"/>
      <c r="C739" s="361"/>
      <c r="D739" s="361"/>
      <c r="E739" s="953" t="s">
        <v>747</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395</v>
      </c>
      <c r="B740" s="361"/>
      <c r="C740" s="361"/>
      <c r="D740" s="361"/>
      <c r="E740" s="953" t="s">
        <v>748</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394</v>
      </c>
      <c r="B741" s="361"/>
      <c r="C741" s="361"/>
      <c r="D741" s="361"/>
      <c r="E741" s="953" t="s">
        <v>749</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393</v>
      </c>
      <c r="B742" s="361"/>
      <c r="C742" s="361"/>
      <c r="D742" s="361"/>
      <c r="E742" s="953" t="s">
        <v>750</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392</v>
      </c>
      <c r="B743" s="361"/>
      <c r="C743" s="361"/>
      <c r="D743" s="361"/>
      <c r="E743" s="953" t="s">
        <v>751</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391</v>
      </c>
      <c r="B744" s="361"/>
      <c r="C744" s="361"/>
      <c r="D744" s="361"/>
      <c r="E744" s="953">
        <v>209</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390</v>
      </c>
      <c r="B745" s="361"/>
      <c r="C745" s="361"/>
      <c r="D745" s="361"/>
      <c r="E745" s="990">
        <v>208</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545</v>
      </c>
      <c r="B746" s="361"/>
      <c r="C746" s="361"/>
      <c r="D746" s="361"/>
      <c r="E746" s="959" t="s">
        <v>710</v>
      </c>
      <c r="F746" s="957"/>
      <c r="G746" s="957"/>
      <c r="H746" s="100" t="str">
        <f>IF(E746="","","-")</f>
        <v>-</v>
      </c>
      <c r="I746" s="957"/>
      <c r="J746" s="957"/>
      <c r="K746" s="100" t="str">
        <f>IF(I746="","","-")</f>
        <v/>
      </c>
      <c r="L746" s="958">
        <v>199</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509</v>
      </c>
      <c r="B747" s="361"/>
      <c r="C747" s="361"/>
      <c r="D747" s="361"/>
      <c r="E747" s="959" t="s">
        <v>710</v>
      </c>
      <c r="F747" s="957"/>
      <c r="G747" s="957"/>
      <c r="H747" s="100" t="str">
        <f>IF(E747="","","-")</f>
        <v>-</v>
      </c>
      <c r="I747" s="957"/>
      <c r="J747" s="957"/>
      <c r="K747" s="100" t="str">
        <f>IF(I747="","","-")</f>
        <v/>
      </c>
      <c r="L747" s="958">
        <v>201</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77.25" customHeight="1" thickBot="1" x14ac:dyDescent="0.2">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386</v>
      </c>
      <c r="B787" s="628"/>
      <c r="C787" s="628"/>
      <c r="D787" s="628"/>
      <c r="E787" s="628"/>
      <c r="F787" s="629"/>
      <c r="G787" s="594" t="s">
        <v>775</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776</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777</v>
      </c>
      <c r="H789" s="670"/>
      <c r="I789" s="670"/>
      <c r="J789" s="670"/>
      <c r="K789" s="671"/>
      <c r="L789" s="663" t="s">
        <v>780</v>
      </c>
      <c r="M789" s="664"/>
      <c r="N789" s="664"/>
      <c r="O789" s="664"/>
      <c r="P789" s="664"/>
      <c r="Q789" s="664"/>
      <c r="R789" s="664"/>
      <c r="S789" s="664"/>
      <c r="T789" s="664"/>
      <c r="U789" s="664"/>
      <c r="V789" s="664"/>
      <c r="W789" s="664"/>
      <c r="X789" s="665"/>
      <c r="Y789" s="382">
        <v>560</v>
      </c>
      <c r="Z789" s="383"/>
      <c r="AA789" s="383"/>
      <c r="AB789" s="801"/>
      <c r="AC789" s="669" t="s">
        <v>778</v>
      </c>
      <c r="AD789" s="670"/>
      <c r="AE789" s="670"/>
      <c r="AF789" s="670"/>
      <c r="AG789" s="671"/>
      <c r="AH789" s="663" t="s">
        <v>783</v>
      </c>
      <c r="AI789" s="664"/>
      <c r="AJ789" s="664"/>
      <c r="AK789" s="664"/>
      <c r="AL789" s="664"/>
      <c r="AM789" s="664"/>
      <c r="AN789" s="664"/>
      <c r="AO789" s="664"/>
      <c r="AP789" s="664"/>
      <c r="AQ789" s="664"/>
      <c r="AR789" s="664"/>
      <c r="AS789" s="664"/>
      <c r="AT789" s="665"/>
      <c r="AU789" s="382">
        <v>360</v>
      </c>
      <c r="AV789" s="383"/>
      <c r="AW789" s="383"/>
      <c r="AX789" s="384"/>
    </row>
    <row r="790" spans="1:51" ht="24.75" customHeight="1" x14ac:dyDescent="0.15">
      <c r="A790" s="630"/>
      <c r="B790" s="631"/>
      <c r="C790" s="631"/>
      <c r="D790" s="631"/>
      <c r="E790" s="631"/>
      <c r="F790" s="632"/>
      <c r="G790" s="605" t="s">
        <v>778</v>
      </c>
      <c r="H790" s="606"/>
      <c r="I790" s="606"/>
      <c r="J790" s="606"/>
      <c r="K790" s="607"/>
      <c r="L790" s="597" t="s">
        <v>781</v>
      </c>
      <c r="M790" s="598"/>
      <c r="N790" s="598"/>
      <c r="O790" s="598"/>
      <c r="P790" s="598"/>
      <c r="Q790" s="598"/>
      <c r="R790" s="598"/>
      <c r="S790" s="598"/>
      <c r="T790" s="598"/>
      <c r="U790" s="598"/>
      <c r="V790" s="598"/>
      <c r="W790" s="598"/>
      <c r="X790" s="599"/>
      <c r="Y790" s="600">
        <v>148</v>
      </c>
      <c r="Z790" s="601"/>
      <c r="AA790" s="601"/>
      <c r="AB790" s="611"/>
      <c r="AC790" s="605" t="s">
        <v>777</v>
      </c>
      <c r="AD790" s="606"/>
      <c r="AE790" s="606"/>
      <c r="AF790" s="606"/>
      <c r="AG790" s="607"/>
      <c r="AH790" s="597" t="s">
        <v>784</v>
      </c>
      <c r="AI790" s="598"/>
      <c r="AJ790" s="598"/>
      <c r="AK790" s="598"/>
      <c r="AL790" s="598"/>
      <c r="AM790" s="598"/>
      <c r="AN790" s="598"/>
      <c r="AO790" s="598"/>
      <c r="AP790" s="598"/>
      <c r="AQ790" s="598"/>
      <c r="AR790" s="598"/>
      <c r="AS790" s="598"/>
      <c r="AT790" s="599"/>
      <c r="AU790" s="600">
        <v>84</v>
      </c>
      <c r="AV790" s="601"/>
      <c r="AW790" s="601"/>
      <c r="AX790" s="602"/>
    </row>
    <row r="791" spans="1:51" ht="24.75" customHeight="1" x14ac:dyDescent="0.15">
      <c r="A791" s="630"/>
      <c r="B791" s="631"/>
      <c r="C791" s="631"/>
      <c r="D791" s="631"/>
      <c r="E791" s="631"/>
      <c r="F791" s="632"/>
      <c r="G791" s="605" t="s">
        <v>779</v>
      </c>
      <c r="H791" s="606"/>
      <c r="I791" s="606"/>
      <c r="J791" s="606"/>
      <c r="K791" s="607"/>
      <c r="L791" s="597" t="s">
        <v>782</v>
      </c>
      <c r="M791" s="598"/>
      <c r="N791" s="598"/>
      <c r="O791" s="598"/>
      <c r="P791" s="598"/>
      <c r="Q791" s="598"/>
      <c r="R791" s="598"/>
      <c r="S791" s="598"/>
      <c r="T791" s="598"/>
      <c r="U791" s="598"/>
      <c r="V791" s="598"/>
      <c r="W791" s="598"/>
      <c r="X791" s="599"/>
      <c r="Y791" s="600">
        <v>62</v>
      </c>
      <c r="Z791" s="601"/>
      <c r="AA791" s="601"/>
      <c r="AB791" s="611"/>
      <c r="AC791" s="605" t="s">
        <v>779</v>
      </c>
      <c r="AD791" s="606"/>
      <c r="AE791" s="606"/>
      <c r="AF791" s="606"/>
      <c r="AG791" s="607"/>
      <c r="AH791" s="597" t="s">
        <v>785</v>
      </c>
      <c r="AI791" s="598"/>
      <c r="AJ791" s="598"/>
      <c r="AK791" s="598"/>
      <c r="AL791" s="598"/>
      <c r="AM791" s="598"/>
      <c r="AN791" s="598"/>
      <c r="AO791" s="598"/>
      <c r="AP791" s="598"/>
      <c r="AQ791" s="598"/>
      <c r="AR791" s="598"/>
      <c r="AS791" s="598"/>
      <c r="AT791" s="599"/>
      <c r="AU791" s="600">
        <v>52</v>
      </c>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770</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496</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790</v>
      </c>
      <c r="D845" s="343"/>
      <c r="E845" s="343"/>
      <c r="F845" s="343"/>
      <c r="G845" s="343"/>
      <c r="H845" s="343"/>
      <c r="I845" s="343"/>
      <c r="J845" s="344">
        <v>5010005007398</v>
      </c>
      <c r="K845" s="345"/>
      <c r="L845" s="345"/>
      <c r="M845" s="345"/>
      <c r="N845" s="345"/>
      <c r="O845" s="345"/>
      <c r="P845" s="903" t="s">
        <v>799</v>
      </c>
      <c r="Q845" s="904"/>
      <c r="R845" s="904"/>
      <c r="S845" s="904"/>
      <c r="T845" s="904"/>
      <c r="U845" s="904"/>
      <c r="V845" s="904"/>
      <c r="W845" s="904"/>
      <c r="X845" s="904"/>
      <c r="Y845" s="347">
        <v>770</v>
      </c>
      <c r="Z845" s="348"/>
      <c r="AA845" s="348"/>
      <c r="AB845" s="349"/>
      <c r="AC845" s="350" t="s">
        <v>788</v>
      </c>
      <c r="AD845" s="351"/>
      <c r="AE845" s="351"/>
      <c r="AF845" s="351"/>
      <c r="AG845" s="351"/>
      <c r="AH845" s="366" t="s">
        <v>789</v>
      </c>
      <c r="AI845" s="367"/>
      <c r="AJ845" s="367"/>
      <c r="AK845" s="367"/>
      <c r="AL845" s="354" t="s">
        <v>789</v>
      </c>
      <c r="AM845" s="355"/>
      <c r="AN845" s="355"/>
      <c r="AO845" s="356"/>
      <c r="AP845" s="357" t="s">
        <v>789</v>
      </c>
      <c r="AQ845" s="357"/>
      <c r="AR845" s="357"/>
      <c r="AS845" s="357"/>
      <c r="AT845" s="357"/>
      <c r="AU845" s="357"/>
      <c r="AV845" s="357"/>
      <c r="AW845" s="357"/>
      <c r="AX845" s="357"/>
    </row>
    <row r="846" spans="1:51" ht="30" customHeight="1" x14ac:dyDescent="0.15">
      <c r="A846" s="370">
        <v>2</v>
      </c>
      <c r="B846" s="370">
        <v>1</v>
      </c>
      <c r="C846" s="343" t="s">
        <v>790</v>
      </c>
      <c r="D846" s="343"/>
      <c r="E846" s="343"/>
      <c r="F846" s="343"/>
      <c r="G846" s="343"/>
      <c r="H846" s="343"/>
      <c r="I846" s="343"/>
      <c r="J846" s="344">
        <v>5010005007398</v>
      </c>
      <c r="K846" s="345"/>
      <c r="L846" s="345"/>
      <c r="M846" s="345"/>
      <c r="N846" s="345"/>
      <c r="O846" s="345"/>
      <c r="P846" s="903" t="s">
        <v>800</v>
      </c>
      <c r="Q846" s="904"/>
      <c r="R846" s="904"/>
      <c r="S846" s="904"/>
      <c r="T846" s="904"/>
      <c r="U846" s="904"/>
      <c r="V846" s="904"/>
      <c r="W846" s="904"/>
      <c r="X846" s="904"/>
      <c r="Y846" s="347">
        <v>593</v>
      </c>
      <c r="Z846" s="348"/>
      <c r="AA846" s="348"/>
      <c r="AB846" s="349"/>
      <c r="AC846" s="350" t="s">
        <v>788</v>
      </c>
      <c r="AD846" s="351"/>
      <c r="AE846" s="351"/>
      <c r="AF846" s="351"/>
      <c r="AG846" s="351"/>
      <c r="AH846" s="366" t="s">
        <v>789</v>
      </c>
      <c r="AI846" s="367"/>
      <c r="AJ846" s="367"/>
      <c r="AK846" s="367"/>
      <c r="AL846" s="354" t="s">
        <v>789</v>
      </c>
      <c r="AM846" s="355"/>
      <c r="AN846" s="355"/>
      <c r="AO846" s="356"/>
      <c r="AP846" s="357" t="s">
        <v>789</v>
      </c>
      <c r="AQ846" s="357"/>
      <c r="AR846" s="357"/>
      <c r="AS846" s="357"/>
      <c r="AT846" s="357"/>
      <c r="AU846" s="357"/>
      <c r="AV846" s="357"/>
      <c r="AW846" s="357"/>
      <c r="AX846" s="357"/>
      <c r="AY846">
        <f>COUNTA($C$846)</f>
        <v>1</v>
      </c>
    </row>
    <row r="847" spans="1:51" ht="30" customHeight="1" x14ac:dyDescent="0.15">
      <c r="A847" s="370">
        <v>3</v>
      </c>
      <c r="B847" s="370">
        <v>1</v>
      </c>
      <c r="C847" s="343" t="s">
        <v>791</v>
      </c>
      <c r="D847" s="343"/>
      <c r="E847" s="343"/>
      <c r="F847" s="343"/>
      <c r="G847" s="343"/>
      <c r="H847" s="343"/>
      <c r="I847" s="343"/>
      <c r="J847" s="344">
        <v>6430005004014</v>
      </c>
      <c r="K847" s="345"/>
      <c r="L847" s="345"/>
      <c r="M847" s="345"/>
      <c r="N847" s="345"/>
      <c r="O847" s="345"/>
      <c r="P847" s="904" t="s">
        <v>792</v>
      </c>
      <c r="Q847" s="904"/>
      <c r="R847" s="904"/>
      <c r="S847" s="904"/>
      <c r="T847" s="904"/>
      <c r="U847" s="904"/>
      <c r="V847" s="904"/>
      <c r="W847" s="904"/>
      <c r="X847" s="904"/>
      <c r="Y847" s="347">
        <v>700</v>
      </c>
      <c r="Z847" s="348"/>
      <c r="AA847" s="348"/>
      <c r="AB847" s="349"/>
      <c r="AC847" s="350" t="s">
        <v>788</v>
      </c>
      <c r="AD847" s="351"/>
      <c r="AE847" s="351"/>
      <c r="AF847" s="351"/>
      <c r="AG847" s="351"/>
      <c r="AH847" s="366" t="s">
        <v>789</v>
      </c>
      <c r="AI847" s="367"/>
      <c r="AJ847" s="367"/>
      <c r="AK847" s="367"/>
      <c r="AL847" s="354" t="s">
        <v>789</v>
      </c>
      <c r="AM847" s="355"/>
      <c r="AN847" s="355"/>
      <c r="AO847" s="356"/>
      <c r="AP847" s="357" t="s">
        <v>789</v>
      </c>
      <c r="AQ847" s="357"/>
      <c r="AR847" s="357"/>
      <c r="AS847" s="357"/>
      <c r="AT847" s="357"/>
      <c r="AU847" s="357"/>
      <c r="AV847" s="357"/>
      <c r="AW847" s="357"/>
      <c r="AX847" s="357"/>
      <c r="AY847">
        <f>COUNTA($C$847)</f>
        <v>1</v>
      </c>
    </row>
    <row r="848" spans="1:51" ht="30" customHeight="1" x14ac:dyDescent="0.15">
      <c r="A848" s="370">
        <v>4</v>
      </c>
      <c r="B848" s="370">
        <v>1</v>
      </c>
      <c r="C848" s="343" t="s">
        <v>793</v>
      </c>
      <c r="D848" s="343"/>
      <c r="E848" s="343"/>
      <c r="F848" s="343"/>
      <c r="G848" s="343"/>
      <c r="H848" s="343"/>
      <c r="I848" s="343"/>
      <c r="J848" s="344">
        <v>3130005005532</v>
      </c>
      <c r="K848" s="345"/>
      <c r="L848" s="345"/>
      <c r="M848" s="345"/>
      <c r="N848" s="345"/>
      <c r="O848" s="345"/>
      <c r="P848" s="904" t="s">
        <v>794</v>
      </c>
      <c r="Q848" s="904"/>
      <c r="R848" s="904"/>
      <c r="S848" s="904"/>
      <c r="T848" s="904"/>
      <c r="U848" s="904"/>
      <c r="V848" s="904"/>
      <c r="W848" s="904"/>
      <c r="X848" s="904"/>
      <c r="Y848" s="347">
        <v>700</v>
      </c>
      <c r="Z848" s="348"/>
      <c r="AA848" s="348"/>
      <c r="AB848" s="349"/>
      <c r="AC848" s="350" t="s">
        <v>788</v>
      </c>
      <c r="AD848" s="351"/>
      <c r="AE848" s="351"/>
      <c r="AF848" s="351"/>
      <c r="AG848" s="351"/>
      <c r="AH848" s="366" t="s">
        <v>789</v>
      </c>
      <c r="AI848" s="367"/>
      <c r="AJ848" s="367"/>
      <c r="AK848" s="367"/>
      <c r="AL848" s="354" t="s">
        <v>789</v>
      </c>
      <c r="AM848" s="355"/>
      <c r="AN848" s="355"/>
      <c r="AO848" s="356"/>
      <c r="AP848" s="357" t="s">
        <v>789</v>
      </c>
      <c r="AQ848" s="357"/>
      <c r="AR848" s="357"/>
      <c r="AS848" s="357"/>
      <c r="AT848" s="357"/>
      <c r="AU848" s="357"/>
      <c r="AV848" s="357"/>
      <c r="AW848" s="357"/>
      <c r="AX848" s="357"/>
      <c r="AY848">
        <f>COUNTA($C$848)</f>
        <v>1</v>
      </c>
    </row>
    <row r="849" spans="1:51" ht="30" customHeight="1" x14ac:dyDescent="0.15">
      <c r="A849" s="370">
        <v>5</v>
      </c>
      <c r="B849" s="370">
        <v>1</v>
      </c>
      <c r="C849" s="358" t="s">
        <v>795</v>
      </c>
      <c r="D849" s="343"/>
      <c r="E849" s="343"/>
      <c r="F849" s="343"/>
      <c r="G849" s="343"/>
      <c r="H849" s="343"/>
      <c r="I849" s="343"/>
      <c r="J849" s="344">
        <v>2220005002604</v>
      </c>
      <c r="K849" s="345"/>
      <c r="L849" s="345"/>
      <c r="M849" s="345"/>
      <c r="N849" s="345"/>
      <c r="O849" s="345"/>
      <c r="P849" s="903" t="s">
        <v>801</v>
      </c>
      <c r="Q849" s="904"/>
      <c r="R849" s="904"/>
      <c r="S849" s="904"/>
      <c r="T849" s="904"/>
      <c r="U849" s="904"/>
      <c r="V849" s="904"/>
      <c r="W849" s="904"/>
      <c r="X849" s="904"/>
      <c r="Y849" s="347">
        <v>700</v>
      </c>
      <c r="Z849" s="348"/>
      <c r="AA849" s="348"/>
      <c r="AB849" s="349"/>
      <c r="AC849" s="350" t="s">
        <v>788</v>
      </c>
      <c r="AD849" s="351"/>
      <c r="AE849" s="351"/>
      <c r="AF849" s="351"/>
      <c r="AG849" s="351"/>
      <c r="AH849" s="366" t="s">
        <v>789</v>
      </c>
      <c r="AI849" s="367"/>
      <c r="AJ849" s="367"/>
      <c r="AK849" s="367"/>
      <c r="AL849" s="354" t="s">
        <v>789</v>
      </c>
      <c r="AM849" s="355"/>
      <c r="AN849" s="355"/>
      <c r="AO849" s="356"/>
      <c r="AP849" s="357" t="s">
        <v>789</v>
      </c>
      <c r="AQ849" s="357"/>
      <c r="AR849" s="357"/>
      <c r="AS849" s="357"/>
      <c r="AT849" s="357"/>
      <c r="AU849" s="357"/>
      <c r="AV849" s="357"/>
      <c r="AW849" s="357"/>
      <c r="AX849" s="357"/>
      <c r="AY849">
        <f>COUNTA($C$849)</f>
        <v>1</v>
      </c>
    </row>
    <row r="850" spans="1:51" ht="30" customHeight="1" x14ac:dyDescent="0.15">
      <c r="A850" s="370">
        <v>6</v>
      </c>
      <c r="B850" s="370">
        <v>1</v>
      </c>
      <c r="C850" s="358" t="s">
        <v>798</v>
      </c>
      <c r="D850" s="343"/>
      <c r="E850" s="343"/>
      <c r="F850" s="343"/>
      <c r="G850" s="343"/>
      <c r="H850" s="343"/>
      <c r="I850" s="343"/>
      <c r="J850" s="344">
        <v>3180005006071</v>
      </c>
      <c r="K850" s="345"/>
      <c r="L850" s="345"/>
      <c r="M850" s="345"/>
      <c r="N850" s="345"/>
      <c r="O850" s="345"/>
      <c r="P850" s="903" t="s">
        <v>802</v>
      </c>
      <c r="Q850" s="904"/>
      <c r="R850" s="904"/>
      <c r="S850" s="904"/>
      <c r="T850" s="904"/>
      <c r="U850" s="904"/>
      <c r="V850" s="904"/>
      <c r="W850" s="904"/>
      <c r="X850" s="904"/>
      <c r="Y850" s="347">
        <v>659</v>
      </c>
      <c r="Z850" s="348"/>
      <c r="AA850" s="348"/>
      <c r="AB850" s="349"/>
      <c r="AC850" s="350" t="s">
        <v>788</v>
      </c>
      <c r="AD850" s="351"/>
      <c r="AE850" s="351"/>
      <c r="AF850" s="351"/>
      <c r="AG850" s="351"/>
      <c r="AH850" s="366" t="s">
        <v>789</v>
      </c>
      <c r="AI850" s="367"/>
      <c r="AJ850" s="367"/>
      <c r="AK850" s="367"/>
      <c r="AL850" s="354" t="s">
        <v>789</v>
      </c>
      <c r="AM850" s="355"/>
      <c r="AN850" s="355"/>
      <c r="AO850" s="356"/>
      <c r="AP850" s="357" t="s">
        <v>789</v>
      </c>
      <c r="AQ850" s="357"/>
      <c r="AR850" s="357"/>
      <c r="AS850" s="357"/>
      <c r="AT850" s="357"/>
      <c r="AU850" s="357"/>
      <c r="AV850" s="357"/>
      <c r="AW850" s="357"/>
      <c r="AX850" s="357"/>
      <c r="AY850">
        <f>COUNTA($C$850)</f>
        <v>1</v>
      </c>
    </row>
    <row r="851" spans="1:51" ht="30" customHeight="1" x14ac:dyDescent="0.15">
      <c r="A851" s="370">
        <v>7</v>
      </c>
      <c r="B851" s="370">
        <v>1</v>
      </c>
      <c r="C851" s="343" t="s">
        <v>796</v>
      </c>
      <c r="D851" s="343"/>
      <c r="E851" s="343"/>
      <c r="F851" s="343"/>
      <c r="G851" s="343"/>
      <c r="H851" s="343"/>
      <c r="I851" s="343"/>
      <c r="J851" s="344">
        <v>9013205001282</v>
      </c>
      <c r="K851" s="345"/>
      <c r="L851" s="345"/>
      <c r="M851" s="345"/>
      <c r="N851" s="345"/>
      <c r="O851" s="345"/>
      <c r="P851" s="903" t="s">
        <v>803</v>
      </c>
      <c r="Q851" s="904"/>
      <c r="R851" s="904"/>
      <c r="S851" s="904"/>
      <c r="T851" s="904"/>
      <c r="U851" s="904"/>
      <c r="V851" s="904"/>
      <c r="W851" s="904"/>
      <c r="X851" s="904"/>
      <c r="Y851" s="347">
        <v>565</v>
      </c>
      <c r="Z851" s="348"/>
      <c r="AA851" s="348"/>
      <c r="AB851" s="349"/>
      <c r="AC851" s="350" t="s">
        <v>788</v>
      </c>
      <c r="AD851" s="351"/>
      <c r="AE851" s="351"/>
      <c r="AF851" s="351"/>
      <c r="AG851" s="351"/>
      <c r="AH851" s="366" t="s">
        <v>789</v>
      </c>
      <c r="AI851" s="367"/>
      <c r="AJ851" s="367"/>
      <c r="AK851" s="367"/>
      <c r="AL851" s="354" t="s">
        <v>789</v>
      </c>
      <c r="AM851" s="355"/>
      <c r="AN851" s="355"/>
      <c r="AO851" s="356"/>
      <c r="AP851" s="357" t="s">
        <v>789</v>
      </c>
      <c r="AQ851" s="357"/>
      <c r="AR851" s="357"/>
      <c r="AS851" s="357"/>
      <c r="AT851" s="357"/>
      <c r="AU851" s="357"/>
      <c r="AV851" s="357"/>
      <c r="AW851" s="357"/>
      <c r="AX851" s="357"/>
      <c r="AY851">
        <f>COUNTA($C$851)</f>
        <v>1</v>
      </c>
    </row>
    <row r="852" spans="1:51" ht="30" customHeight="1" x14ac:dyDescent="0.15">
      <c r="A852" s="370">
        <v>8</v>
      </c>
      <c r="B852" s="370">
        <v>1</v>
      </c>
      <c r="C852" s="343" t="s">
        <v>797</v>
      </c>
      <c r="D852" s="343"/>
      <c r="E852" s="343"/>
      <c r="F852" s="343"/>
      <c r="G852" s="343"/>
      <c r="H852" s="343"/>
      <c r="I852" s="343"/>
      <c r="J852" s="344">
        <v>5050005005266</v>
      </c>
      <c r="K852" s="345"/>
      <c r="L852" s="345"/>
      <c r="M852" s="345"/>
      <c r="N852" s="345"/>
      <c r="O852" s="345"/>
      <c r="P852" s="903" t="s">
        <v>804</v>
      </c>
      <c r="Q852" s="904"/>
      <c r="R852" s="904"/>
      <c r="S852" s="904"/>
      <c r="T852" s="904"/>
      <c r="U852" s="904"/>
      <c r="V852" s="904"/>
      <c r="W852" s="904"/>
      <c r="X852" s="904"/>
      <c r="Y852" s="347">
        <v>531</v>
      </c>
      <c r="Z852" s="348"/>
      <c r="AA852" s="348"/>
      <c r="AB852" s="349"/>
      <c r="AC852" s="350" t="s">
        <v>788</v>
      </c>
      <c r="AD852" s="351"/>
      <c r="AE852" s="351"/>
      <c r="AF852" s="351"/>
      <c r="AG852" s="351"/>
      <c r="AH852" s="366" t="s">
        <v>789</v>
      </c>
      <c r="AI852" s="367"/>
      <c r="AJ852" s="367"/>
      <c r="AK852" s="367"/>
      <c r="AL852" s="354" t="s">
        <v>789</v>
      </c>
      <c r="AM852" s="355"/>
      <c r="AN852" s="355"/>
      <c r="AO852" s="356"/>
      <c r="AP852" s="357" t="s">
        <v>789</v>
      </c>
      <c r="AQ852" s="357"/>
      <c r="AR852" s="357"/>
      <c r="AS852" s="357"/>
      <c r="AT852" s="357"/>
      <c r="AU852" s="357"/>
      <c r="AV852" s="357"/>
      <c r="AW852" s="357"/>
      <c r="AX852" s="357"/>
      <c r="AY852">
        <f>COUNTA($C$852)</f>
        <v>1</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904"/>
      <c r="Q853" s="904"/>
      <c r="R853" s="904"/>
      <c r="S853" s="904"/>
      <c r="T853" s="904"/>
      <c r="U853" s="904"/>
      <c r="V853" s="904"/>
      <c r="W853" s="904"/>
      <c r="X853" s="904"/>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786</v>
      </c>
      <c r="D878" s="343"/>
      <c r="E878" s="343"/>
      <c r="F878" s="343"/>
      <c r="G878" s="343"/>
      <c r="H878" s="343"/>
      <c r="I878" s="343"/>
      <c r="J878" s="344">
        <v>1010005006890</v>
      </c>
      <c r="K878" s="345"/>
      <c r="L878" s="345"/>
      <c r="M878" s="345"/>
      <c r="N878" s="345"/>
      <c r="O878" s="345"/>
      <c r="P878" s="904" t="s">
        <v>787</v>
      </c>
      <c r="Q878" s="904"/>
      <c r="R878" s="904"/>
      <c r="S878" s="904"/>
      <c r="T878" s="904"/>
      <c r="U878" s="904"/>
      <c r="V878" s="904"/>
      <c r="W878" s="904"/>
      <c r="X878" s="904"/>
      <c r="Y878" s="347">
        <v>496</v>
      </c>
      <c r="Z878" s="348"/>
      <c r="AA878" s="348"/>
      <c r="AB878" s="349"/>
      <c r="AC878" s="350" t="s">
        <v>788</v>
      </c>
      <c r="AD878" s="351"/>
      <c r="AE878" s="351"/>
      <c r="AF878" s="351"/>
      <c r="AG878" s="351"/>
      <c r="AH878" s="366" t="s">
        <v>789</v>
      </c>
      <c r="AI878" s="367"/>
      <c r="AJ878" s="367"/>
      <c r="AK878" s="367"/>
      <c r="AL878" s="354" t="s">
        <v>789</v>
      </c>
      <c r="AM878" s="355"/>
      <c r="AN878" s="355"/>
      <c r="AO878" s="356"/>
      <c r="AP878" s="357" t="s">
        <v>789</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713</v>
      </c>
      <c r="F1110" s="369"/>
      <c r="G1110" s="369"/>
      <c r="H1110" s="369"/>
      <c r="I1110" s="369"/>
      <c r="J1110" s="344" t="s">
        <v>713</v>
      </c>
      <c r="K1110" s="345"/>
      <c r="L1110" s="345"/>
      <c r="M1110" s="345"/>
      <c r="N1110" s="345"/>
      <c r="O1110" s="345"/>
      <c r="P1110" s="359" t="s">
        <v>713</v>
      </c>
      <c r="Q1110" s="346"/>
      <c r="R1110" s="346"/>
      <c r="S1110" s="346"/>
      <c r="T1110" s="346"/>
      <c r="U1110" s="346"/>
      <c r="V1110" s="346"/>
      <c r="W1110" s="346"/>
      <c r="X1110" s="346"/>
      <c r="Y1110" s="347" t="s">
        <v>713</v>
      </c>
      <c r="Z1110" s="348"/>
      <c r="AA1110" s="348"/>
      <c r="AB1110" s="349"/>
      <c r="AC1110" s="350"/>
      <c r="AD1110" s="351"/>
      <c r="AE1110" s="351"/>
      <c r="AF1110" s="351"/>
      <c r="AG1110" s="351"/>
      <c r="AH1110" s="352" t="s">
        <v>713</v>
      </c>
      <c r="AI1110" s="353"/>
      <c r="AJ1110" s="353"/>
      <c r="AK1110" s="353"/>
      <c r="AL1110" s="354" t="s">
        <v>713</v>
      </c>
      <c r="AM1110" s="355"/>
      <c r="AN1110" s="355"/>
      <c r="AO1110" s="356"/>
      <c r="AP1110" s="357" t="s">
        <v>713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3:AO874">
    <cfRule type="expression" dxfId="2497" priority="6625">
      <formula>IF(AND(AL853&gt;=0, RIGHT(TEXT(AL853,"0.#"),1)&lt;&gt;"."),TRUE,FALSE)</formula>
    </cfRule>
    <cfRule type="expression" dxfId="2496" priority="6626">
      <formula>IF(AND(AL853&gt;=0, RIGHT(TEXT(AL853,"0.#"),1)="."),TRUE,FALSE)</formula>
    </cfRule>
    <cfRule type="expression" dxfId="2495" priority="6627">
      <formula>IF(AND(AL853&lt;0, RIGHT(TEXT(AL853,"0.#"),1)&lt;&gt;"."),TRUE,FALSE)</formula>
    </cfRule>
    <cfRule type="expression" dxfId="2494" priority="6628">
      <formula>IF(AND(AL853&lt;0, RIGHT(TEXT(AL853,"0.#"),1)="."),TRUE,FALSE)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2">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5" max="49" man="1"/>
    <brk id="839"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752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752</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752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5"/>
      <c r="AA2" s="826"/>
      <c r="AB2" s="1023" t="s">
        <v>11</v>
      </c>
      <c r="AC2" s="1024"/>
      <c r="AD2" s="1025"/>
      <c r="AE2" s="1029" t="s">
        <v>390</v>
      </c>
      <c r="AF2" s="1029"/>
      <c r="AG2" s="1029"/>
      <c r="AH2" s="1029"/>
      <c r="AI2" s="1029" t="s">
        <v>412</v>
      </c>
      <c r="AJ2" s="1029"/>
      <c r="AK2" s="1029"/>
      <c r="AL2" s="556"/>
      <c r="AM2" s="1029" t="s">
        <v>509</v>
      </c>
      <c r="AN2" s="1029"/>
      <c r="AO2" s="102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3"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5"/>
      <c r="AA9" s="826"/>
      <c r="AB9" s="1023" t="s">
        <v>11</v>
      </c>
      <c r="AC9" s="1024"/>
      <c r="AD9" s="1025"/>
      <c r="AE9" s="1029" t="s">
        <v>390</v>
      </c>
      <c r="AF9" s="1029"/>
      <c r="AG9" s="1029"/>
      <c r="AH9" s="1029"/>
      <c r="AI9" s="1029" t="s">
        <v>412</v>
      </c>
      <c r="AJ9" s="1029"/>
      <c r="AK9" s="1029"/>
      <c r="AL9" s="556"/>
      <c r="AM9" s="1029" t="s">
        <v>509</v>
      </c>
      <c r="AN9" s="1029"/>
      <c r="AO9" s="102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3"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5"/>
      <c r="AA16" s="826"/>
      <c r="AB16" s="1023" t="s">
        <v>11</v>
      </c>
      <c r="AC16" s="1024"/>
      <c r="AD16" s="1025"/>
      <c r="AE16" s="1029" t="s">
        <v>390</v>
      </c>
      <c r="AF16" s="1029"/>
      <c r="AG16" s="1029"/>
      <c r="AH16" s="1029"/>
      <c r="AI16" s="1029" t="s">
        <v>412</v>
      </c>
      <c r="AJ16" s="1029"/>
      <c r="AK16" s="1029"/>
      <c r="AL16" s="556"/>
      <c r="AM16" s="1029" t="s">
        <v>509</v>
      </c>
      <c r="AN16" s="1029"/>
      <c r="AO16" s="102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3"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5"/>
      <c r="AA23" s="826"/>
      <c r="AB23" s="1023" t="s">
        <v>11</v>
      </c>
      <c r="AC23" s="1024"/>
      <c r="AD23" s="1025"/>
      <c r="AE23" s="1029" t="s">
        <v>390</v>
      </c>
      <c r="AF23" s="1029"/>
      <c r="AG23" s="1029"/>
      <c r="AH23" s="1029"/>
      <c r="AI23" s="1029" t="s">
        <v>412</v>
      </c>
      <c r="AJ23" s="1029"/>
      <c r="AK23" s="1029"/>
      <c r="AL23" s="556"/>
      <c r="AM23" s="1029" t="s">
        <v>509</v>
      </c>
      <c r="AN23" s="1029"/>
      <c r="AO23" s="102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3"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5"/>
      <c r="AA30" s="826"/>
      <c r="AB30" s="1023" t="s">
        <v>11</v>
      </c>
      <c r="AC30" s="1024"/>
      <c r="AD30" s="1025"/>
      <c r="AE30" s="1029" t="s">
        <v>390</v>
      </c>
      <c r="AF30" s="1029"/>
      <c r="AG30" s="1029"/>
      <c r="AH30" s="1029"/>
      <c r="AI30" s="1029" t="s">
        <v>412</v>
      </c>
      <c r="AJ30" s="1029"/>
      <c r="AK30" s="1029"/>
      <c r="AL30" s="556"/>
      <c r="AM30" s="1029" t="s">
        <v>509</v>
      </c>
      <c r="AN30" s="1029"/>
      <c r="AO30" s="102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3"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5"/>
      <c r="AA37" s="826"/>
      <c r="AB37" s="1023" t="s">
        <v>11</v>
      </c>
      <c r="AC37" s="1024"/>
      <c r="AD37" s="1025"/>
      <c r="AE37" s="1029" t="s">
        <v>390</v>
      </c>
      <c r="AF37" s="1029"/>
      <c r="AG37" s="1029"/>
      <c r="AH37" s="1029"/>
      <c r="AI37" s="1029" t="s">
        <v>412</v>
      </c>
      <c r="AJ37" s="1029"/>
      <c r="AK37" s="1029"/>
      <c r="AL37" s="556"/>
      <c r="AM37" s="1029" t="s">
        <v>509</v>
      </c>
      <c r="AN37" s="1029"/>
      <c r="AO37" s="102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3"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5"/>
      <c r="AA44" s="826"/>
      <c r="AB44" s="1023" t="s">
        <v>11</v>
      </c>
      <c r="AC44" s="1024"/>
      <c r="AD44" s="1025"/>
      <c r="AE44" s="1029" t="s">
        <v>390</v>
      </c>
      <c r="AF44" s="1029"/>
      <c r="AG44" s="1029"/>
      <c r="AH44" s="1029"/>
      <c r="AI44" s="1029" t="s">
        <v>412</v>
      </c>
      <c r="AJ44" s="1029"/>
      <c r="AK44" s="1029"/>
      <c r="AL44" s="556"/>
      <c r="AM44" s="1029" t="s">
        <v>509</v>
      </c>
      <c r="AN44" s="1029"/>
      <c r="AO44" s="102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3"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5"/>
      <c r="AA51" s="826"/>
      <c r="AB51" s="556" t="s">
        <v>11</v>
      </c>
      <c r="AC51" s="1024"/>
      <c r="AD51" s="1025"/>
      <c r="AE51" s="1029" t="s">
        <v>390</v>
      </c>
      <c r="AF51" s="1029"/>
      <c r="AG51" s="1029"/>
      <c r="AH51" s="1029"/>
      <c r="AI51" s="1029" t="s">
        <v>412</v>
      </c>
      <c r="AJ51" s="1029"/>
      <c r="AK51" s="1029"/>
      <c r="AL51" s="556"/>
      <c r="AM51" s="1029" t="s">
        <v>509</v>
      </c>
      <c r="AN51" s="1029"/>
      <c r="AO51" s="102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3"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5"/>
      <c r="AA58" s="826"/>
      <c r="AB58" s="1023" t="s">
        <v>11</v>
      </c>
      <c r="AC58" s="1024"/>
      <c r="AD58" s="1025"/>
      <c r="AE58" s="1029" t="s">
        <v>390</v>
      </c>
      <c r="AF58" s="1029"/>
      <c r="AG58" s="1029"/>
      <c r="AH58" s="1029"/>
      <c r="AI58" s="1029" t="s">
        <v>412</v>
      </c>
      <c r="AJ58" s="1029"/>
      <c r="AK58" s="1029"/>
      <c r="AL58" s="556"/>
      <c r="AM58" s="1029" t="s">
        <v>509</v>
      </c>
      <c r="AN58" s="1029"/>
      <c r="AO58" s="102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3"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5"/>
      <c r="AA65" s="826"/>
      <c r="AB65" s="1023" t="s">
        <v>11</v>
      </c>
      <c r="AC65" s="1024"/>
      <c r="AD65" s="1025"/>
      <c r="AE65" s="1029" t="s">
        <v>390</v>
      </c>
      <c r="AF65" s="1029"/>
      <c r="AG65" s="1029"/>
      <c r="AH65" s="1029"/>
      <c r="AI65" s="1029" t="s">
        <v>412</v>
      </c>
      <c r="AJ65" s="1029"/>
      <c r="AK65" s="1029"/>
      <c r="AL65" s="556"/>
      <c r="AM65" s="1029" t="s">
        <v>509</v>
      </c>
      <c r="AN65" s="1029"/>
      <c r="AO65" s="102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2"/>
      <c r="B4" s="1043"/>
      <c r="C4" s="1043"/>
      <c r="D4" s="1043"/>
      <c r="E4" s="1043"/>
      <c r="F4" s="1044"/>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2"/>
      <c r="B5" s="1043"/>
      <c r="C5" s="1043"/>
      <c r="D5" s="1043"/>
      <c r="E5" s="1043"/>
      <c r="F5" s="104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2"/>
      <c r="B6" s="1043"/>
      <c r="C6" s="1043"/>
      <c r="D6" s="1043"/>
      <c r="E6" s="1043"/>
      <c r="F6" s="104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2"/>
      <c r="B7" s="1043"/>
      <c r="C7" s="1043"/>
      <c r="D7" s="1043"/>
      <c r="E7" s="1043"/>
      <c r="F7" s="104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2"/>
      <c r="B8" s="1043"/>
      <c r="C8" s="1043"/>
      <c r="D8" s="1043"/>
      <c r="E8" s="1043"/>
      <c r="F8" s="104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2"/>
      <c r="B9" s="1043"/>
      <c r="C9" s="1043"/>
      <c r="D9" s="1043"/>
      <c r="E9" s="1043"/>
      <c r="F9" s="104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2"/>
      <c r="B10" s="1043"/>
      <c r="C10" s="1043"/>
      <c r="D10" s="1043"/>
      <c r="E10" s="1043"/>
      <c r="F10" s="104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2"/>
      <c r="B11" s="1043"/>
      <c r="C11" s="1043"/>
      <c r="D11" s="1043"/>
      <c r="E11" s="1043"/>
      <c r="F11" s="104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2"/>
      <c r="B12" s="1043"/>
      <c r="C12" s="1043"/>
      <c r="D12" s="1043"/>
      <c r="E12" s="1043"/>
      <c r="F12" s="104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2"/>
      <c r="B13" s="1043"/>
      <c r="C13" s="1043"/>
      <c r="D13" s="1043"/>
      <c r="E13" s="1043"/>
      <c r="F13" s="104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2"/>
      <c r="B14" s="1043"/>
      <c r="C14" s="1043"/>
      <c r="D14" s="1043"/>
      <c r="E14" s="1043"/>
      <c r="F14" s="1044"/>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2"/>
      <c r="B15" s="1043"/>
      <c r="C15" s="1043"/>
      <c r="D15" s="1043"/>
      <c r="E15" s="1043"/>
      <c r="F15" s="1044"/>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2"/>
      <c r="B16" s="1043"/>
      <c r="C16" s="1043"/>
      <c r="D16" s="1043"/>
      <c r="E16" s="1043"/>
      <c r="F16" s="1044"/>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2"/>
      <c r="B17" s="1043"/>
      <c r="C17" s="1043"/>
      <c r="D17" s="1043"/>
      <c r="E17" s="1043"/>
      <c r="F17" s="1044"/>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2"/>
      <c r="B18" s="1043"/>
      <c r="C18" s="1043"/>
      <c r="D18" s="1043"/>
      <c r="E18" s="1043"/>
      <c r="F18" s="104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2"/>
      <c r="B19" s="1043"/>
      <c r="C19" s="1043"/>
      <c r="D19" s="1043"/>
      <c r="E19" s="1043"/>
      <c r="F19" s="104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2"/>
      <c r="B20" s="1043"/>
      <c r="C20" s="1043"/>
      <c r="D20" s="1043"/>
      <c r="E20" s="1043"/>
      <c r="F20" s="104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2"/>
      <c r="B21" s="1043"/>
      <c r="C21" s="1043"/>
      <c r="D21" s="1043"/>
      <c r="E21" s="1043"/>
      <c r="F21" s="104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2"/>
      <c r="B22" s="1043"/>
      <c r="C22" s="1043"/>
      <c r="D22" s="1043"/>
      <c r="E22" s="1043"/>
      <c r="F22" s="104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2"/>
      <c r="B23" s="1043"/>
      <c r="C23" s="1043"/>
      <c r="D23" s="1043"/>
      <c r="E23" s="1043"/>
      <c r="F23" s="104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2"/>
      <c r="B24" s="1043"/>
      <c r="C24" s="1043"/>
      <c r="D24" s="1043"/>
      <c r="E24" s="1043"/>
      <c r="F24" s="104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2"/>
      <c r="B25" s="1043"/>
      <c r="C25" s="1043"/>
      <c r="D25" s="1043"/>
      <c r="E25" s="1043"/>
      <c r="F25" s="104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2"/>
      <c r="B26" s="1043"/>
      <c r="C26" s="1043"/>
      <c r="D26" s="1043"/>
      <c r="E26" s="1043"/>
      <c r="F26" s="104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2"/>
      <c r="B27" s="1043"/>
      <c r="C27" s="1043"/>
      <c r="D27" s="1043"/>
      <c r="E27" s="1043"/>
      <c r="F27" s="1044"/>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2"/>
      <c r="B28" s="1043"/>
      <c r="C28" s="1043"/>
      <c r="D28" s="1043"/>
      <c r="E28" s="1043"/>
      <c r="F28" s="1044"/>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2"/>
      <c r="B29" s="1043"/>
      <c r="C29" s="1043"/>
      <c r="D29" s="1043"/>
      <c r="E29" s="1043"/>
      <c r="F29" s="1044"/>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2"/>
      <c r="B30" s="1043"/>
      <c r="C30" s="1043"/>
      <c r="D30" s="1043"/>
      <c r="E30" s="1043"/>
      <c r="F30" s="1044"/>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2"/>
      <c r="B31" s="1043"/>
      <c r="C31" s="1043"/>
      <c r="D31" s="1043"/>
      <c r="E31" s="1043"/>
      <c r="F31" s="104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2"/>
      <c r="B32" s="1043"/>
      <c r="C32" s="1043"/>
      <c r="D32" s="1043"/>
      <c r="E32" s="1043"/>
      <c r="F32" s="104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2"/>
      <c r="B33" s="1043"/>
      <c r="C33" s="1043"/>
      <c r="D33" s="1043"/>
      <c r="E33" s="1043"/>
      <c r="F33" s="104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2"/>
      <c r="B34" s="1043"/>
      <c r="C34" s="1043"/>
      <c r="D34" s="1043"/>
      <c r="E34" s="1043"/>
      <c r="F34" s="104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2"/>
      <c r="B35" s="1043"/>
      <c r="C35" s="1043"/>
      <c r="D35" s="1043"/>
      <c r="E35" s="1043"/>
      <c r="F35" s="104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2"/>
      <c r="B36" s="1043"/>
      <c r="C36" s="1043"/>
      <c r="D36" s="1043"/>
      <c r="E36" s="1043"/>
      <c r="F36" s="104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2"/>
      <c r="B37" s="1043"/>
      <c r="C37" s="1043"/>
      <c r="D37" s="1043"/>
      <c r="E37" s="1043"/>
      <c r="F37" s="104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2"/>
      <c r="B38" s="1043"/>
      <c r="C38" s="1043"/>
      <c r="D38" s="1043"/>
      <c r="E38" s="1043"/>
      <c r="F38" s="104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2"/>
      <c r="B39" s="1043"/>
      <c r="C39" s="1043"/>
      <c r="D39" s="1043"/>
      <c r="E39" s="1043"/>
      <c r="F39" s="104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2"/>
      <c r="B40" s="1043"/>
      <c r="C40" s="1043"/>
      <c r="D40" s="1043"/>
      <c r="E40" s="1043"/>
      <c r="F40" s="1044"/>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2"/>
      <c r="B41" s="1043"/>
      <c r="C41" s="1043"/>
      <c r="D41" s="1043"/>
      <c r="E41" s="1043"/>
      <c r="F41" s="1044"/>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2"/>
      <c r="B42" s="1043"/>
      <c r="C42" s="1043"/>
      <c r="D42" s="1043"/>
      <c r="E42" s="1043"/>
      <c r="F42" s="1044"/>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2"/>
      <c r="B43" s="1043"/>
      <c r="C43" s="1043"/>
      <c r="D43" s="1043"/>
      <c r="E43" s="1043"/>
      <c r="F43" s="1044"/>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2"/>
      <c r="B44" s="1043"/>
      <c r="C44" s="1043"/>
      <c r="D44" s="1043"/>
      <c r="E44" s="1043"/>
      <c r="F44" s="104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2"/>
      <c r="B45" s="1043"/>
      <c r="C45" s="1043"/>
      <c r="D45" s="1043"/>
      <c r="E45" s="1043"/>
      <c r="F45" s="104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2"/>
      <c r="B46" s="1043"/>
      <c r="C46" s="1043"/>
      <c r="D46" s="1043"/>
      <c r="E46" s="1043"/>
      <c r="F46" s="104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2"/>
      <c r="B47" s="1043"/>
      <c r="C47" s="1043"/>
      <c r="D47" s="1043"/>
      <c r="E47" s="1043"/>
      <c r="F47" s="104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2"/>
      <c r="B48" s="1043"/>
      <c r="C48" s="1043"/>
      <c r="D48" s="1043"/>
      <c r="E48" s="1043"/>
      <c r="F48" s="104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2"/>
      <c r="B49" s="1043"/>
      <c r="C49" s="1043"/>
      <c r="D49" s="1043"/>
      <c r="E49" s="1043"/>
      <c r="F49" s="104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2"/>
      <c r="B50" s="1043"/>
      <c r="C50" s="1043"/>
      <c r="D50" s="1043"/>
      <c r="E50" s="1043"/>
      <c r="F50" s="104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2"/>
      <c r="B51" s="1043"/>
      <c r="C51" s="1043"/>
      <c r="D51" s="1043"/>
      <c r="E51" s="1043"/>
      <c r="F51" s="104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2"/>
      <c r="B52" s="1043"/>
      <c r="C52" s="1043"/>
      <c r="D52" s="1043"/>
      <c r="E52" s="1043"/>
      <c r="F52" s="104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2"/>
      <c r="B56" s="1043"/>
      <c r="C56" s="1043"/>
      <c r="D56" s="1043"/>
      <c r="E56" s="1043"/>
      <c r="F56" s="1044"/>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2"/>
      <c r="B57" s="1043"/>
      <c r="C57" s="1043"/>
      <c r="D57" s="1043"/>
      <c r="E57" s="1043"/>
      <c r="F57" s="1044"/>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2"/>
      <c r="B58" s="1043"/>
      <c r="C58" s="1043"/>
      <c r="D58" s="1043"/>
      <c r="E58" s="1043"/>
      <c r="F58" s="104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2"/>
      <c r="B59" s="1043"/>
      <c r="C59" s="1043"/>
      <c r="D59" s="1043"/>
      <c r="E59" s="1043"/>
      <c r="F59" s="104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2"/>
      <c r="B60" s="1043"/>
      <c r="C60" s="1043"/>
      <c r="D60" s="1043"/>
      <c r="E60" s="1043"/>
      <c r="F60" s="104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2"/>
      <c r="B61" s="1043"/>
      <c r="C61" s="1043"/>
      <c r="D61" s="1043"/>
      <c r="E61" s="1043"/>
      <c r="F61" s="104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2"/>
      <c r="B62" s="1043"/>
      <c r="C62" s="1043"/>
      <c r="D62" s="1043"/>
      <c r="E62" s="1043"/>
      <c r="F62" s="104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2"/>
      <c r="B63" s="1043"/>
      <c r="C63" s="1043"/>
      <c r="D63" s="1043"/>
      <c r="E63" s="1043"/>
      <c r="F63" s="104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2"/>
      <c r="B64" s="1043"/>
      <c r="C64" s="1043"/>
      <c r="D64" s="1043"/>
      <c r="E64" s="1043"/>
      <c r="F64" s="104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2"/>
      <c r="B65" s="1043"/>
      <c r="C65" s="1043"/>
      <c r="D65" s="1043"/>
      <c r="E65" s="1043"/>
      <c r="F65" s="104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2"/>
      <c r="B66" s="1043"/>
      <c r="C66" s="1043"/>
      <c r="D66" s="1043"/>
      <c r="E66" s="1043"/>
      <c r="F66" s="104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2"/>
      <c r="B67" s="1043"/>
      <c r="C67" s="1043"/>
      <c r="D67" s="1043"/>
      <c r="E67" s="1043"/>
      <c r="F67" s="1044"/>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2"/>
      <c r="B68" s="1043"/>
      <c r="C68" s="1043"/>
      <c r="D68" s="1043"/>
      <c r="E68" s="1043"/>
      <c r="F68" s="1044"/>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2"/>
      <c r="B69" s="1043"/>
      <c r="C69" s="1043"/>
      <c r="D69" s="1043"/>
      <c r="E69" s="1043"/>
      <c r="F69" s="1044"/>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2"/>
      <c r="B70" s="1043"/>
      <c r="C70" s="1043"/>
      <c r="D70" s="1043"/>
      <c r="E70" s="1043"/>
      <c r="F70" s="1044"/>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2"/>
      <c r="B71" s="1043"/>
      <c r="C71" s="1043"/>
      <c r="D71" s="1043"/>
      <c r="E71" s="1043"/>
      <c r="F71" s="104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2"/>
      <c r="B72" s="1043"/>
      <c r="C72" s="1043"/>
      <c r="D72" s="1043"/>
      <c r="E72" s="1043"/>
      <c r="F72" s="104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2"/>
      <c r="B73" s="1043"/>
      <c r="C73" s="1043"/>
      <c r="D73" s="1043"/>
      <c r="E73" s="1043"/>
      <c r="F73" s="104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2"/>
      <c r="B74" s="1043"/>
      <c r="C74" s="1043"/>
      <c r="D74" s="1043"/>
      <c r="E74" s="1043"/>
      <c r="F74" s="104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2"/>
      <c r="B75" s="1043"/>
      <c r="C75" s="1043"/>
      <c r="D75" s="1043"/>
      <c r="E75" s="1043"/>
      <c r="F75" s="104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2"/>
      <c r="B76" s="1043"/>
      <c r="C76" s="1043"/>
      <c r="D76" s="1043"/>
      <c r="E76" s="1043"/>
      <c r="F76" s="104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2"/>
      <c r="B77" s="1043"/>
      <c r="C77" s="1043"/>
      <c r="D77" s="1043"/>
      <c r="E77" s="1043"/>
      <c r="F77" s="104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2"/>
      <c r="B78" s="1043"/>
      <c r="C78" s="1043"/>
      <c r="D78" s="1043"/>
      <c r="E78" s="1043"/>
      <c r="F78" s="104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2"/>
      <c r="B79" s="1043"/>
      <c r="C79" s="1043"/>
      <c r="D79" s="1043"/>
      <c r="E79" s="1043"/>
      <c r="F79" s="104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2"/>
      <c r="B80" s="1043"/>
      <c r="C80" s="1043"/>
      <c r="D80" s="1043"/>
      <c r="E80" s="1043"/>
      <c r="F80" s="1044"/>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2"/>
      <c r="B81" s="1043"/>
      <c r="C81" s="1043"/>
      <c r="D81" s="1043"/>
      <c r="E81" s="1043"/>
      <c r="F81" s="1044"/>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2"/>
      <c r="B82" s="1043"/>
      <c r="C82" s="1043"/>
      <c r="D82" s="1043"/>
      <c r="E82" s="1043"/>
      <c r="F82" s="1044"/>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2"/>
      <c r="B83" s="1043"/>
      <c r="C83" s="1043"/>
      <c r="D83" s="1043"/>
      <c r="E83" s="1043"/>
      <c r="F83" s="1044"/>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2"/>
      <c r="B84" s="1043"/>
      <c r="C84" s="1043"/>
      <c r="D84" s="1043"/>
      <c r="E84" s="1043"/>
      <c r="F84" s="104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2"/>
      <c r="B85" s="1043"/>
      <c r="C85" s="1043"/>
      <c r="D85" s="1043"/>
      <c r="E85" s="1043"/>
      <c r="F85" s="104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2"/>
      <c r="B86" s="1043"/>
      <c r="C86" s="1043"/>
      <c r="D86" s="1043"/>
      <c r="E86" s="1043"/>
      <c r="F86" s="104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2"/>
      <c r="B87" s="1043"/>
      <c r="C87" s="1043"/>
      <c r="D87" s="1043"/>
      <c r="E87" s="1043"/>
      <c r="F87" s="104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2"/>
      <c r="B88" s="1043"/>
      <c r="C88" s="1043"/>
      <c r="D88" s="1043"/>
      <c r="E88" s="1043"/>
      <c r="F88" s="104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2"/>
      <c r="B89" s="1043"/>
      <c r="C89" s="1043"/>
      <c r="D89" s="1043"/>
      <c r="E89" s="1043"/>
      <c r="F89" s="104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2"/>
      <c r="B90" s="1043"/>
      <c r="C90" s="1043"/>
      <c r="D90" s="1043"/>
      <c r="E90" s="1043"/>
      <c r="F90" s="104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2"/>
      <c r="B91" s="1043"/>
      <c r="C91" s="1043"/>
      <c r="D91" s="1043"/>
      <c r="E91" s="1043"/>
      <c r="F91" s="104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2"/>
      <c r="B92" s="1043"/>
      <c r="C92" s="1043"/>
      <c r="D92" s="1043"/>
      <c r="E92" s="1043"/>
      <c r="F92" s="104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2"/>
      <c r="B93" s="1043"/>
      <c r="C93" s="1043"/>
      <c r="D93" s="1043"/>
      <c r="E93" s="1043"/>
      <c r="F93" s="1044"/>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2"/>
      <c r="B94" s="1043"/>
      <c r="C94" s="1043"/>
      <c r="D94" s="1043"/>
      <c r="E94" s="1043"/>
      <c r="F94" s="1044"/>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2"/>
      <c r="B95" s="1043"/>
      <c r="C95" s="1043"/>
      <c r="D95" s="1043"/>
      <c r="E95" s="1043"/>
      <c r="F95" s="1044"/>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2"/>
      <c r="B96" s="1043"/>
      <c r="C96" s="1043"/>
      <c r="D96" s="1043"/>
      <c r="E96" s="1043"/>
      <c r="F96" s="1044"/>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2"/>
      <c r="B97" s="1043"/>
      <c r="C97" s="1043"/>
      <c r="D97" s="1043"/>
      <c r="E97" s="1043"/>
      <c r="F97" s="104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2"/>
      <c r="B98" s="1043"/>
      <c r="C98" s="1043"/>
      <c r="D98" s="1043"/>
      <c r="E98" s="1043"/>
      <c r="F98" s="104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2"/>
      <c r="B99" s="1043"/>
      <c r="C99" s="1043"/>
      <c r="D99" s="1043"/>
      <c r="E99" s="1043"/>
      <c r="F99" s="104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2"/>
      <c r="B100" s="1043"/>
      <c r="C100" s="1043"/>
      <c r="D100" s="1043"/>
      <c r="E100" s="1043"/>
      <c r="F100" s="104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2"/>
      <c r="B101" s="1043"/>
      <c r="C101" s="1043"/>
      <c r="D101" s="1043"/>
      <c r="E101" s="1043"/>
      <c r="F101" s="104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2"/>
      <c r="B102" s="1043"/>
      <c r="C102" s="1043"/>
      <c r="D102" s="1043"/>
      <c r="E102" s="1043"/>
      <c r="F102" s="104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2"/>
      <c r="B103" s="1043"/>
      <c r="C103" s="1043"/>
      <c r="D103" s="1043"/>
      <c r="E103" s="1043"/>
      <c r="F103" s="104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2"/>
      <c r="B104" s="1043"/>
      <c r="C104" s="1043"/>
      <c r="D104" s="1043"/>
      <c r="E104" s="1043"/>
      <c r="F104" s="104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2"/>
      <c r="B105" s="1043"/>
      <c r="C105" s="1043"/>
      <c r="D105" s="1043"/>
      <c r="E105" s="1043"/>
      <c r="F105" s="104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2"/>
      <c r="B109" s="1043"/>
      <c r="C109" s="1043"/>
      <c r="D109" s="1043"/>
      <c r="E109" s="1043"/>
      <c r="F109" s="1044"/>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2"/>
      <c r="B110" s="1043"/>
      <c r="C110" s="1043"/>
      <c r="D110" s="1043"/>
      <c r="E110" s="1043"/>
      <c r="F110" s="1044"/>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2"/>
      <c r="B111" s="1043"/>
      <c r="C111" s="1043"/>
      <c r="D111" s="1043"/>
      <c r="E111" s="1043"/>
      <c r="F111" s="104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2"/>
      <c r="B112" s="1043"/>
      <c r="C112" s="1043"/>
      <c r="D112" s="1043"/>
      <c r="E112" s="1043"/>
      <c r="F112" s="104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2"/>
      <c r="B113" s="1043"/>
      <c r="C113" s="1043"/>
      <c r="D113" s="1043"/>
      <c r="E113" s="1043"/>
      <c r="F113" s="104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2"/>
      <c r="B114" s="1043"/>
      <c r="C114" s="1043"/>
      <c r="D114" s="1043"/>
      <c r="E114" s="1043"/>
      <c r="F114" s="104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2"/>
      <c r="B115" s="1043"/>
      <c r="C115" s="1043"/>
      <c r="D115" s="1043"/>
      <c r="E115" s="1043"/>
      <c r="F115" s="104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2"/>
      <c r="B116" s="1043"/>
      <c r="C116" s="1043"/>
      <c r="D116" s="1043"/>
      <c r="E116" s="1043"/>
      <c r="F116" s="104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2"/>
      <c r="B117" s="1043"/>
      <c r="C117" s="1043"/>
      <c r="D117" s="1043"/>
      <c r="E117" s="1043"/>
      <c r="F117" s="104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2"/>
      <c r="B118" s="1043"/>
      <c r="C118" s="1043"/>
      <c r="D118" s="1043"/>
      <c r="E118" s="1043"/>
      <c r="F118" s="104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2"/>
      <c r="B119" s="1043"/>
      <c r="C119" s="1043"/>
      <c r="D119" s="1043"/>
      <c r="E119" s="1043"/>
      <c r="F119" s="104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2"/>
      <c r="B120" s="1043"/>
      <c r="C120" s="1043"/>
      <c r="D120" s="1043"/>
      <c r="E120" s="1043"/>
      <c r="F120" s="1044"/>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2"/>
      <c r="B121" s="1043"/>
      <c r="C121" s="1043"/>
      <c r="D121" s="1043"/>
      <c r="E121" s="1043"/>
      <c r="F121" s="1044"/>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2"/>
      <c r="B122" s="1043"/>
      <c r="C122" s="1043"/>
      <c r="D122" s="1043"/>
      <c r="E122" s="1043"/>
      <c r="F122" s="1044"/>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2"/>
      <c r="B123" s="1043"/>
      <c r="C123" s="1043"/>
      <c r="D123" s="1043"/>
      <c r="E123" s="1043"/>
      <c r="F123" s="1044"/>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2"/>
      <c r="B124" s="1043"/>
      <c r="C124" s="1043"/>
      <c r="D124" s="1043"/>
      <c r="E124" s="1043"/>
      <c r="F124" s="104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2"/>
      <c r="B125" s="1043"/>
      <c r="C125" s="1043"/>
      <c r="D125" s="1043"/>
      <c r="E125" s="1043"/>
      <c r="F125" s="104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2"/>
      <c r="B126" s="1043"/>
      <c r="C126" s="1043"/>
      <c r="D126" s="1043"/>
      <c r="E126" s="1043"/>
      <c r="F126" s="104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2"/>
      <c r="B127" s="1043"/>
      <c r="C127" s="1043"/>
      <c r="D127" s="1043"/>
      <c r="E127" s="1043"/>
      <c r="F127" s="104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2"/>
      <c r="B128" s="1043"/>
      <c r="C128" s="1043"/>
      <c r="D128" s="1043"/>
      <c r="E128" s="1043"/>
      <c r="F128" s="104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2"/>
      <c r="B129" s="1043"/>
      <c r="C129" s="1043"/>
      <c r="D129" s="1043"/>
      <c r="E129" s="1043"/>
      <c r="F129" s="104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2"/>
      <c r="B130" s="1043"/>
      <c r="C130" s="1043"/>
      <c r="D130" s="1043"/>
      <c r="E130" s="1043"/>
      <c r="F130" s="104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2"/>
      <c r="B131" s="1043"/>
      <c r="C131" s="1043"/>
      <c r="D131" s="1043"/>
      <c r="E131" s="1043"/>
      <c r="F131" s="104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2"/>
      <c r="B132" s="1043"/>
      <c r="C132" s="1043"/>
      <c r="D132" s="1043"/>
      <c r="E132" s="1043"/>
      <c r="F132" s="104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2"/>
      <c r="B133" s="1043"/>
      <c r="C133" s="1043"/>
      <c r="D133" s="1043"/>
      <c r="E133" s="1043"/>
      <c r="F133" s="1044"/>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2"/>
      <c r="B134" s="1043"/>
      <c r="C134" s="1043"/>
      <c r="D134" s="1043"/>
      <c r="E134" s="1043"/>
      <c r="F134" s="1044"/>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2"/>
      <c r="B135" s="1043"/>
      <c r="C135" s="1043"/>
      <c r="D135" s="1043"/>
      <c r="E135" s="1043"/>
      <c r="F135" s="1044"/>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2"/>
      <c r="B136" s="1043"/>
      <c r="C136" s="1043"/>
      <c r="D136" s="1043"/>
      <c r="E136" s="1043"/>
      <c r="F136" s="1044"/>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2"/>
      <c r="B137" s="1043"/>
      <c r="C137" s="1043"/>
      <c r="D137" s="1043"/>
      <c r="E137" s="1043"/>
      <c r="F137" s="104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2"/>
      <c r="B138" s="1043"/>
      <c r="C138" s="1043"/>
      <c r="D138" s="1043"/>
      <c r="E138" s="1043"/>
      <c r="F138" s="104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2"/>
      <c r="B139" s="1043"/>
      <c r="C139" s="1043"/>
      <c r="D139" s="1043"/>
      <c r="E139" s="1043"/>
      <c r="F139" s="104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2"/>
      <c r="B140" s="1043"/>
      <c r="C140" s="1043"/>
      <c r="D140" s="1043"/>
      <c r="E140" s="1043"/>
      <c r="F140" s="104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2"/>
      <c r="B141" s="1043"/>
      <c r="C141" s="1043"/>
      <c r="D141" s="1043"/>
      <c r="E141" s="1043"/>
      <c r="F141" s="104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2"/>
      <c r="B142" s="1043"/>
      <c r="C142" s="1043"/>
      <c r="D142" s="1043"/>
      <c r="E142" s="1043"/>
      <c r="F142" s="104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2"/>
      <c r="B143" s="1043"/>
      <c r="C143" s="1043"/>
      <c r="D143" s="1043"/>
      <c r="E143" s="1043"/>
      <c r="F143" s="104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2"/>
      <c r="B144" s="1043"/>
      <c r="C144" s="1043"/>
      <c r="D144" s="1043"/>
      <c r="E144" s="1043"/>
      <c r="F144" s="104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2"/>
      <c r="B145" s="1043"/>
      <c r="C145" s="1043"/>
      <c r="D145" s="1043"/>
      <c r="E145" s="1043"/>
      <c r="F145" s="104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2"/>
      <c r="B146" s="1043"/>
      <c r="C146" s="1043"/>
      <c r="D146" s="1043"/>
      <c r="E146" s="1043"/>
      <c r="F146" s="1044"/>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2"/>
      <c r="B147" s="1043"/>
      <c r="C147" s="1043"/>
      <c r="D147" s="1043"/>
      <c r="E147" s="1043"/>
      <c r="F147" s="1044"/>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2"/>
      <c r="B148" s="1043"/>
      <c r="C148" s="1043"/>
      <c r="D148" s="1043"/>
      <c r="E148" s="1043"/>
      <c r="F148" s="1044"/>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2"/>
      <c r="B149" s="1043"/>
      <c r="C149" s="1043"/>
      <c r="D149" s="1043"/>
      <c r="E149" s="1043"/>
      <c r="F149" s="1044"/>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2"/>
      <c r="B150" s="1043"/>
      <c r="C150" s="1043"/>
      <c r="D150" s="1043"/>
      <c r="E150" s="1043"/>
      <c r="F150" s="104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2"/>
      <c r="B151" s="1043"/>
      <c r="C151" s="1043"/>
      <c r="D151" s="1043"/>
      <c r="E151" s="1043"/>
      <c r="F151" s="104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2"/>
      <c r="B152" s="1043"/>
      <c r="C152" s="1043"/>
      <c r="D152" s="1043"/>
      <c r="E152" s="1043"/>
      <c r="F152" s="104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2"/>
      <c r="B153" s="1043"/>
      <c r="C153" s="1043"/>
      <c r="D153" s="1043"/>
      <c r="E153" s="1043"/>
      <c r="F153" s="104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2"/>
      <c r="B154" s="1043"/>
      <c r="C154" s="1043"/>
      <c r="D154" s="1043"/>
      <c r="E154" s="1043"/>
      <c r="F154" s="104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2"/>
      <c r="B155" s="1043"/>
      <c r="C155" s="1043"/>
      <c r="D155" s="1043"/>
      <c r="E155" s="1043"/>
      <c r="F155" s="104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2"/>
      <c r="B156" s="1043"/>
      <c r="C156" s="1043"/>
      <c r="D156" s="1043"/>
      <c r="E156" s="1043"/>
      <c r="F156" s="104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2"/>
      <c r="B157" s="1043"/>
      <c r="C157" s="1043"/>
      <c r="D157" s="1043"/>
      <c r="E157" s="1043"/>
      <c r="F157" s="104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2"/>
      <c r="B158" s="1043"/>
      <c r="C158" s="1043"/>
      <c r="D158" s="1043"/>
      <c r="E158" s="1043"/>
      <c r="F158" s="104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2"/>
      <c r="B162" s="1043"/>
      <c r="C162" s="1043"/>
      <c r="D162" s="1043"/>
      <c r="E162" s="1043"/>
      <c r="F162" s="1044"/>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2"/>
      <c r="B163" s="1043"/>
      <c r="C163" s="1043"/>
      <c r="D163" s="1043"/>
      <c r="E163" s="1043"/>
      <c r="F163" s="1044"/>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2"/>
      <c r="B164" s="1043"/>
      <c r="C164" s="1043"/>
      <c r="D164" s="1043"/>
      <c r="E164" s="1043"/>
      <c r="F164" s="104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2"/>
      <c r="B165" s="1043"/>
      <c r="C165" s="1043"/>
      <c r="D165" s="1043"/>
      <c r="E165" s="1043"/>
      <c r="F165" s="104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2"/>
      <c r="B166" s="1043"/>
      <c r="C166" s="1043"/>
      <c r="D166" s="1043"/>
      <c r="E166" s="1043"/>
      <c r="F166" s="104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2"/>
      <c r="B167" s="1043"/>
      <c r="C167" s="1043"/>
      <c r="D167" s="1043"/>
      <c r="E167" s="1043"/>
      <c r="F167" s="104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2"/>
      <c r="B168" s="1043"/>
      <c r="C168" s="1043"/>
      <c r="D168" s="1043"/>
      <c r="E168" s="1043"/>
      <c r="F168" s="104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2"/>
      <c r="B169" s="1043"/>
      <c r="C169" s="1043"/>
      <c r="D169" s="1043"/>
      <c r="E169" s="1043"/>
      <c r="F169" s="104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2"/>
      <c r="B170" s="1043"/>
      <c r="C170" s="1043"/>
      <c r="D170" s="1043"/>
      <c r="E170" s="1043"/>
      <c r="F170" s="104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2"/>
      <c r="B171" s="1043"/>
      <c r="C171" s="1043"/>
      <c r="D171" s="1043"/>
      <c r="E171" s="1043"/>
      <c r="F171" s="104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2"/>
      <c r="B172" s="1043"/>
      <c r="C172" s="1043"/>
      <c r="D172" s="1043"/>
      <c r="E172" s="1043"/>
      <c r="F172" s="104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2"/>
      <c r="B173" s="1043"/>
      <c r="C173" s="1043"/>
      <c r="D173" s="1043"/>
      <c r="E173" s="1043"/>
      <c r="F173" s="1044"/>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2"/>
      <c r="B174" s="1043"/>
      <c r="C174" s="1043"/>
      <c r="D174" s="1043"/>
      <c r="E174" s="1043"/>
      <c r="F174" s="1044"/>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2"/>
      <c r="B175" s="1043"/>
      <c r="C175" s="1043"/>
      <c r="D175" s="1043"/>
      <c r="E175" s="1043"/>
      <c r="F175" s="1044"/>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2"/>
      <c r="B176" s="1043"/>
      <c r="C176" s="1043"/>
      <c r="D176" s="1043"/>
      <c r="E176" s="1043"/>
      <c r="F176" s="1044"/>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2"/>
      <c r="B177" s="1043"/>
      <c r="C177" s="1043"/>
      <c r="D177" s="1043"/>
      <c r="E177" s="1043"/>
      <c r="F177" s="104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2"/>
      <c r="B178" s="1043"/>
      <c r="C178" s="1043"/>
      <c r="D178" s="1043"/>
      <c r="E178" s="1043"/>
      <c r="F178" s="104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2"/>
      <c r="B179" s="1043"/>
      <c r="C179" s="1043"/>
      <c r="D179" s="1043"/>
      <c r="E179" s="1043"/>
      <c r="F179" s="104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2"/>
      <c r="B180" s="1043"/>
      <c r="C180" s="1043"/>
      <c r="D180" s="1043"/>
      <c r="E180" s="1043"/>
      <c r="F180" s="104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2"/>
      <c r="B181" s="1043"/>
      <c r="C181" s="1043"/>
      <c r="D181" s="1043"/>
      <c r="E181" s="1043"/>
      <c r="F181" s="104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2"/>
      <c r="B182" s="1043"/>
      <c r="C182" s="1043"/>
      <c r="D182" s="1043"/>
      <c r="E182" s="1043"/>
      <c r="F182" s="104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2"/>
      <c r="B183" s="1043"/>
      <c r="C183" s="1043"/>
      <c r="D183" s="1043"/>
      <c r="E183" s="1043"/>
      <c r="F183" s="104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2"/>
      <c r="B184" s="1043"/>
      <c r="C184" s="1043"/>
      <c r="D184" s="1043"/>
      <c r="E184" s="1043"/>
      <c r="F184" s="104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2"/>
      <c r="B185" s="1043"/>
      <c r="C185" s="1043"/>
      <c r="D185" s="1043"/>
      <c r="E185" s="1043"/>
      <c r="F185" s="104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2"/>
      <c r="B186" s="1043"/>
      <c r="C186" s="1043"/>
      <c r="D186" s="1043"/>
      <c r="E186" s="1043"/>
      <c r="F186" s="1044"/>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2"/>
      <c r="B187" s="1043"/>
      <c r="C187" s="1043"/>
      <c r="D187" s="1043"/>
      <c r="E187" s="1043"/>
      <c r="F187" s="1044"/>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2"/>
      <c r="B188" s="1043"/>
      <c r="C188" s="1043"/>
      <c r="D188" s="1043"/>
      <c r="E188" s="1043"/>
      <c r="F188" s="1044"/>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2"/>
      <c r="B189" s="1043"/>
      <c r="C189" s="1043"/>
      <c r="D189" s="1043"/>
      <c r="E189" s="1043"/>
      <c r="F189" s="1044"/>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2"/>
      <c r="B190" s="1043"/>
      <c r="C190" s="1043"/>
      <c r="D190" s="1043"/>
      <c r="E190" s="1043"/>
      <c r="F190" s="104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2"/>
      <c r="B191" s="1043"/>
      <c r="C191" s="1043"/>
      <c r="D191" s="1043"/>
      <c r="E191" s="1043"/>
      <c r="F191" s="104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2"/>
      <c r="B192" s="1043"/>
      <c r="C192" s="1043"/>
      <c r="D192" s="1043"/>
      <c r="E192" s="1043"/>
      <c r="F192" s="104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2"/>
      <c r="B193" s="1043"/>
      <c r="C193" s="1043"/>
      <c r="D193" s="1043"/>
      <c r="E193" s="1043"/>
      <c r="F193" s="104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2"/>
      <c r="B194" s="1043"/>
      <c r="C194" s="1043"/>
      <c r="D194" s="1043"/>
      <c r="E194" s="1043"/>
      <c r="F194" s="104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2"/>
      <c r="B195" s="1043"/>
      <c r="C195" s="1043"/>
      <c r="D195" s="1043"/>
      <c r="E195" s="1043"/>
      <c r="F195" s="104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2"/>
      <c r="B196" s="1043"/>
      <c r="C196" s="1043"/>
      <c r="D196" s="1043"/>
      <c r="E196" s="1043"/>
      <c r="F196" s="104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2"/>
      <c r="B197" s="1043"/>
      <c r="C197" s="1043"/>
      <c r="D197" s="1043"/>
      <c r="E197" s="1043"/>
      <c r="F197" s="104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2"/>
      <c r="B198" s="1043"/>
      <c r="C198" s="1043"/>
      <c r="D198" s="1043"/>
      <c r="E198" s="1043"/>
      <c r="F198" s="104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2"/>
      <c r="B199" s="1043"/>
      <c r="C199" s="1043"/>
      <c r="D199" s="1043"/>
      <c r="E199" s="1043"/>
      <c r="F199" s="1044"/>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2"/>
      <c r="B200" s="1043"/>
      <c r="C200" s="1043"/>
      <c r="D200" s="1043"/>
      <c r="E200" s="1043"/>
      <c r="F200" s="1044"/>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2"/>
      <c r="B201" s="1043"/>
      <c r="C201" s="1043"/>
      <c r="D201" s="1043"/>
      <c r="E201" s="1043"/>
      <c r="F201" s="1044"/>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2"/>
      <c r="B202" s="1043"/>
      <c r="C202" s="1043"/>
      <c r="D202" s="1043"/>
      <c r="E202" s="1043"/>
      <c r="F202" s="1044"/>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2"/>
      <c r="B203" s="1043"/>
      <c r="C203" s="1043"/>
      <c r="D203" s="1043"/>
      <c r="E203" s="1043"/>
      <c r="F203" s="104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2"/>
      <c r="B204" s="1043"/>
      <c r="C204" s="1043"/>
      <c r="D204" s="1043"/>
      <c r="E204" s="1043"/>
      <c r="F204" s="104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2"/>
      <c r="B205" s="1043"/>
      <c r="C205" s="1043"/>
      <c r="D205" s="1043"/>
      <c r="E205" s="1043"/>
      <c r="F205" s="104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2"/>
      <c r="B206" s="1043"/>
      <c r="C206" s="1043"/>
      <c r="D206" s="1043"/>
      <c r="E206" s="1043"/>
      <c r="F206" s="104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2"/>
      <c r="B207" s="1043"/>
      <c r="C207" s="1043"/>
      <c r="D207" s="1043"/>
      <c r="E207" s="1043"/>
      <c r="F207" s="104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2"/>
      <c r="B208" s="1043"/>
      <c r="C208" s="1043"/>
      <c r="D208" s="1043"/>
      <c r="E208" s="1043"/>
      <c r="F208" s="104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2"/>
      <c r="B209" s="1043"/>
      <c r="C209" s="1043"/>
      <c r="D209" s="1043"/>
      <c r="E209" s="1043"/>
      <c r="F209" s="104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2"/>
      <c r="B210" s="1043"/>
      <c r="C210" s="1043"/>
      <c r="D210" s="1043"/>
      <c r="E210" s="1043"/>
      <c r="F210" s="104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2"/>
      <c r="B211" s="1043"/>
      <c r="C211" s="1043"/>
      <c r="D211" s="1043"/>
      <c r="E211" s="1043"/>
      <c r="F211" s="104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2"/>
      <c r="B215" s="1043"/>
      <c r="C215" s="1043"/>
      <c r="D215" s="1043"/>
      <c r="E215" s="1043"/>
      <c r="F215" s="1044"/>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2"/>
      <c r="B216" s="1043"/>
      <c r="C216" s="1043"/>
      <c r="D216" s="1043"/>
      <c r="E216" s="1043"/>
      <c r="F216" s="1044"/>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2"/>
      <c r="B217" s="1043"/>
      <c r="C217" s="1043"/>
      <c r="D217" s="1043"/>
      <c r="E217" s="1043"/>
      <c r="F217" s="104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2"/>
      <c r="B218" s="1043"/>
      <c r="C218" s="1043"/>
      <c r="D218" s="1043"/>
      <c r="E218" s="1043"/>
      <c r="F218" s="104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2"/>
      <c r="B219" s="1043"/>
      <c r="C219" s="1043"/>
      <c r="D219" s="1043"/>
      <c r="E219" s="1043"/>
      <c r="F219" s="104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2"/>
      <c r="B220" s="1043"/>
      <c r="C220" s="1043"/>
      <c r="D220" s="1043"/>
      <c r="E220" s="1043"/>
      <c r="F220" s="104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2"/>
      <c r="B221" s="1043"/>
      <c r="C221" s="1043"/>
      <c r="D221" s="1043"/>
      <c r="E221" s="1043"/>
      <c r="F221" s="104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2"/>
      <c r="B222" s="1043"/>
      <c r="C222" s="1043"/>
      <c r="D222" s="1043"/>
      <c r="E222" s="1043"/>
      <c r="F222" s="104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2"/>
      <c r="B223" s="1043"/>
      <c r="C223" s="1043"/>
      <c r="D223" s="1043"/>
      <c r="E223" s="1043"/>
      <c r="F223" s="104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2"/>
      <c r="B224" s="1043"/>
      <c r="C224" s="1043"/>
      <c r="D224" s="1043"/>
      <c r="E224" s="1043"/>
      <c r="F224" s="104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2"/>
      <c r="B225" s="1043"/>
      <c r="C225" s="1043"/>
      <c r="D225" s="1043"/>
      <c r="E225" s="1043"/>
      <c r="F225" s="104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2"/>
      <c r="B226" s="1043"/>
      <c r="C226" s="1043"/>
      <c r="D226" s="1043"/>
      <c r="E226" s="1043"/>
      <c r="F226" s="1044"/>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2"/>
      <c r="B227" s="1043"/>
      <c r="C227" s="1043"/>
      <c r="D227" s="1043"/>
      <c r="E227" s="1043"/>
      <c r="F227" s="1044"/>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2"/>
      <c r="B228" s="1043"/>
      <c r="C228" s="1043"/>
      <c r="D228" s="1043"/>
      <c r="E228" s="1043"/>
      <c r="F228" s="1044"/>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2"/>
      <c r="B229" s="1043"/>
      <c r="C229" s="1043"/>
      <c r="D229" s="1043"/>
      <c r="E229" s="1043"/>
      <c r="F229" s="1044"/>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2"/>
      <c r="B230" s="1043"/>
      <c r="C230" s="1043"/>
      <c r="D230" s="1043"/>
      <c r="E230" s="1043"/>
      <c r="F230" s="104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2"/>
      <c r="B231" s="1043"/>
      <c r="C231" s="1043"/>
      <c r="D231" s="1043"/>
      <c r="E231" s="1043"/>
      <c r="F231" s="104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2"/>
      <c r="B232" s="1043"/>
      <c r="C232" s="1043"/>
      <c r="D232" s="1043"/>
      <c r="E232" s="1043"/>
      <c r="F232" s="104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2"/>
      <c r="B233" s="1043"/>
      <c r="C233" s="1043"/>
      <c r="D233" s="1043"/>
      <c r="E233" s="1043"/>
      <c r="F233" s="104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2"/>
      <c r="B234" s="1043"/>
      <c r="C234" s="1043"/>
      <c r="D234" s="1043"/>
      <c r="E234" s="1043"/>
      <c r="F234" s="104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2"/>
      <c r="B235" s="1043"/>
      <c r="C235" s="1043"/>
      <c r="D235" s="1043"/>
      <c r="E235" s="1043"/>
      <c r="F235" s="104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2"/>
      <c r="B236" s="1043"/>
      <c r="C236" s="1043"/>
      <c r="D236" s="1043"/>
      <c r="E236" s="1043"/>
      <c r="F236" s="104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2"/>
      <c r="B237" s="1043"/>
      <c r="C237" s="1043"/>
      <c r="D237" s="1043"/>
      <c r="E237" s="1043"/>
      <c r="F237" s="104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2"/>
      <c r="B238" s="1043"/>
      <c r="C238" s="1043"/>
      <c r="D238" s="1043"/>
      <c r="E238" s="1043"/>
      <c r="F238" s="104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2"/>
      <c r="B239" s="1043"/>
      <c r="C239" s="1043"/>
      <c r="D239" s="1043"/>
      <c r="E239" s="1043"/>
      <c r="F239" s="1044"/>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2"/>
      <c r="B240" s="1043"/>
      <c r="C240" s="1043"/>
      <c r="D240" s="1043"/>
      <c r="E240" s="1043"/>
      <c r="F240" s="1044"/>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2"/>
      <c r="B241" s="1043"/>
      <c r="C241" s="1043"/>
      <c r="D241" s="1043"/>
      <c r="E241" s="1043"/>
      <c r="F241" s="1044"/>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2"/>
      <c r="B242" s="1043"/>
      <c r="C242" s="1043"/>
      <c r="D242" s="1043"/>
      <c r="E242" s="1043"/>
      <c r="F242" s="1044"/>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2"/>
      <c r="B243" s="1043"/>
      <c r="C243" s="1043"/>
      <c r="D243" s="1043"/>
      <c r="E243" s="1043"/>
      <c r="F243" s="104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2"/>
      <c r="B244" s="1043"/>
      <c r="C244" s="1043"/>
      <c r="D244" s="1043"/>
      <c r="E244" s="1043"/>
      <c r="F244" s="104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2"/>
      <c r="B245" s="1043"/>
      <c r="C245" s="1043"/>
      <c r="D245" s="1043"/>
      <c r="E245" s="1043"/>
      <c r="F245" s="104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2"/>
      <c r="B246" s="1043"/>
      <c r="C246" s="1043"/>
      <c r="D246" s="1043"/>
      <c r="E246" s="1043"/>
      <c r="F246" s="104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2"/>
      <c r="B247" s="1043"/>
      <c r="C247" s="1043"/>
      <c r="D247" s="1043"/>
      <c r="E247" s="1043"/>
      <c r="F247" s="104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2"/>
      <c r="B248" s="1043"/>
      <c r="C248" s="1043"/>
      <c r="D248" s="1043"/>
      <c r="E248" s="1043"/>
      <c r="F248" s="104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2"/>
      <c r="B249" s="1043"/>
      <c r="C249" s="1043"/>
      <c r="D249" s="1043"/>
      <c r="E249" s="1043"/>
      <c r="F249" s="104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2"/>
      <c r="B250" s="1043"/>
      <c r="C250" s="1043"/>
      <c r="D250" s="1043"/>
      <c r="E250" s="1043"/>
      <c r="F250" s="104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2"/>
      <c r="B251" s="1043"/>
      <c r="C251" s="1043"/>
      <c r="D251" s="1043"/>
      <c r="E251" s="1043"/>
      <c r="F251" s="104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2"/>
      <c r="B252" s="1043"/>
      <c r="C252" s="1043"/>
      <c r="D252" s="1043"/>
      <c r="E252" s="1043"/>
      <c r="F252" s="1044"/>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2"/>
      <c r="B253" s="1043"/>
      <c r="C253" s="1043"/>
      <c r="D253" s="1043"/>
      <c r="E253" s="1043"/>
      <c r="F253" s="1044"/>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2"/>
      <c r="B254" s="1043"/>
      <c r="C254" s="1043"/>
      <c r="D254" s="1043"/>
      <c r="E254" s="1043"/>
      <c r="F254" s="1044"/>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2"/>
      <c r="B255" s="1043"/>
      <c r="C255" s="1043"/>
      <c r="D255" s="1043"/>
      <c r="E255" s="1043"/>
      <c r="F255" s="1044"/>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2"/>
      <c r="B256" s="1043"/>
      <c r="C256" s="1043"/>
      <c r="D256" s="1043"/>
      <c r="E256" s="1043"/>
      <c r="F256" s="104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2"/>
      <c r="B257" s="1043"/>
      <c r="C257" s="1043"/>
      <c r="D257" s="1043"/>
      <c r="E257" s="1043"/>
      <c r="F257" s="104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2"/>
      <c r="B258" s="1043"/>
      <c r="C258" s="1043"/>
      <c r="D258" s="1043"/>
      <c r="E258" s="1043"/>
      <c r="F258" s="104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2"/>
      <c r="B259" s="1043"/>
      <c r="C259" s="1043"/>
      <c r="D259" s="1043"/>
      <c r="E259" s="1043"/>
      <c r="F259" s="104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2"/>
      <c r="B260" s="1043"/>
      <c r="C260" s="1043"/>
      <c r="D260" s="1043"/>
      <c r="E260" s="1043"/>
      <c r="F260" s="104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2"/>
      <c r="B261" s="1043"/>
      <c r="C261" s="1043"/>
      <c r="D261" s="1043"/>
      <c r="E261" s="1043"/>
      <c r="F261" s="104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2"/>
      <c r="B262" s="1043"/>
      <c r="C262" s="1043"/>
      <c r="D262" s="1043"/>
      <c r="E262" s="1043"/>
      <c r="F262" s="104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2"/>
      <c r="B263" s="1043"/>
      <c r="C263" s="1043"/>
      <c r="D263" s="1043"/>
      <c r="E263" s="1043"/>
      <c r="F263" s="104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2"/>
      <c r="B264" s="1043"/>
      <c r="C264" s="1043"/>
      <c r="D264" s="1043"/>
      <c r="E264" s="1043"/>
      <c r="F264" s="104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織田島孝広</dc:creator>
  <cp:lastModifiedBy>m</cp:lastModifiedBy>
  <cp:lastPrinted>2021-09-09T14:09:35Z</cp:lastPrinted>
  <dcterms:created xsi:type="dcterms:W3CDTF">2012-03-13T00:50:25Z</dcterms:created>
  <dcterms:modified xsi:type="dcterms:W3CDTF">2021-09-17T03:27:52Z</dcterms:modified>
</cp:coreProperties>
</file>