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<sst xmlns="http://schemas.openxmlformats.org/spreadsheetml/2006/main" count="3023" uniqueCount="762">
  <si>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</si>
  <si>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</si>
  <si>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</si>
  <si>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</si>
  <si>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</si>
  <si>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</si>
  <si>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</si>
  <si>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</si>
  <si>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</si>
  <si>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</si>
  <si>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</si>
  <si>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</si>
  <si>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</si>
  <si>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</si>
  <si>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</si>
  <si>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</si>
  <si>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</si>
  <si>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</si>
  <si>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</si>
  <si>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</si>
  <si>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</si>
  <si>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</si>
  <si>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</si>
  <si>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</si>
  <si>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</si>
  <si>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</si>
  <si>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</si>
  <si>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</si>
  <si>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</si>
  <si>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</si>
  <si>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</si>
  <si>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</si>
  <si>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</si>
  <si>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</si>
  <si>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</si>
  <si>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</si>
  <si>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</si>
  <si>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</si>
  <si>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</si>
  <si>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</si>
  <si>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</si>
  <si>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</si>
  <si>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</si>
  <si>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</si>
  <si>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</si>
  <si>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</si>
  <si>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</si>
  <si>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</si>
  <si>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</si>
  <si>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</si>
  <si>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</si>
  <si>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</si>
  <si>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</si>
  <si>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</si>
  <si>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</si>
  <si>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</si>
  <si>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</si>
  <si>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</si>
  <si>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</si>
  <si>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</si>
  <si>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</si>
  <si>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</si>
  <si>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</si>
  <si>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</si>
  <si>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</si>
  <si>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</si>
  <si>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</si>
  <si>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</si>
  <si>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</si>
  <si>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</si>
  <si>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</si>
  <si>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</si>
  <si>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</si>
  <si>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</si>
  <si>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</si>
  <si>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</si>
  <si>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</si>
  <si>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</si>
  <si>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</si>
  <si>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</si>
  <si>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</si>
  <si>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</si>
  <si>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</si>
  <si>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</si>
  <si>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</si>
  <si>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</si>
  <si>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</si>
  <si>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</si>
  <si>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</si>
  <si>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</si>
  <si>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</si>
  <si>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</si>
  <si>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</si>
  <si>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</si>
  <si>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</si>
  <si>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</si>
  <si>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</si>
  <si>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</si>
  <si>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</si>
  <si>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</si>
  <si>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</si>
  <si>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</si>
  <si>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</si>
  <si>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</si>
  <si>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</si>
  <si>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</si>
  <si>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</si>
  <si>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</si>
  <si>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</si>
  <si>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</si>
  <si>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</si>
  <si>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</si>
  <si>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</si>
  <si>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</si>
  <si>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</si>
  <si>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</si>
  <si>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</si>
  <si>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</si>
  <si>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</si>
  <si>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</si>
  <si>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</si>
  <si>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</si>
  <si>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</si>
  <si>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</si>
  <si>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</si>
  <si>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</si>
  <si>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</si>
  <si>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</si>
  <si>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</si>
  <si>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</si>
  <si>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</si>
  <si>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</si>
  <si>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</si>
  <si>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</si>
  <si>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</si>
  <si>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</si>
  <si>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</si>
  <si>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</si>
  <si>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</si>
  <si>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</si>
  <si>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</si>
  <si>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</si>
  <si>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</si>
  <si>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</si>
  <si>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</si>
  <si>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</si>
  <si>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</si>
  <si>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</si>
  <si>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</si>
  <si>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</si>
  <si>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</si>
  <si>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</si>
  <si>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</si>
  <si>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</si>
  <si>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</si>
  <si>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</si>
  <si>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</si>
  <si>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</si>
  <si>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</si>
  <si>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</si>
  <si>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</si>
  <si>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</si>
  <si>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</si>
  <si>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</si>
  <si>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</si>
  <si>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</si>
  <si>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</si>
  <si>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</si>
  <si>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</si>
  <si>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</si>
  <si>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</si>
  <si>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</si>
  <si>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</si>
  <si>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</si>
  <si>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</si>
  <si>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</si>
  <si>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</si>
  <si>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</si>
  <si>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</si>
  <si>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</si>
  <si>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</si>
  <si>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</si>
  <si>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</si>
  <si>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</si>
  <si>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</si>
  <si>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</si>
  <si>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</si>
  <si>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</si>
  <si>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</si>
  <si>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</si>
  <si>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</si>
  <si>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</si>
  <si>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</si>
  <si>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</si>
  <si>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</si>
  <si>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</si>
  <si>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</si>
  <si>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</si>
  <si>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</si>
  <si>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</si>
  <si>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</si>
  <si>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</si>
  <si>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</si>
  <si>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</si>
  <si>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</si>
  <si>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</si>
  <si>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</si>
  <si>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</si>
  <si>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</si>
  <si>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</si>
  <si>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</si>
  <si>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</si>
  <si>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</si>
  <si>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</si>
  <si>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</si>
  <si>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</si>
  <si>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</si>
  <si>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</si>
  <si>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</si>
  <si>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</si>
  <si>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</si>
  <si>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</si>
  <si>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</si>
  <si>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</si>
  <si>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</si>
  <si>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</si>
  <si>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</si>
  <si>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</si>
  <si>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</si>
  <si>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</si>
  <si>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</si>
  <si>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</si>
  <si>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</si>
  <si>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</si>
  <si>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</si>
  <si>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</si>
  <si>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</si>
  <si>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</si>
  <si>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</si>
  <si>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</si>
  <si>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</si>
  <si>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</si>
  <si>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</si>
  <si>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</si>
  <si>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</si>
  <si>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</si>
  <si>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</si>
  <si>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</si>
  <si>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</si>
  <si>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</si>
  <si>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</si>
  <si>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</si>
  <si>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</si>
  <si>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</si>
  <si>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</si>
  <si>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</si>
  <si>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</si>
  <si>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</si>
  <si>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</si>
  <si>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</si>
  <si>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</si>
  <si>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</si>
  <si>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</si>
  <si>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</si>
  <si>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</si>
  <si>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</si>
  <si>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</si>
  <si>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</si>
  <si>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</si>
  <si>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</si>
  <si>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</si>
  <si>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</si>
  <si>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</si>
  <si>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</si>
  <si>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</si>
  <si>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</si>
  <si>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</si>
  <si>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</si>
  <si>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</si>
  <si>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</si>
  <si>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</si>
  <si>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</si>
  <si>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</si>
  <si>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</si>
  <si>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</si>
  <si>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</si>
  <si>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</si>
  <si>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</si>
  <si>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</si>
  <si>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</si>
  <si>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</si>
  <si>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</si>
  <si>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</si>
  <si>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</si>
  <si>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</si>
  <si>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</si>
  <si>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</si>
  <si>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</si>
  <si>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</si>
  <si>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</si>
  <si>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</si>
  <si>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</si>
  <si>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</si>
  <si>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</si>
  <si>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</si>
  <si>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</si>
  <si>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</si>
  <si>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</si>
  <si>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</si>
  <si>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</si>
  <si>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</si>
  <si>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</si>
  <si>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</si>
  <si>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</si>
  <si>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</si>
  <si>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</si>
  <si>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</si>
  <si>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</si>
  <si>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</si>
  <si>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</si>
  <si>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</si>
  <si>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</si>
  <si>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</si>
  <si>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</si>
  <si>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</si>
  <si>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</si>
  <si>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</si>
  <si>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</si>
  <si>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</si>
  <si>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</si>
  <si>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</si>
  <si>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</si>
  <si>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</si>
  <si>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</si>
  <si>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</si>
  <si>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</si>
  <si>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</si>
  <si>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</si>
  <si>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</si>
  <si>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</si>
  <si>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</si>
  <si>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</si>
  <si>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</si>
  <si>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</si>
  <si>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</si>
  <si>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</si>
  <si>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</si>
  <si>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</si>
  <si>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</si>
  <si>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</si>
  <si>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</si>
  <si>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</si>
  <si>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</si>
  <si>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</si>
  <si>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</si>
  <si>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</si>
  <si>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</si>
  <si>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</si>
  <si>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</si>
  <si>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</si>
  <si>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</si>
  <si>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</si>
  <si>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</si>
  <si>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</si>
  <si>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</si>
  <si>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</si>
  <si>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</si>
  <si>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</si>
  <si>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</si>
  <si>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</si>
  <si>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</si>
  <si>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</si>
  <si>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</si>
  <si>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</si>
  <si>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</si>
  <si>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</si>
  <si>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</si>
  <si>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</si>
  <si>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</si>
  <si>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</si>
  <si>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</si>
  <si>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</si>
  <si>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</si>
  <si>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</si>
  <si>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</si>
  <si>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</si>
  <si>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</si>
  <si>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</si>
  <si>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</si>
  <si>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</si>
  <si>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</si>
  <si>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</si>
  <si>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</si>
  <si>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</si>
  <si>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</si>
  <si>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</si>
  <si>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</si>
  <si>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</si>
  <si>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</si>
  <si>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</si>
  <si>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</si>
  <si>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</si>
  <si>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</si>
  <si>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</si>
  <si>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</si>
  <si>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</si>
  <si>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</si>
  <si>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</si>
  <si>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</si>
  <si>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</si>
  <si>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</si>
  <si>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</si>
  <si>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</si>
  <si>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</si>
  <si>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</si>
  <si>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</si>
  <si>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</si>
  <si>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</si>
  <si>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</si>
  <si>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</si>
  <si>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</si>
  <si>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</si>
  <si>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</si>
  <si>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</si>
  <si>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</si>
  <si>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</si>
  <si>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</si>
  <si>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</si>
  <si>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</si>
  <si>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</si>
  <si>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</si>
  <si>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</si>
  <si>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</si>
  <si>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</si>
  <si>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</si>
  <si>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</si>
  <si>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</si>
  <si>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</si>
  <si>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</si>
  <si>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</si>
  <si>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</si>
  <si>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</si>
  <si>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</si>
  <si>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</si>
  <si>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</si>
  <si>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</si>
  <si>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</si>
  <si>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</si>
  <si>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</si>
  <si>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</si>
  <si>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</si>
  <si>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</si>
  <si>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</si>
  <si>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</si>
  <si>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</si>
  <si>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</si>
  <si>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</si>
  <si>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</si>
  <si>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</si>
  <si>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</si>
  <si>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</si>
  <si>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</si>
  <si>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</si>
  <si>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</si>
  <si>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</si>
  <si>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</si>
  <si>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</si>
  <si>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</si>
  <si>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</si>
  <si>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</si>
  <si>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</si>
  <si>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</si>
  <si>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</si>
  <si>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</si>
  <si>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</si>
  <si>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</si>
  <si>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</si>
  <si>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</si>
  <si>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</si>
  <si>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</si>
  <si>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</si>
  <si>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</si>
  <si>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</si>
  <si>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</si>
  <si>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</si>
  <si>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</si>
  <si>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</si>
  <si>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</si>
  <si>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</si>
  <si>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</si>
  <si>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</si>
  <si>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</si>
  <si>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</si>
  <si>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</si>
  <si>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</si>
  <si>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</si>
  <si>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</si>
  <si>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</si>
  <si>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</si>
  <si>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</si>
  <si>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</si>
  <si>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</si>
  <si>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</si>
  <si>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</si>
  <si>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</si>
  <si>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</si>
  <si>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</si>
  <si>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</si>
  <si>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</si>
  <si>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</si>
  <si>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</si>
  <si>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</si>
  <si>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</si>
  <si>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</si>
  <si>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</si>
  <si>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</si>
  <si>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</si>
  <si>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</si>
  <si>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</si>
  <si>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</si>
  <si>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</si>
  <si>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</si>
  <si>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</si>
  <si>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</si>
  <si>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</si>
  <si>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</si>
  <si>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</si>
  <si>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</si>
  <si>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</si>
  <si>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</si>
  <si>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</si>
  <si>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</si>
  <si>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</si>
  <si>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</si>
  <si>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</si>
  <si>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</si>
  <si>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</si>
  <si>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</si>
  <si>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</si>
  <si>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</si>
  <si>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</si>
  <si>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</si>
  <si>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</si>
  <si>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</si>
  <si>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</si>
  <si>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</si>
  <si>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</si>
  <si>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</si>
  <si>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</si>
  <si>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</si>
  <si>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</si>
  <si>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</si>
  <si>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</si>
  <si>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</si>
  <si>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</si>
  <si>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</si>
  <si>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</si>
  <si>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</si>
  <si>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</si>
  <si>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</si>
  <si>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</si>
  <si>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</si>
  <si>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</si>
  <si>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</si>
  <si>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</si>
  <si>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</si>
  <si>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</si>
  <si>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</si>
  <si>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</si>
  <si>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</si>
  <si>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</si>
  <si>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</si>
  <si>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</si>
  <si>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</si>
  <si>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</si>
  <si>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</si>
  <si>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</si>
  <si>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</si>
  <si>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</si>
  <si>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</si>
  <si>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</si>
  <si>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</si>
  <si>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</si>
  <si>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</si>
  <si>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</si>
  <si>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</si>
  <si>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</si>
  <si>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</si>
  <si>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</si>
  <si>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</si>
  <si>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</si>
  <si>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</si>
  <si>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</si>
  <si>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</si>
  <si>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</si>
  <si>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</si>
  <si>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</si>
  <si>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</si>
  <si>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</si>
  <si>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</si>
  <si>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</si>
  <si>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</si>
  <si>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</si>
  <si>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</si>
  <si>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</si>
  <si>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</si>
  <si>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</si>
  <si>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</si>
  <si>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</si>
  <si>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</si>
  <si>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</si>
  <si>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</si>
  <si>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</si>
  <si>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</si>
  <si>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</si>
  <si>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</si>
  <si>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</si>
  <si>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</si>
  <si>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</si>
  <si>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</si>
  <si>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</si>
  <si>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</si>
  <si>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</si>
  <si>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</si>
  <si>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</si>
  <si>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</si>
  <si>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</si>
  <si>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</si>
  <si>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</si>
  <si>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</si>
  <si>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</si>
  <si>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</si>
  <si>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</si>
  <si>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</si>
  <si>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</si>
  <si>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</si>
  <si>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</si>
  <si>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</si>
  <si>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</si>
  <si>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</si>
  <si>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</si>
  <si>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</si>
  <si>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</si>
  <si>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</si>
  <si>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</si>
  <si>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</si>
  <si>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</si>
  <si>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</si>
  <si>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</si>
  <si>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</si>
  <si>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</si>
  <si>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</si>
  <si>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</si>
  <si>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</si>
  <si>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</si>
  <si>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</si>
  <si>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</si>
  <si>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</si>
  <si>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</si>
  <si>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</si>
  <si>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</si>
  <si>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</si>
  <si>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</si>
  <si>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</si>
  <si>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</si>
  <si>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</si>
  <si>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</si>
  <si>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</si>
  <si>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</si>
  <si>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</si>
  <si>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</si>
  <si>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</si>
  <si>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</si>
  <si>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</si>
  <si>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</si>
  <si>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</si>
  <si>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</si>
  <si>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</si>
  <si>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</si>
  <si>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</si>
  <si>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</si>
  <si>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</si>
  <si>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</si>
  <si>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</si>
  <si>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</si>
  <si>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</si>
  <si>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</si>
  <si>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</si>
  <si>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</si>
  <si>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</si>
  <si>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</si>
  <si>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</si>
  <si>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</si>
  <si>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</si>
  <si>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</si>
  <si>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</si>
  <si>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</si>
  <si>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</si>
  <si>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</si>
  <si>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</si>
  <si>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</si>
  <si>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</si>
  <si>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</si>
  <si>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</si>
  <si>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</si>
  <si>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</si>
  <si>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</si>
  <si>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</si>
  <si>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</si>
  <si>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</si>
  <si>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</si>
  <si>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</si>
  <si>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</si>
  <si>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</si>
  <si>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</si>
  <si>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</si>
  <si>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</si>
  <si>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内閣府をはじめ関係府省等と連携して具体のスキーム等検討しているところであり、今後の予算編成過程等を通じて検討</t>
  </si>
  <si>
    <t>新03</t>
  </si>
  <si>
    <t>○</t>
  </si>
  <si>
    <t>世界レベルの研究基盤を構築するための仕組みの実現</t>
    <phoneticPr fontId="5"/>
  </si>
  <si>
    <t>令和2年度</t>
    <phoneticPr fontId="5"/>
  </si>
  <si>
    <t>終了予定なし</t>
    <phoneticPr fontId="5"/>
  </si>
  <si>
    <t>研究振興局</t>
    <phoneticPr fontId="5"/>
  </si>
  <si>
    <t>学術機関課</t>
    <phoneticPr fontId="5"/>
  </si>
  <si>
    <t>-</t>
    <phoneticPr fontId="5"/>
  </si>
  <si>
    <t>8．科学技術イノベーションの基盤的な力の強化</t>
    <phoneticPr fontId="5"/>
  </si>
  <si>
    <t>8-2.イノベーションの源泉としての学術研究と基礎研究の推進</t>
    <phoneticPr fontId="5"/>
  </si>
  <si>
    <t>‐</t>
  </si>
  <si>
    <t>内閣府をはじめ関係府省等と連携して具体のスキーム等検討しているところであり、今後の予算編成過程等を通じて検討</t>
    <phoneticPr fontId="5"/>
  </si>
  <si>
    <t>-</t>
    <phoneticPr fontId="5"/>
  </si>
  <si>
    <t>内閣府をはじめ関係府省等と連携して具体のスキーム等検討しているところであり、今後の予算編成過程等を通じて検討　　　　　　　　　　　　</t>
    <phoneticPr fontId="5"/>
  </si>
  <si>
    <t>世界と伍する規模のファンドを大学等の間で連携して創設し、その運用益を活用するなどにより、研究開発を行う大学等の共用施設やデータ連携基盤の整備、若手人材育成等を推進することで世界レベルの研究基盤を構築するための仕組みを実現するものである。</t>
    <phoneticPr fontId="5"/>
  </si>
  <si>
    <t>出資金</t>
    <rPh sb="0" eb="3">
      <t>シュッシキン</t>
    </rPh>
    <phoneticPr fontId="5"/>
  </si>
  <si>
    <t>国立研究開発法人科学技術振興機構</t>
    <rPh sb="0" eb="2">
      <t>コクリツ</t>
    </rPh>
    <rPh sb="2" eb="4">
      <t>ケンキュウ</t>
    </rPh>
    <rPh sb="4" eb="6">
      <t>カイハツ</t>
    </rPh>
    <rPh sb="6" eb="8">
      <t>ホウジン</t>
    </rPh>
    <rPh sb="8" eb="16">
      <t>カガクギジュツシンコウキコウ</t>
    </rPh>
    <phoneticPr fontId="5"/>
  </si>
  <si>
    <t>-</t>
    <phoneticPr fontId="5"/>
  </si>
  <si>
    <t>A. 国立研究開発法人科学技術振興機構</t>
    <rPh sb="3" eb="11">
      <t>コクリツケンキュウカイハツホウジン</t>
    </rPh>
    <rPh sb="11" eb="13">
      <t>カガク</t>
    </rPh>
    <rPh sb="13" eb="15">
      <t>ギジュツ</t>
    </rPh>
    <rPh sb="15" eb="17">
      <t>シンコウ</t>
    </rPh>
    <rPh sb="17" eb="19">
      <t>キコウ</t>
    </rPh>
    <phoneticPr fontId="5"/>
  </si>
  <si>
    <t>大学ファンドの運用</t>
    <rPh sb="0" eb="2">
      <t>ダイガク</t>
    </rPh>
    <rPh sb="7" eb="9">
      <t>ウンヨウ</t>
    </rPh>
    <phoneticPr fontId="5"/>
  </si>
  <si>
    <t>無</t>
  </si>
  <si>
    <t>「経済財政運営と改革の基本方針2020」（令和2年7月17日閣議決定）
「成長戦略フォローアップ」（令和2年7月17日閣議決定）
「統合イノベーション戦略2020」（令和2年7月17日閣議決定）
「国民の命と暮らしを守る安心と希望のための総合経済対策（令和2年12月8日閣議決定）</t>
    <phoneticPr fontId="5"/>
  </si>
  <si>
    <t>内閣府をはじめ関係府省等と連携して具体のスキーム等検討しているところであり、今後の予算編成過程等を通じて検討していく。</t>
    <phoneticPr fontId="5"/>
  </si>
  <si>
    <t>国立研究開発法人科学技術振興機構法第23条第6号に「大学に対し、国際的に卓越した科学技術に関する研究環境の整備充実並びに優秀な若年の研究者の育成及び活躍の推進に資する活動に関する助成を行うこと。」と明記されていることから、令和2年度は同機構に出資を行ったものである。運用益により助成する大学の採択の在り方等については、現在CSTI（総合科学技術・イノベーション会議）の下に設置された「世界と伍する研究大学専門調査会」において検討中である。</t>
    <rPh sb="21" eb="22">
      <t>ダイ</t>
    </rPh>
    <rPh sb="23" eb="24">
      <t>ゴウ</t>
    </rPh>
    <rPh sb="26" eb="28">
      <t>ダイガク</t>
    </rPh>
    <rPh sb="29" eb="30">
      <t>タイ</t>
    </rPh>
    <rPh sb="32" eb="35">
      <t>コクサイテキ</t>
    </rPh>
    <rPh sb="36" eb="38">
      <t>タクエツ</t>
    </rPh>
    <rPh sb="40" eb="42">
      <t>カガク</t>
    </rPh>
    <rPh sb="42" eb="44">
      <t>ギジュツ</t>
    </rPh>
    <rPh sb="45" eb="46">
      <t>カン</t>
    </rPh>
    <rPh sb="48" eb="50">
      <t>ケンキュウ</t>
    </rPh>
    <rPh sb="50" eb="52">
      <t>カンキョウ</t>
    </rPh>
    <rPh sb="53" eb="55">
      <t>セイビ</t>
    </rPh>
    <rPh sb="55" eb="57">
      <t>ジュウジツ</t>
    </rPh>
    <rPh sb="57" eb="58">
      <t>ナラ</t>
    </rPh>
    <rPh sb="60" eb="62">
      <t>ユウシュウ</t>
    </rPh>
    <rPh sb="63" eb="65">
      <t>ジャクネン</t>
    </rPh>
    <rPh sb="66" eb="69">
      <t>ケンキュウシャ</t>
    </rPh>
    <rPh sb="70" eb="72">
      <t>イクセイ</t>
    </rPh>
    <rPh sb="72" eb="73">
      <t>オヨ</t>
    </rPh>
    <rPh sb="74" eb="76">
      <t>カツヤク</t>
    </rPh>
    <rPh sb="77" eb="79">
      <t>スイシン</t>
    </rPh>
    <rPh sb="80" eb="81">
      <t>シ</t>
    </rPh>
    <rPh sb="83" eb="85">
      <t>カツドウ</t>
    </rPh>
    <rPh sb="86" eb="87">
      <t>カン</t>
    </rPh>
    <rPh sb="89" eb="91">
      <t>ジョセイ</t>
    </rPh>
    <rPh sb="92" eb="93">
      <t>オコナ</t>
    </rPh>
    <rPh sb="99" eb="101">
      <t>メイキ</t>
    </rPh>
    <rPh sb="111" eb="113">
      <t>レイワ</t>
    </rPh>
    <rPh sb="114" eb="116">
      <t>ネンド</t>
    </rPh>
    <rPh sb="117" eb="118">
      <t>ドウ</t>
    </rPh>
    <rPh sb="118" eb="120">
      <t>キコウ</t>
    </rPh>
    <rPh sb="121" eb="123">
      <t>シュッシ</t>
    </rPh>
    <rPh sb="124" eb="125">
      <t>オコナ</t>
    </rPh>
    <rPh sb="133" eb="136">
      <t>ウンヨウエキ</t>
    </rPh>
    <rPh sb="139" eb="141">
      <t>ジョセイ</t>
    </rPh>
    <rPh sb="143" eb="145">
      <t>ダイガク</t>
    </rPh>
    <rPh sb="146" eb="148">
      <t>サイタク</t>
    </rPh>
    <rPh sb="149" eb="150">
      <t>ア</t>
    </rPh>
    <rPh sb="151" eb="153">
      <t>カタナド</t>
    </rPh>
    <rPh sb="159" eb="161">
      <t>ゲンザイ</t>
    </rPh>
    <rPh sb="166" eb="168">
      <t>ソウゴウ</t>
    </rPh>
    <rPh sb="168" eb="170">
      <t>カガク</t>
    </rPh>
    <rPh sb="170" eb="172">
      <t>ギジュツ</t>
    </rPh>
    <rPh sb="180" eb="182">
      <t>カイギ</t>
    </rPh>
    <rPh sb="184" eb="185">
      <t>モト</t>
    </rPh>
    <rPh sb="186" eb="188">
      <t>セッチ</t>
    </rPh>
    <rPh sb="192" eb="194">
      <t>セカイ</t>
    </rPh>
    <rPh sb="195" eb="196">
      <t>ゴ</t>
    </rPh>
    <rPh sb="198" eb="200">
      <t>ケンキュウ</t>
    </rPh>
    <rPh sb="200" eb="202">
      <t>ダイガク</t>
    </rPh>
    <rPh sb="202" eb="204">
      <t>センモン</t>
    </rPh>
    <rPh sb="204" eb="207">
      <t>チョウサカイ</t>
    </rPh>
    <rPh sb="212" eb="215">
      <t>ケントウチュウ</t>
    </rPh>
    <phoneticPr fontId="5"/>
  </si>
  <si>
    <t>イノベーションの中核を担うのは研究大学であるものの、我が国の大学の研究基盤は諸外国のトップ大学と比べて大きな格差が生じており、現時点での各大学の独力ではこの格差を速やかに解消することは困難な状況である。このため、本事業では国の資金を活用しつつ大学ファンドを創設し、その運用益を活用することで世界トップレベルの研究大学を目指した研究基盤の強化を図ることとしている。</t>
    <phoneticPr fontId="5"/>
  </si>
  <si>
    <t>「国立研究開発法人科学技術振興機構法」第23条第6号、第12号</t>
    <rPh sb="1" eb="9">
      <t>コクリツケンキュウカイハツホウジン</t>
    </rPh>
    <rPh sb="9" eb="11">
      <t>カガク</t>
    </rPh>
    <rPh sb="11" eb="13">
      <t>ギジュツ</t>
    </rPh>
    <rPh sb="13" eb="15">
      <t>シンコウ</t>
    </rPh>
    <rPh sb="15" eb="17">
      <t>キコウ</t>
    </rPh>
    <rPh sb="17" eb="18">
      <t>ホウ</t>
    </rPh>
    <rPh sb="19" eb="20">
      <t>ダイ</t>
    </rPh>
    <rPh sb="22" eb="23">
      <t>ジョウ</t>
    </rPh>
    <rPh sb="23" eb="24">
      <t>ダイ</t>
    </rPh>
    <rPh sb="25" eb="26">
      <t>ゴウ</t>
    </rPh>
    <rPh sb="27" eb="28">
      <t>ダイ</t>
    </rPh>
    <rPh sb="30" eb="31">
      <t>ゴウ</t>
    </rPh>
    <phoneticPr fontId="5"/>
  </si>
  <si>
    <t>世界と伍する規模のファンドを運用し、その資金運用益の活用により国際的に卓越した科学技術に関する研究環境の整備充実並びに優秀な若年の研究者の育成及び活躍の推進に資する活動等を通じて、我が国のイノベーション・エコシステムを構築する。</t>
    <rPh sb="109" eb="111">
      <t>コウチク</t>
    </rPh>
    <phoneticPr fontId="5"/>
  </si>
  <si>
    <t>本事業は「経済財政運営と改革の基本方針２０２０」、「成長戦略実行計画・成長戦略フォローアップ・令和２年度革新的事業活動に関する実行計画」及び「国民の命と暮らしを守る安心と希望のための総合経済対策」に記載された事業であり、政策の達成に重要な事業として位置付けられている。具体的な事業設計等は、現在、CSTI（総合科学技術イノベーション会議）の下に設置された「世界と伍する研究大学専門調査会」や「大学ファンド資金運用ワーキンググループ」の議論を踏まえ、関係府省と連携し検討を行っているところである。</t>
    <rPh sb="110" eb="112">
      <t>セイサク</t>
    </rPh>
    <rPh sb="113" eb="115">
      <t>タッセイ</t>
    </rPh>
    <rPh sb="116" eb="118">
      <t>ジュウヨウ</t>
    </rPh>
    <rPh sb="119" eb="121">
      <t>ジギョウ</t>
    </rPh>
    <rPh sb="124" eb="127">
      <t>イチヅ</t>
    </rPh>
    <rPh sb="134" eb="137">
      <t>グタイテキ</t>
    </rPh>
    <rPh sb="138" eb="140">
      <t>ジギョウ</t>
    </rPh>
    <rPh sb="140" eb="142">
      <t>セッケイ</t>
    </rPh>
    <rPh sb="142" eb="143">
      <t>トウ</t>
    </rPh>
    <rPh sb="145" eb="147">
      <t>ゲンザイ</t>
    </rPh>
    <rPh sb="153" eb="155">
      <t>ソウゴウ</t>
    </rPh>
    <rPh sb="155" eb="157">
      <t>カガク</t>
    </rPh>
    <rPh sb="157" eb="159">
      <t>ギジュツ</t>
    </rPh>
    <rPh sb="166" eb="168">
      <t>カイギ</t>
    </rPh>
    <rPh sb="170" eb="171">
      <t>モト</t>
    </rPh>
    <rPh sb="172" eb="174">
      <t>セッチ</t>
    </rPh>
    <rPh sb="178" eb="180">
      <t>セカイ</t>
    </rPh>
    <rPh sb="181" eb="182">
      <t>ゴ</t>
    </rPh>
    <rPh sb="184" eb="186">
      <t>ケンキュウ</t>
    </rPh>
    <rPh sb="186" eb="188">
      <t>ダイガク</t>
    </rPh>
    <rPh sb="188" eb="190">
      <t>センモン</t>
    </rPh>
    <rPh sb="190" eb="193">
      <t>チョウサカイ</t>
    </rPh>
    <rPh sb="196" eb="198">
      <t>ダイガク</t>
    </rPh>
    <rPh sb="202" eb="204">
      <t>シキン</t>
    </rPh>
    <rPh sb="204" eb="206">
      <t>ウンヨウ</t>
    </rPh>
    <rPh sb="217" eb="219">
      <t>ギロン</t>
    </rPh>
    <rPh sb="220" eb="221">
      <t>フ</t>
    </rPh>
    <rPh sb="224" eb="226">
      <t>カンケイ</t>
    </rPh>
    <rPh sb="226" eb="227">
      <t>フ</t>
    </rPh>
    <rPh sb="227" eb="228">
      <t>ショウ</t>
    </rPh>
    <rPh sb="229" eb="231">
      <t>レンケイ</t>
    </rPh>
    <rPh sb="235" eb="236">
      <t>オコナ</t>
    </rPh>
    <phoneticPr fontId="5"/>
  </si>
  <si>
    <t>内閣府をはじめ関係府省等と連携して具体のスキーム等検討しているところであり、今後の予算編成過程等を通じて検討</t>
    <phoneticPr fontId="5"/>
  </si>
  <si>
    <t>本事業は「経済財政運営と改革の基本方針２０２０」や「国民の命と暮らしを守る安心と希望のための総合経済対策」等において、「10兆円規模の大学ファンドを創設し、その運用益を活用することにより、世界に比肩するレベルの研究開発を行う大学の共用施設やデータ連携基盤の整備、博士課程学生などの若手人材育成等を推進することで、我が国のイノベーション・エコシステムを構築する。」と、その重要性やニーズを指摘されている。</t>
    <rPh sb="0" eb="1">
      <t>ホン</t>
    </rPh>
    <rPh sb="1" eb="3">
      <t>ジギョウ</t>
    </rPh>
    <phoneticPr fontId="5"/>
  </si>
  <si>
    <t>国立研究開発法人科学技術振興機構法改正法を根拠に、同機構（ＪＳＴ）に5,000億円を出資。令和3年度中にファンドの運用開始予定。</t>
    <rPh sb="17" eb="19">
      <t>カイセイ</t>
    </rPh>
    <rPh sb="19" eb="20">
      <t>ホウ</t>
    </rPh>
    <rPh sb="21" eb="23">
      <t>コンキョ</t>
    </rPh>
    <rPh sb="25" eb="26">
      <t>ドウ</t>
    </rPh>
    <rPh sb="42" eb="44">
      <t>シュッシ</t>
    </rPh>
    <rPh sb="45" eb="47">
      <t>レイワ</t>
    </rPh>
    <phoneticPr fontId="5"/>
  </si>
  <si>
    <t>我が国の大学の研究環境の整備を進めるため、国からの公的投資による科学技術・イノベーション活動への力強い下支えを行っていくことは不可欠である。また本事業は「経済財政運営と改革の基本方針２０２０」、「成長戦略実行計画・成長戦略フォローアップ・令和２年度革新的事業活動に関する実行計画」及び「国民の命と暮らしを守る安心と希望のための総合経済対策」等に記載されており、優先度の極めて高い事業である。</t>
    <rPh sb="4" eb="6">
      <t>ダイガク</t>
    </rPh>
    <rPh sb="7" eb="9">
      <t>ケンキュウ</t>
    </rPh>
    <rPh sb="9" eb="11">
      <t>カンキョウ</t>
    </rPh>
    <rPh sb="12" eb="14">
      <t>セイビ</t>
    </rPh>
    <rPh sb="15" eb="16">
      <t>スス</t>
    </rPh>
    <rPh sb="21" eb="22">
      <t>クニ</t>
    </rPh>
    <rPh sb="172" eb="174">
      <t>キサイ</t>
    </rPh>
    <phoneticPr fontId="5"/>
  </si>
  <si>
    <t>○世界と伍する規模のファンドを運用し、その運用益で博士課程学生などの人材育成含む長期的・基盤的な研究開発基盤の構築を支援する。
○大学改革を進め、経営体として準備が整った大学が、国内外の「競争環境」下で、経営体として自立し世界に伍する研究大学に成長していくための仕組みを構築する。
○ファンドの運用益の具体的な配分先の選定等については、現在CSTI（総合科学技術・イノベーション会議）の下に設置された「世界と伍する研究大学専門調査会」において検討中である。</t>
    <rPh sb="147" eb="150">
      <t>ウンヨウエキ</t>
    </rPh>
    <phoneticPr fontId="5"/>
  </si>
  <si>
    <t>【その他】</t>
    <rPh sb="3" eb="4">
      <t>タ</t>
    </rPh>
    <phoneticPr fontId="5"/>
  </si>
  <si>
    <t>「世界と伍する研究大学専門調査会」や「大学ファンド資金運用ワーキンググループ」の議論を踏まえ、関係府省と連携し、引き続き具体的な事業設計について検討を行っていく。
なお現時点での本事業の今後の見通しとして、ファンドは「10兆円規模への拡充について、本年度内に目途を立てる（経済財政運営と改革の基本方針2021）」こととしており、「運用に関する基本的な考え方については、2021年度夏頃を目途に策定し、2021年度中を目途に運用を開始する（統合イノベーション戦略2021）」としている。</t>
    <rPh sb="56" eb="57">
      <t>ヒ</t>
    </rPh>
    <rPh sb="58" eb="59">
      <t>ツヅ</t>
    </rPh>
    <rPh sb="60" eb="63">
      <t>グタイテキ</t>
    </rPh>
    <rPh sb="64" eb="66">
      <t>ジギョウ</t>
    </rPh>
    <rPh sb="66" eb="68">
      <t>セッケイ</t>
    </rPh>
    <rPh sb="72" eb="74">
      <t>ケントウ</t>
    </rPh>
    <phoneticPr fontId="5"/>
  </si>
  <si>
    <t>運用益による大学への助成については、現在CSTI（総合科学技術・イノベーション会議）の下に設置された「世界と伍する研究大学専門調査会」において検討中である。</t>
    <rPh sb="6" eb="8">
      <t>ダイガク</t>
    </rPh>
    <phoneticPr fontId="5"/>
  </si>
  <si>
    <t>学術機関課長
植木誠</t>
    <rPh sb="7" eb="9">
      <t>ウエキ</t>
    </rPh>
    <rPh sb="9" eb="10">
      <t>マコト</t>
    </rPh>
    <phoneticPr fontId="5"/>
  </si>
  <si>
    <t>※令和4年度概算要求は未定なため金額記入不可</t>
    <rPh sb="1" eb="3">
      <t>レイワ</t>
    </rPh>
    <rPh sb="4" eb="6">
      <t>ネンド</t>
    </rPh>
    <rPh sb="6" eb="8">
      <t>ガイサン</t>
    </rPh>
    <rPh sb="8" eb="10">
      <t>ヨウキュウ</t>
    </rPh>
    <rPh sb="11" eb="13">
      <t>ミテイ</t>
    </rPh>
    <rPh sb="16" eb="18">
      <t>キンガク</t>
    </rPh>
    <rPh sb="18" eb="20">
      <t>キニュウ</t>
    </rPh>
    <rPh sb="20" eb="22">
      <t>フカ</t>
    </rPh>
    <phoneticPr fontId="5"/>
  </si>
  <si>
    <t>本事業は1つの事業であるため1シートに記載している。</t>
    <rPh sb="0" eb="1">
      <t>ホン</t>
    </rPh>
    <rPh sb="1" eb="3">
      <t>ジギョウ</t>
    </rPh>
    <rPh sb="7" eb="9">
      <t>ジギョウ</t>
    </rPh>
    <rPh sb="19" eb="21">
      <t>キサイ</t>
    </rPh>
    <phoneticPr fontId="5"/>
  </si>
  <si>
    <t>大学ファンドを創設しその運用益を活用するという新しいスキームに期待しているものの、まだスキーム等を検討している段階であり、翌年度も点検を実施する必要がある。
なお、関係府省と連携し、計画に沿って着実に事業設計等が行われることが望まれる。</t>
    <phoneticPr fontId="5"/>
  </si>
  <si>
    <t>事業内容の一部改善</t>
    <phoneticPr fontId="5"/>
  </si>
  <si>
    <t>この事業は、外部有識者の所見のとおり、令和2年度よりファインドに出資されてスキーム等を検討している段階であるため翌年度も引き続き点検を実施する必要がある。
また、関係府省と連携し、計画に沿って着実に事業設計等を行うべきである。</t>
    <phoneticPr fontId="5"/>
  </si>
  <si>
    <t>執行等改善</t>
    <phoneticPr fontId="5"/>
  </si>
  <si>
    <t>具体の支援スキーム等について、引き続き内閣府をはじめとする関係府省等と連携して検討を続ける。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</si>
</sst>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142875</xdr:colOff>
      <xdr:row>751</xdr:row>
      <xdr:rowOff>292101</xdr:rowOff>
    </xdr:from>
    <xdr:to>
      <xdr:col>43</xdr:col>
      <xdr:colOff>54848</xdr:colOff>
      <xdr:row>754</xdr:row>
      <xdr:rowOff>152401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54792" y="49631601"/>
          <a:ext cx="6346639" cy="9080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国（文部科学省）</a:t>
          </a:r>
          <a:endParaRPr kumimoji="1" lang="en-US" altLang="ja-JP" sz="1200">
            <a:solidFill>
              <a:schemeClr val="tx1"/>
            </a:solidFill>
          </a:endParaRPr>
        </a:p>
        <a:p>
          <a:pPr algn="ctr"/>
          <a:r>
            <a:rPr kumimoji="1" lang="en-US" altLang="ja-JP" sz="1200">
              <a:solidFill>
                <a:schemeClr val="tx1"/>
              </a:solidFill>
            </a:rPr>
            <a:t>500,000</a:t>
          </a:r>
          <a:r>
            <a:rPr kumimoji="1" lang="ja-JP" altLang="en-US" sz="1200">
              <a:solidFill>
                <a:schemeClr val="tx1"/>
              </a:solidFill>
            </a:rPr>
            <a:t>百万円</a:t>
          </a:r>
        </a:p>
      </xdr:txBody>
    </xdr:sp>
    <xdr:clientData/>
  </xdr:twoCellAnchor>
  <xdr:twoCellAnchor>
    <xdr:from>
      <xdr:col>27</xdr:col>
      <xdr:colOff>15492</xdr:colOff>
      <xdr:row>754</xdr:row>
      <xdr:rowOff>260506</xdr:rowOff>
    </xdr:from>
    <xdr:to>
      <xdr:col>27</xdr:col>
      <xdr:colOff>15492</xdr:colOff>
      <xdr:row>757</xdr:row>
      <xdr:rowOff>105833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444742" y="50647756"/>
          <a:ext cx="0" cy="89307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104775</xdr:colOff>
      <xdr:row>757</xdr:row>
      <xdr:rowOff>232834</xdr:rowOff>
    </xdr:from>
    <xdr:to>
      <xdr:col>43</xdr:col>
      <xdr:colOff>16748</xdr:colOff>
      <xdr:row>760</xdr:row>
      <xdr:rowOff>89959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316692" y="51667834"/>
          <a:ext cx="6346639" cy="9048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 </a:t>
          </a:r>
          <a:r>
            <a:rPr kumimoji="1" lang="ja-JP" altLang="en-US" sz="1200">
              <a:solidFill>
                <a:schemeClr val="tx1"/>
              </a:solidFill>
            </a:rPr>
            <a:t>国立研究開発法人科学技術振興機構（</a:t>
          </a:r>
          <a:r>
            <a:rPr kumimoji="1" lang="en-US" altLang="ja-JP" sz="1200">
              <a:solidFill>
                <a:schemeClr val="tx1"/>
              </a:solidFill>
            </a:rPr>
            <a:t>JST</a:t>
          </a:r>
          <a:r>
            <a:rPr kumimoji="1" lang="ja-JP" altLang="en-US" sz="1200">
              <a:solidFill>
                <a:schemeClr val="tx1"/>
              </a:solidFill>
            </a:rPr>
            <a:t>）</a:t>
          </a:r>
          <a:endParaRPr kumimoji="1" lang="en-US" altLang="ja-JP" sz="1200">
            <a:solidFill>
              <a:schemeClr val="tx1"/>
            </a:solidFill>
          </a:endParaRPr>
        </a:p>
        <a:p>
          <a:pPr algn="ctr"/>
          <a:r>
            <a:rPr kumimoji="1" lang="en-US" altLang="ja-JP" sz="1200">
              <a:solidFill>
                <a:schemeClr val="tx1"/>
              </a:solidFill>
            </a:rPr>
            <a:t>500,000</a:t>
          </a:r>
          <a:r>
            <a:rPr kumimoji="1" lang="ja-JP" altLang="en-US" sz="1200">
              <a:solidFill>
                <a:schemeClr val="tx1"/>
              </a:solidFill>
            </a:rPr>
            <a:t>百万円</a:t>
          </a:r>
        </a:p>
      </xdr:txBody>
    </xdr:sp>
    <xdr:clientData/>
  </xdr:twoCellAnchor>
  <xdr:twoCellAnchor>
    <xdr:from>
      <xdr:col>18</xdr:col>
      <xdr:colOff>147356</xdr:colOff>
      <xdr:row>760</xdr:row>
      <xdr:rowOff>209550</xdr:rowOff>
    </xdr:from>
    <xdr:to>
      <xdr:col>35</xdr:col>
      <xdr:colOff>114300</xdr:colOff>
      <xdr:row>762</xdr:row>
      <xdr:rowOff>285750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747806" y="52625625"/>
          <a:ext cx="3367369" cy="781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世界に比肩するレベルの大学の研究基盤を構築するための大学ファンド創設に向けた出資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F5" sqref="BF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216</v>
      </c>
      <c r="AT2" s="207"/>
      <c r="AU2" s="207"/>
      <c r="AV2" s="98" t="str">
        <f>IF(AW2="","","-")</f>
        <v/>
      </c>
      <c r="AW2" s="394"/>
      <c r="AX2" s="394"/>
    </row>
    <row r="3" spans="1:50" ht="21" customHeight="1" thickBot="1" x14ac:dyDescent="0.2">
      <c r="A3" s="534" t="s">
        <v>703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715</v>
      </c>
      <c r="AK3" s="536"/>
      <c r="AL3" s="536"/>
      <c r="AM3" s="536"/>
      <c r="AN3" s="536"/>
      <c r="AO3" s="536"/>
      <c r="AP3" s="536"/>
      <c r="AQ3" s="536"/>
      <c r="AR3" s="536"/>
      <c r="AS3" s="536"/>
      <c r="AT3" s="536"/>
      <c r="AU3" s="536"/>
      <c r="AV3" s="536"/>
      <c r="AW3" s="536"/>
      <c r="AX3" s="24" t="s">
        <v>65</v>
      </c>
    </row>
    <row r="4" spans="1:50" ht="24.75" customHeight="1" x14ac:dyDescent="0.15">
      <c r="A4" s="732" t="s">
        <v>25</v>
      </c>
      <c r="B4" s="733"/>
      <c r="C4" s="733"/>
      <c r="D4" s="733"/>
      <c r="E4" s="733"/>
      <c r="F4" s="733"/>
      <c r="G4" s="708" t="s">
        <v>720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723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9" t="s">
        <v>721</v>
      </c>
      <c r="H5" s="570"/>
      <c r="I5" s="570"/>
      <c r="J5" s="570"/>
      <c r="K5" s="570"/>
      <c r="L5" s="570"/>
      <c r="M5" s="571" t="s">
        <v>66</v>
      </c>
      <c r="N5" s="572"/>
      <c r="O5" s="572"/>
      <c r="P5" s="572"/>
      <c r="Q5" s="572"/>
      <c r="R5" s="573"/>
      <c r="S5" s="574" t="s">
        <v>722</v>
      </c>
      <c r="T5" s="570"/>
      <c r="U5" s="570"/>
      <c r="V5" s="570"/>
      <c r="W5" s="570"/>
      <c r="X5" s="575"/>
      <c r="Y5" s="724" t="s">
        <v>3</v>
      </c>
      <c r="Z5" s="725"/>
      <c r="AA5" s="725"/>
      <c r="AB5" s="725"/>
      <c r="AC5" s="725"/>
      <c r="AD5" s="726"/>
      <c r="AE5" s="727" t="s">
        <v>724</v>
      </c>
      <c r="AF5" s="727"/>
      <c r="AG5" s="727"/>
      <c r="AH5" s="727"/>
      <c r="AI5" s="727"/>
      <c r="AJ5" s="727"/>
      <c r="AK5" s="727"/>
      <c r="AL5" s="727"/>
      <c r="AM5" s="727"/>
      <c r="AN5" s="727"/>
      <c r="AO5" s="727"/>
      <c r="AP5" s="728"/>
      <c r="AQ5" s="729" t="s">
        <v>754</v>
      </c>
      <c r="AR5" s="730"/>
      <c r="AS5" s="730"/>
      <c r="AT5" s="730"/>
      <c r="AU5" s="730"/>
      <c r="AV5" s="730"/>
      <c r="AW5" s="730"/>
      <c r="AX5" s="731"/>
    </row>
    <row r="6" spans="1:50" ht="39" customHeight="1" x14ac:dyDescent="0.15">
      <c r="A6" s="734" t="s">
        <v>4</v>
      </c>
      <c r="B6" s="735"/>
      <c r="C6" s="735"/>
      <c r="D6" s="735"/>
      <c r="E6" s="735"/>
      <c r="F6" s="73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98.25" customHeight="1" x14ac:dyDescent="0.15">
      <c r="A7" s="826" t="s">
        <v>22</v>
      </c>
      <c r="B7" s="827"/>
      <c r="C7" s="827"/>
      <c r="D7" s="827"/>
      <c r="E7" s="827"/>
      <c r="F7" s="828"/>
      <c r="G7" s="829" t="s">
        <v>743</v>
      </c>
      <c r="H7" s="830"/>
      <c r="I7" s="830"/>
      <c r="J7" s="830"/>
      <c r="K7" s="830"/>
      <c r="L7" s="830"/>
      <c r="M7" s="830"/>
      <c r="N7" s="830"/>
      <c r="O7" s="830"/>
      <c r="P7" s="830"/>
      <c r="Q7" s="830"/>
      <c r="R7" s="830"/>
      <c r="S7" s="830"/>
      <c r="T7" s="830"/>
      <c r="U7" s="830"/>
      <c r="V7" s="830"/>
      <c r="W7" s="830"/>
      <c r="X7" s="831"/>
      <c r="Y7" s="392" t="s">
        <v>390</v>
      </c>
      <c r="Z7" s="296"/>
      <c r="AA7" s="296"/>
      <c r="AB7" s="296"/>
      <c r="AC7" s="296"/>
      <c r="AD7" s="393"/>
      <c r="AE7" s="379" t="s">
        <v>739</v>
      </c>
      <c r="AF7" s="380"/>
      <c r="AG7" s="380"/>
      <c r="AH7" s="380"/>
      <c r="AI7" s="380"/>
      <c r="AJ7" s="380"/>
      <c r="AK7" s="380"/>
      <c r="AL7" s="380"/>
      <c r="AM7" s="380"/>
      <c r="AN7" s="380"/>
      <c r="AO7" s="380"/>
      <c r="AP7" s="380"/>
      <c r="AQ7" s="380"/>
      <c r="AR7" s="380"/>
      <c r="AS7" s="380"/>
      <c r="AT7" s="380"/>
      <c r="AU7" s="380"/>
      <c r="AV7" s="380"/>
      <c r="AW7" s="380"/>
      <c r="AX7" s="381"/>
    </row>
    <row r="8" spans="1:50" ht="42" customHeight="1" x14ac:dyDescent="0.15">
      <c r="A8" s="826" t="s">
        <v>256</v>
      </c>
      <c r="B8" s="827"/>
      <c r="C8" s="827"/>
      <c r="D8" s="827"/>
      <c r="E8" s="827"/>
      <c r="F8" s="828"/>
      <c r="G8" s="218" t="str">
        <f>入力規則等!A27</f>
        <v>科学技術・イノベーション</v>
      </c>
      <c r="H8" s="219"/>
      <c r="I8" s="219"/>
      <c r="J8" s="219"/>
      <c r="K8" s="219"/>
      <c r="L8" s="219"/>
      <c r="M8" s="219"/>
      <c r="N8" s="219"/>
      <c r="O8" s="219"/>
      <c r="P8" s="219"/>
      <c r="Q8" s="219"/>
      <c r="R8" s="219"/>
      <c r="S8" s="219"/>
      <c r="T8" s="219"/>
      <c r="U8" s="219"/>
      <c r="V8" s="219"/>
      <c r="W8" s="219"/>
      <c r="X8" s="220"/>
      <c r="Y8" s="580" t="s">
        <v>257</v>
      </c>
      <c r="Z8" s="581"/>
      <c r="AA8" s="581"/>
      <c r="AB8" s="581"/>
      <c r="AC8" s="581"/>
      <c r="AD8" s="582"/>
      <c r="AE8" s="745"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6"/>
    </row>
    <row r="9" spans="1:50" ht="58.5" customHeight="1" x14ac:dyDescent="0.15">
      <c r="A9" s="123" t="s">
        <v>23</v>
      </c>
      <c r="B9" s="124"/>
      <c r="C9" s="124"/>
      <c r="D9" s="124"/>
      <c r="E9" s="124"/>
      <c r="F9" s="124"/>
      <c r="G9" s="583" t="s">
        <v>744</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47" t="s">
        <v>30</v>
      </c>
      <c r="B10" s="748"/>
      <c r="C10" s="748"/>
      <c r="D10" s="748"/>
      <c r="E10" s="748"/>
      <c r="F10" s="748"/>
      <c r="G10" s="682" t="s">
        <v>750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7" t="s">
        <v>5</v>
      </c>
      <c r="B11" s="748"/>
      <c r="C11" s="748"/>
      <c r="D11" s="748"/>
      <c r="E11" s="748"/>
      <c r="F11" s="756"/>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88"/>
      <c r="H12" s="689"/>
      <c r="I12" s="689"/>
      <c r="J12" s="689"/>
      <c r="K12" s="689"/>
      <c r="L12" s="689"/>
      <c r="M12" s="689"/>
      <c r="N12" s="689"/>
      <c r="O12" s="68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9"/>
    </row>
    <row r="13" spans="1:50" ht="21" customHeight="1" x14ac:dyDescent="0.15">
      <c r="A13" s="120"/>
      <c r="B13" s="121"/>
      <c r="C13" s="121"/>
      <c r="D13" s="121"/>
      <c r="E13" s="121"/>
      <c r="F13" s="122"/>
      <c r="G13" s="750" t="s">
        <v>6</v>
      </c>
      <c r="H13" s="751"/>
      <c r="I13" s="647" t="s">
        <v>7</v>
      </c>
      <c r="J13" s="648"/>
      <c r="K13" s="648"/>
      <c r="L13" s="648"/>
      <c r="M13" s="648"/>
      <c r="N13" s="648"/>
      <c r="O13" s="649"/>
      <c r="P13" s="163" t="s">
        <v>716</v>
      </c>
      <c r="Q13" s="164"/>
      <c r="R13" s="164"/>
      <c r="S13" s="164"/>
      <c r="T13" s="164"/>
      <c r="U13" s="164"/>
      <c r="V13" s="165"/>
      <c r="W13" s="163" t="s">
        <v>716</v>
      </c>
      <c r="X13" s="164"/>
      <c r="Y13" s="164"/>
      <c r="Z13" s="164"/>
      <c r="AA13" s="164"/>
      <c r="AB13" s="164"/>
      <c r="AC13" s="165"/>
      <c r="AD13" s="163" t="s">
        <v>725</v>
      </c>
      <c r="AE13" s="164"/>
      <c r="AF13" s="164"/>
      <c r="AG13" s="164"/>
      <c r="AH13" s="164"/>
      <c r="AI13" s="164"/>
      <c r="AJ13" s="165"/>
      <c r="AK13" s="163" t="s">
        <v>716</v>
      </c>
      <c r="AL13" s="164"/>
      <c r="AM13" s="164"/>
      <c r="AN13" s="164"/>
      <c r="AO13" s="164"/>
      <c r="AP13" s="164"/>
      <c r="AQ13" s="165"/>
      <c r="AR13" s="160">
        <v>1000</v>
      </c>
      <c r="AS13" s="161"/>
      <c r="AT13" s="161"/>
      <c r="AU13" s="161"/>
      <c r="AV13" s="161"/>
      <c r="AW13" s="161"/>
      <c r="AX13" s="391"/>
    </row>
    <row r="14" spans="1:50" ht="21" customHeight="1" x14ac:dyDescent="0.15">
      <c r="A14" s="120"/>
      <c r="B14" s="121"/>
      <c r="C14" s="121"/>
      <c r="D14" s="121"/>
      <c r="E14" s="121"/>
      <c r="F14" s="122"/>
      <c r="G14" s="752"/>
      <c r="H14" s="753"/>
      <c r="I14" s="586" t="s">
        <v>8</v>
      </c>
      <c r="J14" s="638"/>
      <c r="K14" s="638"/>
      <c r="L14" s="638"/>
      <c r="M14" s="638"/>
      <c r="N14" s="638"/>
      <c r="O14" s="639"/>
      <c r="P14" s="163" t="s">
        <v>716</v>
      </c>
      <c r="Q14" s="164"/>
      <c r="R14" s="164"/>
      <c r="S14" s="164"/>
      <c r="T14" s="164"/>
      <c r="U14" s="164"/>
      <c r="V14" s="165"/>
      <c r="W14" s="163" t="s">
        <v>716</v>
      </c>
      <c r="X14" s="164"/>
      <c r="Y14" s="164"/>
      <c r="Z14" s="164"/>
      <c r="AA14" s="164"/>
      <c r="AB14" s="164"/>
      <c r="AC14" s="165"/>
      <c r="AD14" s="163">
        <v>500000</v>
      </c>
      <c r="AE14" s="164"/>
      <c r="AF14" s="164"/>
      <c r="AG14" s="164"/>
      <c r="AH14" s="164"/>
      <c r="AI14" s="164"/>
      <c r="AJ14" s="165"/>
      <c r="AK14" s="163" t="s">
        <v>716</v>
      </c>
      <c r="AL14" s="164"/>
      <c r="AM14" s="164"/>
      <c r="AN14" s="164"/>
      <c r="AO14" s="164"/>
      <c r="AP14" s="164"/>
      <c r="AQ14" s="165"/>
      <c r="AR14" s="674"/>
      <c r="AS14" s="674"/>
      <c r="AT14" s="674"/>
      <c r="AU14" s="674"/>
      <c r="AV14" s="674"/>
      <c r="AW14" s="674"/>
      <c r="AX14" s="675"/>
    </row>
    <row r="15" spans="1:50" ht="21" customHeight="1" x14ac:dyDescent="0.15">
      <c r="A15" s="120"/>
      <c r="B15" s="121"/>
      <c r="C15" s="121"/>
      <c r="D15" s="121"/>
      <c r="E15" s="121"/>
      <c r="F15" s="122"/>
      <c r="G15" s="752"/>
      <c r="H15" s="753"/>
      <c r="I15" s="586" t="s">
        <v>51</v>
      </c>
      <c r="J15" s="587"/>
      <c r="K15" s="587"/>
      <c r="L15" s="587"/>
      <c r="M15" s="587"/>
      <c r="N15" s="587"/>
      <c r="O15" s="588"/>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v>0</v>
      </c>
      <c r="AS15" s="164"/>
      <c r="AT15" s="164"/>
      <c r="AU15" s="164"/>
      <c r="AV15" s="164"/>
      <c r="AW15" s="164"/>
      <c r="AX15" s="637"/>
    </row>
    <row r="16" spans="1:50" ht="21" customHeight="1" x14ac:dyDescent="0.15">
      <c r="A16" s="120"/>
      <c r="B16" s="121"/>
      <c r="C16" s="121"/>
      <c r="D16" s="121"/>
      <c r="E16" s="121"/>
      <c r="F16" s="122"/>
      <c r="G16" s="752"/>
      <c r="H16" s="753"/>
      <c r="I16" s="586" t="s">
        <v>52</v>
      </c>
      <c r="J16" s="587"/>
      <c r="K16" s="587"/>
      <c r="L16" s="587"/>
      <c r="M16" s="587"/>
      <c r="N16" s="587"/>
      <c r="O16" s="588"/>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2"/>
      <c r="H17" s="753"/>
      <c r="I17" s="586" t="s">
        <v>50</v>
      </c>
      <c r="J17" s="638"/>
      <c r="K17" s="638"/>
      <c r="L17" s="638"/>
      <c r="M17" s="638"/>
      <c r="N17" s="638"/>
      <c r="O17" s="639"/>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4"/>
      <c r="H18" s="755"/>
      <c r="I18" s="742" t="s">
        <v>20</v>
      </c>
      <c r="J18" s="743"/>
      <c r="K18" s="743"/>
      <c r="L18" s="743"/>
      <c r="M18" s="743"/>
      <c r="N18" s="743"/>
      <c r="O18" s="744"/>
      <c r="P18" s="169">
        <f>SUM(P13:V17)</f>
        <v>0</v>
      </c>
      <c r="Q18" s="170"/>
      <c r="R18" s="170"/>
      <c r="S18" s="170"/>
      <c r="T18" s="170"/>
      <c r="U18" s="170"/>
      <c r="V18" s="171"/>
      <c r="W18" s="169">
        <f>SUM(W13:AC17)</f>
        <v>0</v>
      </c>
      <c r="X18" s="170"/>
      <c r="Y18" s="170"/>
      <c r="Z18" s="170"/>
      <c r="AA18" s="170"/>
      <c r="AB18" s="170"/>
      <c r="AC18" s="171"/>
      <c r="AD18" s="169">
        <f>SUM(AD13:AJ17)</f>
        <v>500000</v>
      </c>
      <c r="AE18" s="170"/>
      <c r="AF18" s="170"/>
      <c r="AG18" s="170"/>
      <c r="AH18" s="170"/>
      <c r="AI18" s="170"/>
      <c r="AJ18" s="171"/>
      <c r="AK18" s="169">
        <f>SUM(AK13:AQ17)</f>
        <v>0</v>
      </c>
      <c r="AL18" s="170"/>
      <c r="AM18" s="170"/>
      <c r="AN18" s="170"/>
      <c r="AO18" s="170"/>
      <c r="AP18" s="170"/>
      <c r="AQ18" s="171"/>
      <c r="AR18" s="169">
        <f>SUM(AR13:AX17)</f>
        <v>1000</v>
      </c>
      <c r="AS18" s="170"/>
      <c r="AT18" s="170"/>
      <c r="AU18" s="170"/>
      <c r="AV18" s="170"/>
      <c r="AW18" s="170"/>
      <c r="AX18" s="548"/>
    </row>
    <row r="19" spans="1:50" ht="24.75" customHeight="1" x14ac:dyDescent="0.15">
      <c r="A19" s="120"/>
      <c r="B19" s="121"/>
      <c r="C19" s="121"/>
      <c r="D19" s="121"/>
      <c r="E19" s="121"/>
      <c r="F19" s="122"/>
      <c r="G19" s="546" t="s">
        <v>9</v>
      </c>
      <c r="H19" s="547"/>
      <c r="I19" s="547"/>
      <c r="J19" s="547"/>
      <c r="K19" s="547"/>
      <c r="L19" s="547"/>
      <c r="M19" s="547"/>
      <c r="N19" s="547"/>
      <c r="O19" s="547"/>
      <c r="P19" s="163">
        <v>0</v>
      </c>
      <c r="Q19" s="164"/>
      <c r="R19" s="164"/>
      <c r="S19" s="164"/>
      <c r="T19" s="164"/>
      <c r="U19" s="164"/>
      <c r="V19" s="165"/>
      <c r="W19" s="163">
        <v>0</v>
      </c>
      <c r="X19" s="164"/>
      <c r="Y19" s="164"/>
      <c r="Z19" s="164"/>
      <c r="AA19" s="164"/>
      <c r="AB19" s="164"/>
      <c r="AC19" s="165"/>
      <c r="AD19" s="163">
        <v>500000</v>
      </c>
      <c r="AE19" s="164"/>
      <c r="AF19" s="164"/>
      <c r="AG19" s="164"/>
      <c r="AH19" s="164"/>
      <c r="AI19" s="164"/>
      <c r="AJ19" s="165"/>
      <c r="AK19" s="497"/>
      <c r="AL19" s="497"/>
      <c r="AM19" s="497"/>
      <c r="AN19" s="497"/>
      <c r="AO19" s="497"/>
      <c r="AP19" s="497"/>
      <c r="AQ19" s="497"/>
      <c r="AR19" s="497"/>
      <c r="AS19" s="497"/>
      <c r="AT19" s="497"/>
      <c r="AU19" s="497"/>
      <c r="AV19" s="497"/>
      <c r="AW19" s="497"/>
      <c r="AX19" s="549"/>
    </row>
    <row r="20" spans="1:50" ht="24.75" customHeight="1" x14ac:dyDescent="0.15">
      <c r="A20" s="120"/>
      <c r="B20" s="121"/>
      <c r="C20" s="121"/>
      <c r="D20" s="121"/>
      <c r="E20" s="121"/>
      <c r="F20" s="122"/>
      <c r="G20" s="546" t="s">
        <v>10</v>
      </c>
      <c r="H20" s="547"/>
      <c r="I20" s="547"/>
      <c r="J20" s="547"/>
      <c r="K20" s="547"/>
      <c r="L20" s="547"/>
      <c r="M20" s="547"/>
      <c r="N20" s="547"/>
      <c r="O20" s="547"/>
      <c r="P20" s="550" t="str">
        <f>IF(P18=0, "-", SUM(P19)/P18)</f>
        <v>-</v>
      </c>
      <c r="Q20" s="550"/>
      <c r="R20" s="550"/>
      <c r="S20" s="550"/>
      <c r="T20" s="550"/>
      <c r="U20" s="550"/>
      <c r="V20" s="550"/>
      <c r="W20" s="550" t="str">
        <f t="shared" ref="W20" si="0">IF(W18=0, "-", SUM(W19)/W18)</f>
        <v>-</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23"/>
      <c r="B21" s="124"/>
      <c r="C21" s="124"/>
      <c r="D21" s="124"/>
      <c r="E21" s="124"/>
      <c r="F21" s="125"/>
      <c r="G21" s="927" t="s">
        <v>354</v>
      </c>
      <c r="H21" s="928"/>
      <c r="I21" s="928"/>
      <c r="J21" s="928"/>
      <c r="K21" s="928"/>
      <c r="L21" s="928"/>
      <c r="M21" s="928"/>
      <c r="N21" s="928"/>
      <c r="O21" s="928"/>
      <c r="P21" s="550" t="str">
        <f>IF(P19=0, "-", SUM(P19)/SUM(P13,P14))</f>
        <v>-</v>
      </c>
      <c r="Q21" s="550"/>
      <c r="R21" s="550"/>
      <c r="S21" s="550"/>
      <c r="T21" s="550"/>
      <c r="U21" s="550"/>
      <c r="V21" s="550"/>
      <c r="W21" s="550" t="str">
        <f t="shared" ref="W21" si="2">IF(W19=0, "-", SUM(W19)/SUM(W13,W14))</f>
        <v>-</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755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1000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1000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0" t="s">
        <v>349</v>
      </c>
      <c r="B30" s="521"/>
      <c r="C30" s="521"/>
      <c r="D30" s="521"/>
      <c r="E30" s="521"/>
      <c r="F30" s="522"/>
      <c r="G30" s="659" t="s">
        <v>146</v>
      </c>
      <c r="H30" s="387"/>
      <c r="I30" s="387"/>
      <c r="J30" s="387"/>
      <c r="K30" s="387"/>
      <c r="L30" s="387"/>
      <c r="M30" s="387"/>
      <c r="N30" s="387"/>
      <c r="O30" s="590"/>
      <c r="P30" s="589" t="s">
        <v>59</v>
      </c>
      <c r="Q30" s="387"/>
      <c r="R30" s="387"/>
      <c r="S30" s="387"/>
      <c r="T30" s="387"/>
      <c r="U30" s="387"/>
      <c r="V30" s="387"/>
      <c r="W30" s="387"/>
      <c r="X30" s="590"/>
      <c r="Y30" s="476"/>
      <c r="Z30" s="477"/>
      <c r="AA30" s="478"/>
      <c r="AB30" s="382" t="s">
        <v>11</v>
      </c>
      <c r="AC30" s="383"/>
      <c r="AD30" s="384"/>
      <c r="AE30" s="382" t="s">
        <v>391</v>
      </c>
      <c r="AF30" s="383"/>
      <c r="AG30" s="383"/>
      <c r="AH30" s="384"/>
      <c r="AI30" s="385" t="s">
        <v>413</v>
      </c>
      <c r="AJ30" s="385"/>
      <c r="AK30" s="385"/>
      <c r="AL30" s="382"/>
      <c r="AM30" s="385" t="s">
        <v>510</v>
      </c>
      <c r="AN30" s="385"/>
      <c r="AO30" s="385"/>
      <c r="AP30" s="382"/>
      <c r="AQ30" s="650" t="s">
        <v>232</v>
      </c>
      <c r="AR30" s="651"/>
      <c r="AS30" s="651"/>
      <c r="AT30" s="652"/>
      <c r="AU30" s="387" t="s">
        <v>134</v>
      </c>
      <c r="AV30" s="387"/>
      <c r="AW30" s="387"/>
      <c r="AX30" s="388"/>
    </row>
    <row r="31" spans="1:50" ht="18.75" customHeight="1" x14ac:dyDescent="0.15">
      <c r="A31" s="523"/>
      <c r="B31" s="524"/>
      <c r="C31" s="524"/>
      <c r="D31" s="524"/>
      <c r="E31" s="524"/>
      <c r="F31" s="525"/>
      <c r="G31" s="578"/>
      <c r="H31" s="375"/>
      <c r="I31" s="375"/>
      <c r="J31" s="375"/>
      <c r="K31" s="375"/>
      <c r="L31" s="375"/>
      <c r="M31" s="375"/>
      <c r="N31" s="375"/>
      <c r="O31" s="579"/>
      <c r="P31" s="591"/>
      <c r="Q31" s="375"/>
      <c r="R31" s="375"/>
      <c r="S31" s="375"/>
      <c r="T31" s="375"/>
      <c r="U31" s="375"/>
      <c r="V31" s="375"/>
      <c r="W31" s="375"/>
      <c r="X31" s="579"/>
      <c r="Y31" s="479"/>
      <c r="Z31" s="480"/>
      <c r="AA31" s="481"/>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6.25" customHeight="1" x14ac:dyDescent="0.15">
      <c r="A32" s="526"/>
      <c r="B32" s="524"/>
      <c r="C32" s="524"/>
      <c r="D32" s="524"/>
      <c r="E32" s="524"/>
      <c r="F32" s="525"/>
      <c r="G32" s="551" t="s">
        <v>746</v>
      </c>
      <c r="H32" s="552"/>
      <c r="I32" s="552"/>
      <c r="J32" s="552"/>
      <c r="K32" s="552"/>
      <c r="L32" s="552"/>
      <c r="M32" s="552"/>
      <c r="N32" s="552"/>
      <c r="O32" s="553"/>
      <c r="P32" s="191" t="s">
        <v>729</v>
      </c>
      <c r="Q32" s="191"/>
      <c r="R32" s="191"/>
      <c r="S32" s="191"/>
      <c r="T32" s="191"/>
      <c r="U32" s="191"/>
      <c r="V32" s="191"/>
      <c r="W32" s="191"/>
      <c r="X32" s="233"/>
      <c r="Y32" s="339" t="s">
        <v>12</v>
      </c>
      <c r="Z32" s="560"/>
      <c r="AA32" s="561"/>
      <c r="AB32" s="562"/>
      <c r="AC32" s="562"/>
      <c r="AD32" s="562"/>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5.5" customHeight="1" x14ac:dyDescent="0.15">
      <c r="A33" s="527"/>
      <c r="B33" s="528"/>
      <c r="C33" s="528"/>
      <c r="D33" s="528"/>
      <c r="E33" s="528"/>
      <c r="F33" s="529"/>
      <c r="G33" s="554"/>
      <c r="H33" s="555"/>
      <c r="I33" s="555"/>
      <c r="J33" s="555"/>
      <c r="K33" s="555"/>
      <c r="L33" s="555"/>
      <c r="M33" s="555"/>
      <c r="N33" s="555"/>
      <c r="O33" s="556"/>
      <c r="P33" s="235"/>
      <c r="Q33" s="235"/>
      <c r="R33" s="235"/>
      <c r="S33" s="235"/>
      <c r="T33" s="235"/>
      <c r="U33" s="235"/>
      <c r="V33" s="235"/>
      <c r="W33" s="235"/>
      <c r="X33" s="236"/>
      <c r="Y33" s="303" t="s">
        <v>54</v>
      </c>
      <c r="Z33" s="298"/>
      <c r="AA33" s="299"/>
      <c r="AB33" s="533"/>
      <c r="AC33" s="533"/>
      <c r="AD33" s="533"/>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35.25" customHeight="1" x14ac:dyDescent="0.15">
      <c r="A34" s="526"/>
      <c r="B34" s="524"/>
      <c r="C34" s="524"/>
      <c r="D34" s="524"/>
      <c r="E34" s="524"/>
      <c r="F34" s="525"/>
      <c r="G34" s="557"/>
      <c r="H34" s="558"/>
      <c r="I34" s="558"/>
      <c r="J34" s="558"/>
      <c r="K34" s="558"/>
      <c r="L34" s="558"/>
      <c r="M34" s="558"/>
      <c r="N34" s="558"/>
      <c r="O34" s="559"/>
      <c r="P34" s="194"/>
      <c r="Q34" s="194"/>
      <c r="R34" s="194"/>
      <c r="S34" s="194"/>
      <c r="T34" s="194"/>
      <c r="U34" s="194"/>
      <c r="V34" s="194"/>
      <c r="W34" s="194"/>
      <c r="X34" s="238"/>
      <c r="Y34" s="303" t="s">
        <v>13</v>
      </c>
      <c r="Z34" s="298"/>
      <c r="AA34" s="299"/>
      <c r="AB34" s="508" t="s">
        <v>180</v>
      </c>
      <c r="AC34" s="508"/>
      <c r="AD34" s="508"/>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customHeight="1" x14ac:dyDescent="0.15">
      <c r="A35" s="900" t="s">
        <v>381</v>
      </c>
      <c r="B35" s="901"/>
      <c r="C35" s="901"/>
      <c r="D35" s="901"/>
      <c r="E35" s="901"/>
      <c r="F35" s="902"/>
      <c r="G35" s="906" t="s">
        <v>716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53" t="s">
        <v>349</v>
      </c>
      <c r="B37" s="654"/>
      <c r="C37" s="654"/>
      <c r="D37" s="654"/>
      <c r="E37" s="654"/>
      <c r="F37" s="655"/>
      <c r="G37" s="576" t="s">
        <v>146</v>
      </c>
      <c r="H37" s="377"/>
      <c r="I37" s="377"/>
      <c r="J37" s="377"/>
      <c r="K37" s="377"/>
      <c r="L37" s="377"/>
      <c r="M37" s="377"/>
      <c r="N37" s="377"/>
      <c r="O37" s="577"/>
      <c r="P37" s="640" t="s">
        <v>59</v>
      </c>
      <c r="Q37" s="377"/>
      <c r="R37" s="377"/>
      <c r="S37" s="377"/>
      <c r="T37" s="377"/>
      <c r="U37" s="377"/>
      <c r="V37" s="377"/>
      <c r="W37" s="377"/>
      <c r="X37" s="577"/>
      <c r="Y37" s="641"/>
      <c r="Z37" s="642"/>
      <c r="AA37" s="643"/>
      <c r="AB37" s="644" t="s">
        <v>11</v>
      </c>
      <c r="AC37" s="645"/>
      <c r="AD37" s="646"/>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23"/>
      <c r="B38" s="524"/>
      <c r="C38" s="524"/>
      <c r="D38" s="524"/>
      <c r="E38" s="524"/>
      <c r="F38" s="525"/>
      <c r="G38" s="578"/>
      <c r="H38" s="375"/>
      <c r="I38" s="375"/>
      <c r="J38" s="375"/>
      <c r="K38" s="375"/>
      <c r="L38" s="375"/>
      <c r="M38" s="375"/>
      <c r="N38" s="375"/>
      <c r="O38" s="579"/>
      <c r="P38" s="591"/>
      <c r="Q38" s="375"/>
      <c r="R38" s="375"/>
      <c r="S38" s="375"/>
      <c r="T38" s="375"/>
      <c r="U38" s="375"/>
      <c r="V38" s="375"/>
      <c r="W38" s="375"/>
      <c r="X38" s="579"/>
      <c r="Y38" s="479"/>
      <c r="Z38" s="480"/>
      <c r="AA38" s="481"/>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26"/>
      <c r="B39" s="524"/>
      <c r="C39" s="524"/>
      <c r="D39" s="524"/>
      <c r="E39" s="524"/>
      <c r="F39" s="525"/>
      <c r="G39" s="551"/>
      <c r="H39" s="552"/>
      <c r="I39" s="552"/>
      <c r="J39" s="552"/>
      <c r="K39" s="552"/>
      <c r="L39" s="552"/>
      <c r="M39" s="552"/>
      <c r="N39" s="552"/>
      <c r="O39" s="553"/>
      <c r="P39" s="191"/>
      <c r="Q39" s="191"/>
      <c r="R39" s="191"/>
      <c r="S39" s="191"/>
      <c r="T39" s="191"/>
      <c r="U39" s="191"/>
      <c r="V39" s="191"/>
      <c r="W39" s="191"/>
      <c r="X39" s="233"/>
      <c r="Y39" s="339" t="s">
        <v>12</v>
      </c>
      <c r="Z39" s="560"/>
      <c r="AA39" s="561"/>
      <c r="AB39" s="562"/>
      <c r="AC39" s="562"/>
      <c r="AD39" s="56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7"/>
      <c r="B40" s="528"/>
      <c r="C40" s="528"/>
      <c r="D40" s="528"/>
      <c r="E40" s="528"/>
      <c r="F40" s="529"/>
      <c r="G40" s="554"/>
      <c r="H40" s="555"/>
      <c r="I40" s="555"/>
      <c r="J40" s="555"/>
      <c r="K40" s="555"/>
      <c r="L40" s="555"/>
      <c r="M40" s="555"/>
      <c r="N40" s="555"/>
      <c r="O40" s="556"/>
      <c r="P40" s="235"/>
      <c r="Q40" s="235"/>
      <c r="R40" s="235"/>
      <c r="S40" s="235"/>
      <c r="T40" s="235"/>
      <c r="U40" s="235"/>
      <c r="V40" s="235"/>
      <c r="W40" s="235"/>
      <c r="X40" s="236"/>
      <c r="Y40" s="303" t="s">
        <v>54</v>
      </c>
      <c r="Z40" s="298"/>
      <c r="AA40" s="299"/>
      <c r="AB40" s="533"/>
      <c r="AC40" s="533"/>
      <c r="AD40" s="53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6"/>
      <c r="B41" s="657"/>
      <c r="C41" s="657"/>
      <c r="D41" s="657"/>
      <c r="E41" s="657"/>
      <c r="F41" s="658"/>
      <c r="G41" s="557"/>
      <c r="H41" s="558"/>
      <c r="I41" s="558"/>
      <c r="J41" s="558"/>
      <c r="K41" s="558"/>
      <c r="L41" s="558"/>
      <c r="M41" s="558"/>
      <c r="N41" s="558"/>
      <c r="O41" s="559"/>
      <c r="P41" s="194"/>
      <c r="Q41" s="194"/>
      <c r="R41" s="194"/>
      <c r="S41" s="194"/>
      <c r="T41" s="194"/>
      <c r="U41" s="194"/>
      <c r="V41" s="194"/>
      <c r="W41" s="194"/>
      <c r="X41" s="238"/>
      <c r="Y41" s="303" t="s">
        <v>13</v>
      </c>
      <c r="Z41" s="298"/>
      <c r="AA41" s="299"/>
      <c r="AB41" s="508" t="s">
        <v>180</v>
      </c>
      <c r="AC41" s="508"/>
      <c r="AD41" s="50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0" t="s">
        <v>381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53" t="s">
        <v>349</v>
      </c>
      <c r="B44" s="654"/>
      <c r="C44" s="654"/>
      <c r="D44" s="654"/>
      <c r="E44" s="654"/>
      <c r="F44" s="655"/>
      <c r="G44" s="576" t="s">
        <v>146</v>
      </c>
      <c r="H44" s="377"/>
      <c r="I44" s="377"/>
      <c r="J44" s="377"/>
      <c r="K44" s="377"/>
      <c r="L44" s="377"/>
      <c r="M44" s="377"/>
      <c r="N44" s="377"/>
      <c r="O44" s="577"/>
      <c r="P44" s="640" t="s">
        <v>59</v>
      </c>
      <c r="Q44" s="377"/>
      <c r="R44" s="377"/>
      <c r="S44" s="377"/>
      <c r="T44" s="377"/>
      <c r="U44" s="377"/>
      <c r="V44" s="377"/>
      <c r="W44" s="377"/>
      <c r="X44" s="577"/>
      <c r="Y44" s="641"/>
      <c r="Z44" s="642"/>
      <c r="AA44" s="643"/>
      <c r="AB44" s="644" t="s">
        <v>11</v>
      </c>
      <c r="AC44" s="645"/>
      <c r="AD44" s="646"/>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23"/>
      <c r="B45" s="524"/>
      <c r="C45" s="524"/>
      <c r="D45" s="524"/>
      <c r="E45" s="524"/>
      <c r="F45" s="525"/>
      <c r="G45" s="578"/>
      <c r="H45" s="375"/>
      <c r="I45" s="375"/>
      <c r="J45" s="375"/>
      <c r="K45" s="375"/>
      <c r="L45" s="375"/>
      <c r="M45" s="375"/>
      <c r="N45" s="375"/>
      <c r="O45" s="579"/>
      <c r="P45" s="591"/>
      <c r="Q45" s="375"/>
      <c r="R45" s="375"/>
      <c r="S45" s="375"/>
      <c r="T45" s="375"/>
      <c r="U45" s="375"/>
      <c r="V45" s="375"/>
      <c r="W45" s="375"/>
      <c r="X45" s="579"/>
      <c r="Y45" s="479"/>
      <c r="Z45" s="480"/>
      <c r="AA45" s="48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6"/>
      <c r="B46" s="524"/>
      <c r="C46" s="524"/>
      <c r="D46" s="524"/>
      <c r="E46" s="524"/>
      <c r="F46" s="525"/>
      <c r="G46" s="551"/>
      <c r="H46" s="552"/>
      <c r="I46" s="552"/>
      <c r="J46" s="552"/>
      <c r="K46" s="552"/>
      <c r="L46" s="552"/>
      <c r="M46" s="552"/>
      <c r="N46" s="552"/>
      <c r="O46" s="553"/>
      <c r="P46" s="191"/>
      <c r="Q46" s="191"/>
      <c r="R46" s="191"/>
      <c r="S46" s="191"/>
      <c r="T46" s="191"/>
      <c r="U46" s="191"/>
      <c r="V46" s="191"/>
      <c r="W46" s="191"/>
      <c r="X46" s="233"/>
      <c r="Y46" s="339" t="s">
        <v>12</v>
      </c>
      <c r="Z46" s="560"/>
      <c r="AA46" s="561"/>
      <c r="AB46" s="562"/>
      <c r="AC46" s="562"/>
      <c r="AD46" s="56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7"/>
      <c r="B47" s="528"/>
      <c r="C47" s="528"/>
      <c r="D47" s="528"/>
      <c r="E47" s="528"/>
      <c r="F47" s="529"/>
      <c r="G47" s="554"/>
      <c r="H47" s="555"/>
      <c r="I47" s="555"/>
      <c r="J47" s="555"/>
      <c r="K47" s="555"/>
      <c r="L47" s="555"/>
      <c r="M47" s="555"/>
      <c r="N47" s="555"/>
      <c r="O47" s="556"/>
      <c r="P47" s="235"/>
      <c r="Q47" s="235"/>
      <c r="R47" s="235"/>
      <c r="S47" s="235"/>
      <c r="T47" s="235"/>
      <c r="U47" s="235"/>
      <c r="V47" s="235"/>
      <c r="W47" s="235"/>
      <c r="X47" s="236"/>
      <c r="Y47" s="303" t="s">
        <v>54</v>
      </c>
      <c r="Z47" s="298"/>
      <c r="AA47" s="299"/>
      <c r="AB47" s="533"/>
      <c r="AC47" s="533"/>
      <c r="AD47" s="53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6"/>
      <c r="B48" s="657"/>
      <c r="C48" s="657"/>
      <c r="D48" s="657"/>
      <c r="E48" s="657"/>
      <c r="F48" s="658"/>
      <c r="G48" s="557"/>
      <c r="H48" s="558"/>
      <c r="I48" s="558"/>
      <c r="J48" s="558"/>
      <c r="K48" s="558"/>
      <c r="L48" s="558"/>
      <c r="M48" s="558"/>
      <c r="N48" s="558"/>
      <c r="O48" s="559"/>
      <c r="P48" s="194"/>
      <c r="Q48" s="194"/>
      <c r="R48" s="194"/>
      <c r="S48" s="194"/>
      <c r="T48" s="194"/>
      <c r="U48" s="194"/>
      <c r="V48" s="194"/>
      <c r="W48" s="194"/>
      <c r="X48" s="238"/>
      <c r="Y48" s="303" t="s">
        <v>13</v>
      </c>
      <c r="Z48" s="298"/>
      <c r="AA48" s="299"/>
      <c r="AB48" s="508" t="s">
        <v>180</v>
      </c>
      <c r="AC48" s="508"/>
      <c r="AD48" s="50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0" t="s">
        <v>381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23" t="s">
        <v>349</v>
      </c>
      <c r="B51" s="524"/>
      <c r="C51" s="524"/>
      <c r="D51" s="524"/>
      <c r="E51" s="524"/>
      <c r="F51" s="525"/>
      <c r="G51" s="576" t="s">
        <v>146</v>
      </c>
      <c r="H51" s="377"/>
      <c r="I51" s="377"/>
      <c r="J51" s="377"/>
      <c r="K51" s="377"/>
      <c r="L51" s="377"/>
      <c r="M51" s="377"/>
      <c r="N51" s="377"/>
      <c r="O51" s="577"/>
      <c r="P51" s="640" t="s">
        <v>59</v>
      </c>
      <c r="Q51" s="377"/>
      <c r="R51" s="377"/>
      <c r="S51" s="377"/>
      <c r="T51" s="377"/>
      <c r="U51" s="377"/>
      <c r="V51" s="377"/>
      <c r="W51" s="377"/>
      <c r="X51" s="577"/>
      <c r="Y51" s="641"/>
      <c r="Z51" s="642"/>
      <c r="AA51" s="643"/>
      <c r="AB51" s="644" t="s">
        <v>11</v>
      </c>
      <c r="AC51" s="645"/>
      <c r="AD51" s="646"/>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23"/>
      <c r="B52" s="524"/>
      <c r="C52" s="524"/>
      <c r="D52" s="524"/>
      <c r="E52" s="524"/>
      <c r="F52" s="525"/>
      <c r="G52" s="578"/>
      <c r="H52" s="375"/>
      <c r="I52" s="375"/>
      <c r="J52" s="375"/>
      <c r="K52" s="375"/>
      <c r="L52" s="375"/>
      <c r="M52" s="375"/>
      <c r="N52" s="375"/>
      <c r="O52" s="579"/>
      <c r="P52" s="591"/>
      <c r="Q52" s="375"/>
      <c r="R52" s="375"/>
      <c r="S52" s="375"/>
      <c r="T52" s="375"/>
      <c r="U52" s="375"/>
      <c r="V52" s="375"/>
      <c r="W52" s="375"/>
      <c r="X52" s="579"/>
      <c r="Y52" s="479"/>
      <c r="Z52" s="480"/>
      <c r="AA52" s="48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6"/>
      <c r="B53" s="524"/>
      <c r="C53" s="524"/>
      <c r="D53" s="524"/>
      <c r="E53" s="524"/>
      <c r="F53" s="525"/>
      <c r="G53" s="551"/>
      <c r="H53" s="552"/>
      <c r="I53" s="552"/>
      <c r="J53" s="552"/>
      <c r="K53" s="552"/>
      <c r="L53" s="552"/>
      <c r="M53" s="552"/>
      <c r="N53" s="552"/>
      <c r="O53" s="553"/>
      <c r="P53" s="191"/>
      <c r="Q53" s="191"/>
      <c r="R53" s="191"/>
      <c r="S53" s="191"/>
      <c r="T53" s="191"/>
      <c r="U53" s="191"/>
      <c r="V53" s="191"/>
      <c r="W53" s="191"/>
      <c r="X53" s="233"/>
      <c r="Y53" s="339" t="s">
        <v>12</v>
      </c>
      <c r="Z53" s="560"/>
      <c r="AA53" s="561"/>
      <c r="AB53" s="562"/>
      <c r="AC53" s="562"/>
      <c r="AD53" s="56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7"/>
      <c r="B54" s="528"/>
      <c r="C54" s="528"/>
      <c r="D54" s="528"/>
      <c r="E54" s="528"/>
      <c r="F54" s="529"/>
      <c r="G54" s="554"/>
      <c r="H54" s="555"/>
      <c r="I54" s="555"/>
      <c r="J54" s="555"/>
      <c r="K54" s="555"/>
      <c r="L54" s="555"/>
      <c r="M54" s="555"/>
      <c r="N54" s="555"/>
      <c r="O54" s="556"/>
      <c r="P54" s="235"/>
      <c r="Q54" s="235"/>
      <c r="R54" s="235"/>
      <c r="S54" s="235"/>
      <c r="T54" s="235"/>
      <c r="U54" s="235"/>
      <c r="V54" s="235"/>
      <c r="W54" s="235"/>
      <c r="X54" s="236"/>
      <c r="Y54" s="303" t="s">
        <v>54</v>
      </c>
      <c r="Z54" s="298"/>
      <c r="AA54" s="299"/>
      <c r="AB54" s="533"/>
      <c r="AC54" s="533"/>
      <c r="AD54" s="53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6"/>
      <c r="B55" s="657"/>
      <c r="C55" s="657"/>
      <c r="D55" s="657"/>
      <c r="E55" s="657"/>
      <c r="F55" s="658"/>
      <c r="G55" s="557"/>
      <c r="H55" s="558"/>
      <c r="I55" s="558"/>
      <c r="J55" s="558"/>
      <c r="K55" s="558"/>
      <c r="L55" s="558"/>
      <c r="M55" s="558"/>
      <c r="N55" s="558"/>
      <c r="O55" s="559"/>
      <c r="P55" s="194"/>
      <c r="Q55" s="194"/>
      <c r="R55" s="194"/>
      <c r="S55" s="194"/>
      <c r="T55" s="194"/>
      <c r="U55" s="194"/>
      <c r="V55" s="194"/>
      <c r="W55" s="194"/>
      <c r="X55" s="238"/>
      <c r="Y55" s="303" t="s">
        <v>13</v>
      </c>
      <c r="Z55" s="298"/>
      <c r="AA55" s="299"/>
      <c r="AB55" s="472" t="s">
        <v>14</v>
      </c>
      <c r="AC55" s="472"/>
      <c r="AD55" s="47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0" t="s">
        <v>381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23" t="s">
        <v>349</v>
      </c>
      <c r="B58" s="524"/>
      <c r="C58" s="524"/>
      <c r="D58" s="524"/>
      <c r="E58" s="524"/>
      <c r="F58" s="525"/>
      <c r="G58" s="576" t="s">
        <v>146</v>
      </c>
      <c r="H58" s="377"/>
      <c r="I58" s="377"/>
      <c r="J58" s="377"/>
      <c r="K58" s="377"/>
      <c r="L58" s="377"/>
      <c r="M58" s="377"/>
      <c r="N58" s="377"/>
      <c r="O58" s="577"/>
      <c r="P58" s="640" t="s">
        <v>59</v>
      </c>
      <c r="Q58" s="377"/>
      <c r="R58" s="377"/>
      <c r="S58" s="377"/>
      <c r="T58" s="377"/>
      <c r="U58" s="377"/>
      <c r="V58" s="377"/>
      <c r="W58" s="377"/>
      <c r="X58" s="577"/>
      <c r="Y58" s="641"/>
      <c r="Z58" s="642"/>
      <c r="AA58" s="643"/>
      <c r="AB58" s="644" t="s">
        <v>11</v>
      </c>
      <c r="AC58" s="645"/>
      <c r="AD58" s="646"/>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23"/>
      <c r="B59" s="524"/>
      <c r="C59" s="524"/>
      <c r="D59" s="524"/>
      <c r="E59" s="524"/>
      <c r="F59" s="525"/>
      <c r="G59" s="578"/>
      <c r="H59" s="375"/>
      <c r="I59" s="375"/>
      <c r="J59" s="375"/>
      <c r="K59" s="375"/>
      <c r="L59" s="375"/>
      <c r="M59" s="375"/>
      <c r="N59" s="375"/>
      <c r="O59" s="579"/>
      <c r="P59" s="591"/>
      <c r="Q59" s="375"/>
      <c r="R59" s="375"/>
      <c r="S59" s="375"/>
      <c r="T59" s="375"/>
      <c r="U59" s="375"/>
      <c r="V59" s="375"/>
      <c r="W59" s="375"/>
      <c r="X59" s="579"/>
      <c r="Y59" s="479"/>
      <c r="Z59" s="480"/>
      <c r="AA59" s="48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6"/>
      <c r="B60" s="524"/>
      <c r="C60" s="524"/>
      <c r="D60" s="524"/>
      <c r="E60" s="524"/>
      <c r="F60" s="525"/>
      <c r="G60" s="551"/>
      <c r="H60" s="552"/>
      <c r="I60" s="552"/>
      <c r="J60" s="552"/>
      <c r="K60" s="552"/>
      <c r="L60" s="552"/>
      <c r="M60" s="552"/>
      <c r="N60" s="552"/>
      <c r="O60" s="553"/>
      <c r="P60" s="191"/>
      <c r="Q60" s="191"/>
      <c r="R60" s="191"/>
      <c r="S60" s="191"/>
      <c r="T60" s="191"/>
      <c r="U60" s="191"/>
      <c r="V60" s="191"/>
      <c r="W60" s="191"/>
      <c r="X60" s="233"/>
      <c r="Y60" s="339" t="s">
        <v>12</v>
      </c>
      <c r="Z60" s="560"/>
      <c r="AA60" s="561"/>
      <c r="AB60" s="562"/>
      <c r="AC60" s="562"/>
      <c r="AD60" s="56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7"/>
      <c r="B61" s="528"/>
      <c r="C61" s="528"/>
      <c r="D61" s="528"/>
      <c r="E61" s="528"/>
      <c r="F61" s="529"/>
      <c r="G61" s="554"/>
      <c r="H61" s="555"/>
      <c r="I61" s="555"/>
      <c r="J61" s="555"/>
      <c r="K61" s="555"/>
      <c r="L61" s="555"/>
      <c r="M61" s="555"/>
      <c r="N61" s="555"/>
      <c r="O61" s="556"/>
      <c r="P61" s="235"/>
      <c r="Q61" s="235"/>
      <c r="R61" s="235"/>
      <c r="S61" s="235"/>
      <c r="T61" s="235"/>
      <c r="U61" s="235"/>
      <c r="V61" s="235"/>
      <c r="W61" s="235"/>
      <c r="X61" s="236"/>
      <c r="Y61" s="303" t="s">
        <v>54</v>
      </c>
      <c r="Z61" s="298"/>
      <c r="AA61" s="299"/>
      <c r="AB61" s="533"/>
      <c r="AC61" s="533"/>
      <c r="AD61" s="53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7"/>
      <c r="B62" s="528"/>
      <c r="C62" s="528"/>
      <c r="D62" s="528"/>
      <c r="E62" s="528"/>
      <c r="F62" s="529"/>
      <c r="G62" s="557"/>
      <c r="H62" s="558"/>
      <c r="I62" s="558"/>
      <c r="J62" s="558"/>
      <c r="K62" s="558"/>
      <c r="L62" s="558"/>
      <c r="M62" s="558"/>
      <c r="N62" s="558"/>
      <c r="O62" s="559"/>
      <c r="P62" s="194"/>
      <c r="Q62" s="194"/>
      <c r="R62" s="194"/>
      <c r="S62" s="194"/>
      <c r="T62" s="194"/>
      <c r="U62" s="194"/>
      <c r="V62" s="194"/>
      <c r="W62" s="194"/>
      <c r="X62" s="238"/>
      <c r="Y62" s="303" t="s">
        <v>13</v>
      </c>
      <c r="Z62" s="298"/>
      <c r="AA62" s="299"/>
      <c r="AB62" s="508" t="s">
        <v>14</v>
      </c>
      <c r="AC62" s="508"/>
      <c r="AD62" s="50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0" t="s">
        <v>381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5" t="s">
        <v>391</v>
      </c>
      <c r="AF65" s="335"/>
      <c r="AG65" s="335"/>
      <c r="AH65" s="335"/>
      <c r="AI65" s="335" t="s">
        <v>413</v>
      </c>
      <c r="AJ65" s="335"/>
      <c r="AK65" s="335"/>
      <c r="AL65" s="335"/>
      <c r="AM65" s="335" t="s">
        <v>510</v>
      </c>
      <c r="AN65" s="335"/>
      <c r="AO65" s="335"/>
      <c r="AP65" s="335"/>
      <c r="AQ65" s="215" t="s">
        <v>232</v>
      </c>
      <c r="AR65" s="199"/>
      <c r="AS65" s="199"/>
      <c r="AT65" s="200"/>
      <c r="AU65" s="979" t="s">
        <v>134</v>
      </c>
      <c r="AV65" s="979"/>
      <c r="AW65" s="979"/>
      <c r="AX65" s="980"/>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5"/>
      <c r="AG66" s="335"/>
      <c r="AH66" s="335"/>
      <c r="AI66" s="335"/>
      <c r="AJ66" s="335"/>
      <c r="AK66" s="335"/>
      <c r="AL66" s="335"/>
      <c r="AM66" s="335"/>
      <c r="AN66" s="335"/>
      <c r="AO66" s="335"/>
      <c r="AP66" s="335"/>
      <c r="AQ66" s="231"/>
      <c r="AR66" s="178"/>
      <c r="AS66" s="179" t="s">
        <v>233</v>
      </c>
      <c r="AT66" s="202"/>
      <c r="AU66" s="271"/>
      <c r="AV66" s="271"/>
      <c r="AW66" s="865" t="s">
        <v>348</v>
      </c>
      <c r="AX66" s="981"/>
      <c r="AY66">
        <f>$AY$65</f>
        <v>0</v>
      </c>
    </row>
    <row r="67" spans="1:51" ht="23.25" hidden="1" customHeight="1" x14ac:dyDescent="0.15">
      <c r="A67" s="851"/>
      <c r="B67" s="852"/>
      <c r="C67" s="852"/>
      <c r="D67" s="852"/>
      <c r="E67" s="852"/>
      <c r="F67" s="853"/>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371</v>
      </c>
      <c r="AC67" s="954"/>
      <c r="AD67" s="954"/>
      <c r="AE67" s="363"/>
      <c r="AF67" s="364"/>
      <c r="AG67" s="364"/>
      <c r="AH67" s="364"/>
      <c r="AI67" s="363"/>
      <c r="AJ67" s="364"/>
      <c r="AK67" s="364"/>
      <c r="AL67" s="364"/>
      <c r="AM67" s="363"/>
      <c r="AN67" s="364"/>
      <c r="AO67" s="364"/>
      <c r="AP67" s="364"/>
      <c r="AQ67" s="363"/>
      <c r="AR67" s="364"/>
      <c r="AS67" s="364"/>
      <c r="AT67" s="816"/>
      <c r="AU67" s="364"/>
      <c r="AV67" s="364"/>
      <c r="AW67" s="364"/>
      <c r="AX67" s="365"/>
      <c r="AY67">
        <f t="shared" ref="AY67:AY72" si="8">$AY$65</f>
        <v>0</v>
      </c>
    </row>
    <row r="68" spans="1:51"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371</v>
      </c>
      <c r="AC68" s="977"/>
      <c r="AD68" s="977"/>
      <c r="AE68" s="363"/>
      <c r="AF68" s="364"/>
      <c r="AG68" s="364"/>
      <c r="AH68" s="364"/>
      <c r="AI68" s="363"/>
      <c r="AJ68" s="364"/>
      <c r="AK68" s="364"/>
      <c r="AL68" s="364"/>
      <c r="AM68" s="363"/>
      <c r="AN68" s="364"/>
      <c r="AO68" s="364"/>
      <c r="AP68" s="364"/>
      <c r="AQ68" s="363"/>
      <c r="AR68" s="364"/>
      <c r="AS68" s="364"/>
      <c r="AT68" s="816"/>
      <c r="AU68" s="364"/>
      <c r="AV68" s="364"/>
      <c r="AW68" s="364"/>
      <c r="AX68" s="365"/>
      <c r="AY68">
        <f t="shared" si="8"/>
        <v>0</v>
      </c>
    </row>
    <row r="69" spans="1:51"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372</v>
      </c>
      <c r="AC69" s="978"/>
      <c r="AD69" s="978"/>
      <c r="AE69" s="371"/>
      <c r="AF69" s="372"/>
      <c r="AG69" s="372"/>
      <c r="AH69" s="372"/>
      <c r="AI69" s="371"/>
      <c r="AJ69" s="372"/>
      <c r="AK69" s="372"/>
      <c r="AL69" s="372"/>
      <c r="AM69" s="371"/>
      <c r="AN69" s="372"/>
      <c r="AO69" s="372"/>
      <c r="AP69" s="372"/>
      <c r="AQ69" s="363"/>
      <c r="AR69" s="364"/>
      <c r="AS69" s="364"/>
      <c r="AT69" s="816"/>
      <c r="AU69" s="364"/>
      <c r="AV69" s="364"/>
      <c r="AW69" s="364"/>
      <c r="AX69" s="365"/>
      <c r="AY69">
        <f t="shared" si="8"/>
        <v>0</v>
      </c>
    </row>
    <row r="70" spans="1:51" ht="23.25" hidden="1" customHeight="1" x14ac:dyDescent="0.15">
      <c r="A70" s="851" t="s">
        <v>355</v>
      </c>
      <c r="B70" s="852"/>
      <c r="C70" s="852"/>
      <c r="D70" s="852"/>
      <c r="E70" s="852"/>
      <c r="F70" s="853"/>
      <c r="G70" s="942" t="s">
        <v>235</v>
      </c>
      <c r="H70" s="943"/>
      <c r="I70" s="943"/>
      <c r="J70" s="943"/>
      <c r="K70" s="943"/>
      <c r="L70" s="943"/>
      <c r="M70" s="943"/>
      <c r="N70" s="943"/>
      <c r="O70" s="943"/>
      <c r="P70" s="943"/>
      <c r="Q70" s="943"/>
      <c r="R70" s="943"/>
      <c r="S70" s="943"/>
      <c r="T70" s="943"/>
      <c r="U70" s="943"/>
      <c r="V70" s="943"/>
      <c r="W70" s="946" t="s">
        <v>370</v>
      </c>
      <c r="X70" s="947"/>
      <c r="Y70" s="952" t="s">
        <v>12</v>
      </c>
      <c r="Z70" s="952"/>
      <c r="AA70" s="953"/>
      <c r="AB70" s="954" t="s">
        <v>371</v>
      </c>
      <c r="AC70" s="954"/>
      <c r="AD70" s="954"/>
      <c r="AE70" s="363"/>
      <c r="AF70" s="364"/>
      <c r="AG70" s="364"/>
      <c r="AH70" s="364"/>
      <c r="AI70" s="363"/>
      <c r="AJ70" s="364"/>
      <c r="AK70" s="364"/>
      <c r="AL70" s="364"/>
      <c r="AM70" s="363"/>
      <c r="AN70" s="364"/>
      <c r="AO70" s="364"/>
      <c r="AP70" s="364"/>
      <c r="AQ70" s="363"/>
      <c r="AR70" s="364"/>
      <c r="AS70" s="364"/>
      <c r="AT70" s="816"/>
      <c r="AU70" s="364"/>
      <c r="AV70" s="364"/>
      <c r="AW70" s="364"/>
      <c r="AX70" s="365"/>
      <c r="AY70">
        <f t="shared" si="8"/>
        <v>0</v>
      </c>
    </row>
    <row r="71" spans="1:51"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371</v>
      </c>
      <c r="AC71" s="977"/>
      <c r="AD71" s="977"/>
      <c r="AE71" s="363"/>
      <c r="AF71" s="364"/>
      <c r="AG71" s="364"/>
      <c r="AH71" s="364"/>
      <c r="AI71" s="363"/>
      <c r="AJ71" s="364"/>
      <c r="AK71" s="364"/>
      <c r="AL71" s="364"/>
      <c r="AM71" s="363"/>
      <c r="AN71" s="364"/>
      <c r="AO71" s="364"/>
      <c r="AP71" s="364"/>
      <c r="AQ71" s="363"/>
      <c r="AR71" s="364"/>
      <c r="AS71" s="364"/>
      <c r="AT71" s="816"/>
      <c r="AU71" s="364"/>
      <c r="AV71" s="364"/>
      <c r="AW71" s="364"/>
      <c r="AX71" s="365"/>
      <c r="AY71">
        <f t="shared" si="8"/>
        <v>0</v>
      </c>
    </row>
    <row r="72" spans="1:51"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372</v>
      </c>
      <c r="AC72" s="978"/>
      <c r="AD72" s="978"/>
      <c r="AE72" s="371"/>
      <c r="AF72" s="372"/>
      <c r="AG72" s="372"/>
      <c r="AH72" s="372"/>
      <c r="AI72" s="371"/>
      <c r="AJ72" s="372"/>
      <c r="AK72" s="372"/>
      <c r="AL72" s="372"/>
      <c r="AM72" s="371"/>
      <c r="AN72" s="372"/>
      <c r="AO72" s="372"/>
      <c r="AP72" s="941"/>
      <c r="AQ72" s="363"/>
      <c r="AR72" s="364"/>
      <c r="AS72" s="364"/>
      <c r="AT72" s="816"/>
      <c r="AU72" s="364"/>
      <c r="AV72" s="364"/>
      <c r="AW72" s="364"/>
      <c r="AX72" s="365"/>
      <c r="AY72">
        <f t="shared" si="8"/>
        <v>0</v>
      </c>
    </row>
    <row r="73" spans="1:51" ht="18.75" hidden="1" customHeight="1" x14ac:dyDescent="0.15">
      <c r="A73" s="837" t="s">
        <v>350</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5" t="s">
        <v>384</v>
      </c>
      <c r="B78" s="916"/>
      <c r="C78" s="916"/>
      <c r="D78" s="916"/>
      <c r="E78" s="913" t="s">
        <v>328</v>
      </c>
      <c r="F78" s="914"/>
      <c r="G78" s="54" t="s">
        <v>235</v>
      </c>
      <c r="H78" s="794"/>
      <c r="I78" s="245"/>
      <c r="J78" s="245"/>
      <c r="K78" s="245"/>
      <c r="L78" s="245"/>
      <c r="M78" s="245"/>
      <c r="N78" s="245"/>
      <c r="O78" s="795"/>
      <c r="P78" s="262"/>
      <c r="Q78" s="262"/>
      <c r="R78" s="262"/>
      <c r="S78" s="262"/>
      <c r="T78" s="262"/>
      <c r="U78" s="262"/>
      <c r="V78" s="262"/>
      <c r="W78" s="262"/>
      <c r="X78" s="26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0</v>
      </c>
    </row>
    <row r="79" spans="1:51" ht="18.75" hidden="1" customHeight="1" thickBo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c r="AS79" s="126"/>
      <c r="AT79" s="127"/>
      <c r="AU79" s="127"/>
      <c r="AV79" s="127"/>
      <c r="AW79" s="127"/>
      <c r="AX79" s="128"/>
      <c r="AY79">
        <f>COUNTIF($AR$79,"☑")</f>
        <v>0</v>
      </c>
    </row>
    <row r="80" spans="1:51" ht="18.75" hidden="1" customHeight="1" x14ac:dyDescent="0.15">
      <c r="A80" s="530"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1</v>
      </c>
    </row>
    <row r="81" spans="1:60" ht="22.5" hidden="1" customHeight="1" x14ac:dyDescent="0.15">
      <c r="A81" s="531"/>
      <c r="B81" s="849"/>
      <c r="C81" s="563"/>
      <c r="D81" s="563"/>
      <c r="E81" s="563"/>
      <c r="F81" s="564"/>
      <c r="G81" s="375"/>
      <c r="H81" s="375"/>
      <c r="I81" s="375"/>
      <c r="J81" s="375"/>
      <c r="K81" s="375"/>
      <c r="L81" s="375"/>
      <c r="M81" s="375"/>
      <c r="N81" s="375"/>
      <c r="O81" s="375"/>
      <c r="P81" s="375"/>
      <c r="Q81" s="375"/>
      <c r="R81" s="375"/>
      <c r="S81" s="375"/>
      <c r="T81" s="375"/>
      <c r="U81" s="375"/>
      <c r="V81" s="375"/>
      <c r="W81" s="375"/>
      <c r="X81" s="375"/>
      <c r="Y81" s="375"/>
      <c r="Z81" s="375"/>
      <c r="AA81" s="579"/>
      <c r="AB81" s="59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hidden="1" customHeight="1" x14ac:dyDescent="0.15">
      <c r="A82" s="531"/>
      <c r="B82" s="849"/>
      <c r="C82" s="563"/>
      <c r="D82" s="563"/>
      <c r="E82" s="563"/>
      <c r="F82" s="564"/>
      <c r="G82" s="512" t="s">
        <v>717</v>
      </c>
      <c r="H82" s="512"/>
      <c r="I82" s="512"/>
      <c r="J82" s="512"/>
      <c r="K82" s="512"/>
      <c r="L82" s="512"/>
      <c r="M82" s="512"/>
      <c r="N82" s="512"/>
      <c r="O82" s="512"/>
      <c r="P82" s="512"/>
      <c r="Q82" s="512"/>
      <c r="R82" s="512"/>
      <c r="S82" s="512"/>
      <c r="T82" s="512"/>
      <c r="U82" s="512"/>
      <c r="V82" s="512"/>
      <c r="W82" s="512"/>
      <c r="X82" s="512"/>
      <c r="Y82" s="512"/>
      <c r="Z82" s="512"/>
      <c r="AA82" s="75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1</v>
      </c>
    </row>
    <row r="83" spans="1:60" ht="22.5" hidden="1" customHeight="1" x14ac:dyDescent="0.15">
      <c r="A83" s="531"/>
      <c r="B83" s="849"/>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5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1</v>
      </c>
    </row>
    <row r="84" spans="1:60" ht="19.5" hidden="1" customHeight="1" x14ac:dyDescent="0.15">
      <c r="A84" s="531"/>
      <c r="B84" s="850"/>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59"/>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1</v>
      </c>
    </row>
    <row r="85" spans="1:60" ht="18.75" hidden="1" customHeight="1" x14ac:dyDescent="0.15">
      <c r="A85" s="531"/>
      <c r="B85" s="563" t="s">
        <v>145</v>
      </c>
      <c r="C85" s="563"/>
      <c r="D85" s="563"/>
      <c r="E85" s="563"/>
      <c r="F85" s="564"/>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69" t="s">
        <v>11</v>
      </c>
      <c r="AC85" s="470"/>
      <c r="AD85" s="471"/>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hidden="1" customHeight="1" x14ac:dyDescent="0.15">
      <c r="A86" s="531"/>
      <c r="B86" s="563"/>
      <c r="C86" s="563"/>
      <c r="D86" s="563"/>
      <c r="E86" s="563"/>
      <c r="F86" s="564"/>
      <c r="G86" s="578"/>
      <c r="H86" s="375"/>
      <c r="I86" s="375"/>
      <c r="J86" s="375"/>
      <c r="K86" s="375"/>
      <c r="L86" s="375"/>
      <c r="M86" s="375"/>
      <c r="N86" s="375"/>
      <c r="O86" s="579"/>
      <c r="P86" s="591"/>
      <c r="Q86" s="375"/>
      <c r="R86" s="375"/>
      <c r="S86" s="375"/>
      <c r="T86" s="375"/>
      <c r="U86" s="375"/>
      <c r="V86" s="375"/>
      <c r="W86" s="375"/>
      <c r="X86" s="57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1</v>
      </c>
      <c r="AZ86" s="10"/>
      <c r="BA86" s="10"/>
      <c r="BB86" s="10"/>
      <c r="BC86" s="10"/>
      <c r="BD86" s="10"/>
      <c r="BE86" s="10"/>
      <c r="BF86" s="10"/>
      <c r="BG86" s="10"/>
      <c r="BH86" s="10"/>
    </row>
    <row r="87" spans="1:60" ht="23.25" hidden="1" customHeight="1" x14ac:dyDescent="0.15">
      <c r="A87" s="531"/>
      <c r="B87" s="563"/>
      <c r="C87" s="563"/>
      <c r="D87" s="563"/>
      <c r="E87" s="563"/>
      <c r="F87" s="564"/>
      <c r="G87" s="232"/>
      <c r="H87" s="191"/>
      <c r="I87" s="191"/>
      <c r="J87" s="191"/>
      <c r="K87" s="191"/>
      <c r="L87" s="191"/>
      <c r="M87" s="191"/>
      <c r="N87" s="191"/>
      <c r="O87" s="233"/>
      <c r="P87" s="191"/>
      <c r="Q87" s="801"/>
      <c r="R87" s="801"/>
      <c r="S87" s="801"/>
      <c r="T87" s="801"/>
      <c r="U87" s="801"/>
      <c r="V87" s="801"/>
      <c r="W87" s="801"/>
      <c r="X87" s="802"/>
      <c r="Y87" s="760" t="s">
        <v>62</v>
      </c>
      <c r="Z87" s="761"/>
      <c r="AA87" s="762"/>
      <c r="AB87" s="562"/>
      <c r="AC87" s="562"/>
      <c r="AD87" s="56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1</v>
      </c>
    </row>
    <row r="88" spans="1:60" ht="23.25" hidden="1" customHeight="1" x14ac:dyDescent="0.15">
      <c r="A88" s="531"/>
      <c r="B88" s="563"/>
      <c r="C88" s="563"/>
      <c r="D88" s="563"/>
      <c r="E88" s="563"/>
      <c r="F88" s="564"/>
      <c r="G88" s="234"/>
      <c r="H88" s="235"/>
      <c r="I88" s="235"/>
      <c r="J88" s="235"/>
      <c r="K88" s="235"/>
      <c r="L88" s="235"/>
      <c r="M88" s="235"/>
      <c r="N88" s="235"/>
      <c r="O88" s="236"/>
      <c r="P88" s="803"/>
      <c r="Q88" s="803"/>
      <c r="R88" s="803"/>
      <c r="S88" s="803"/>
      <c r="T88" s="803"/>
      <c r="U88" s="803"/>
      <c r="V88" s="803"/>
      <c r="W88" s="803"/>
      <c r="X88" s="804"/>
      <c r="Y88" s="739" t="s">
        <v>54</v>
      </c>
      <c r="Z88" s="740"/>
      <c r="AA88" s="741"/>
      <c r="AB88" s="533"/>
      <c r="AC88" s="533"/>
      <c r="AD88" s="53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1</v>
      </c>
      <c r="AZ88" s="10"/>
      <c r="BA88" s="10"/>
      <c r="BB88" s="10"/>
      <c r="BC88" s="10"/>
    </row>
    <row r="89" spans="1:60" ht="23.25" hidden="1" customHeight="1" x14ac:dyDescent="0.15">
      <c r="A89" s="531"/>
      <c r="B89" s="565"/>
      <c r="C89" s="565"/>
      <c r="D89" s="565"/>
      <c r="E89" s="565"/>
      <c r="F89" s="566"/>
      <c r="G89" s="237"/>
      <c r="H89" s="194"/>
      <c r="I89" s="194"/>
      <c r="J89" s="194"/>
      <c r="K89" s="194"/>
      <c r="L89" s="194"/>
      <c r="M89" s="194"/>
      <c r="N89" s="194"/>
      <c r="O89" s="238"/>
      <c r="P89" s="304"/>
      <c r="Q89" s="304"/>
      <c r="R89" s="304"/>
      <c r="S89" s="304"/>
      <c r="T89" s="304"/>
      <c r="U89" s="304"/>
      <c r="V89" s="304"/>
      <c r="W89" s="304"/>
      <c r="X89" s="805"/>
      <c r="Y89" s="739" t="s">
        <v>13</v>
      </c>
      <c r="Z89" s="740"/>
      <c r="AA89" s="741"/>
      <c r="AB89" s="472" t="s">
        <v>14</v>
      </c>
      <c r="AC89" s="472"/>
      <c r="AD89" s="47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1</v>
      </c>
      <c r="AZ89" s="10"/>
      <c r="BA89" s="10"/>
      <c r="BB89" s="10"/>
      <c r="BC89" s="10"/>
      <c r="BD89" s="10"/>
      <c r="BE89" s="10"/>
      <c r="BF89" s="10"/>
      <c r="BG89" s="10"/>
      <c r="BH89" s="10"/>
    </row>
    <row r="90" spans="1:60" ht="18.75" hidden="1" customHeight="1" x14ac:dyDescent="0.15">
      <c r="A90" s="531"/>
      <c r="B90" s="563" t="s">
        <v>145</v>
      </c>
      <c r="C90" s="563"/>
      <c r="D90" s="563"/>
      <c r="E90" s="563"/>
      <c r="F90" s="564"/>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69" t="s">
        <v>11</v>
      </c>
      <c r="AC90" s="470"/>
      <c r="AD90" s="471"/>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31"/>
      <c r="B91" s="563"/>
      <c r="C91" s="563"/>
      <c r="D91" s="563"/>
      <c r="E91" s="563"/>
      <c r="F91" s="564"/>
      <c r="G91" s="578"/>
      <c r="H91" s="375"/>
      <c r="I91" s="375"/>
      <c r="J91" s="375"/>
      <c r="K91" s="375"/>
      <c r="L91" s="375"/>
      <c r="M91" s="375"/>
      <c r="N91" s="375"/>
      <c r="O91" s="579"/>
      <c r="P91" s="591"/>
      <c r="Q91" s="375"/>
      <c r="R91" s="375"/>
      <c r="S91" s="375"/>
      <c r="T91" s="375"/>
      <c r="U91" s="375"/>
      <c r="V91" s="375"/>
      <c r="W91" s="375"/>
      <c r="X91" s="57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1"/>
      <c r="B92" s="563"/>
      <c r="C92" s="563"/>
      <c r="D92" s="563"/>
      <c r="E92" s="563"/>
      <c r="F92" s="564"/>
      <c r="G92" s="232"/>
      <c r="H92" s="191"/>
      <c r="I92" s="191"/>
      <c r="J92" s="191"/>
      <c r="K92" s="191"/>
      <c r="L92" s="191"/>
      <c r="M92" s="191"/>
      <c r="N92" s="191"/>
      <c r="O92" s="233"/>
      <c r="P92" s="191"/>
      <c r="Q92" s="801"/>
      <c r="R92" s="801"/>
      <c r="S92" s="801"/>
      <c r="T92" s="801"/>
      <c r="U92" s="801"/>
      <c r="V92" s="801"/>
      <c r="W92" s="801"/>
      <c r="X92" s="802"/>
      <c r="Y92" s="760" t="s">
        <v>62</v>
      </c>
      <c r="Z92" s="761"/>
      <c r="AA92" s="762"/>
      <c r="AB92" s="562"/>
      <c r="AC92" s="562"/>
      <c r="AD92" s="56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1"/>
      <c r="B93" s="563"/>
      <c r="C93" s="563"/>
      <c r="D93" s="563"/>
      <c r="E93" s="563"/>
      <c r="F93" s="564"/>
      <c r="G93" s="234"/>
      <c r="H93" s="235"/>
      <c r="I93" s="235"/>
      <c r="J93" s="235"/>
      <c r="K93" s="235"/>
      <c r="L93" s="235"/>
      <c r="M93" s="235"/>
      <c r="N93" s="235"/>
      <c r="O93" s="236"/>
      <c r="P93" s="803"/>
      <c r="Q93" s="803"/>
      <c r="R93" s="803"/>
      <c r="S93" s="803"/>
      <c r="T93" s="803"/>
      <c r="U93" s="803"/>
      <c r="V93" s="803"/>
      <c r="W93" s="803"/>
      <c r="X93" s="804"/>
      <c r="Y93" s="739" t="s">
        <v>54</v>
      </c>
      <c r="Z93" s="740"/>
      <c r="AA93" s="741"/>
      <c r="AB93" s="533"/>
      <c r="AC93" s="533"/>
      <c r="AD93" s="53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1"/>
      <c r="B94" s="565"/>
      <c r="C94" s="565"/>
      <c r="D94" s="565"/>
      <c r="E94" s="565"/>
      <c r="F94" s="566"/>
      <c r="G94" s="237"/>
      <c r="H94" s="194"/>
      <c r="I94" s="194"/>
      <c r="J94" s="194"/>
      <c r="K94" s="194"/>
      <c r="L94" s="194"/>
      <c r="M94" s="194"/>
      <c r="N94" s="194"/>
      <c r="O94" s="238"/>
      <c r="P94" s="304"/>
      <c r="Q94" s="304"/>
      <c r="R94" s="304"/>
      <c r="S94" s="304"/>
      <c r="T94" s="304"/>
      <c r="U94" s="304"/>
      <c r="V94" s="304"/>
      <c r="W94" s="304"/>
      <c r="X94" s="805"/>
      <c r="Y94" s="739" t="s">
        <v>13</v>
      </c>
      <c r="Z94" s="740"/>
      <c r="AA94" s="741"/>
      <c r="AB94" s="472" t="s">
        <v>14</v>
      </c>
      <c r="AC94" s="472"/>
      <c r="AD94" s="47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1"/>
      <c r="B95" s="563" t="s">
        <v>145</v>
      </c>
      <c r="C95" s="563"/>
      <c r="D95" s="563"/>
      <c r="E95" s="563"/>
      <c r="F95" s="564"/>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69" t="s">
        <v>11</v>
      </c>
      <c r="AC95" s="470"/>
      <c r="AD95" s="471"/>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1"/>
      <c r="B96" s="563"/>
      <c r="C96" s="563"/>
      <c r="D96" s="563"/>
      <c r="E96" s="563"/>
      <c r="F96" s="564"/>
      <c r="G96" s="578"/>
      <c r="H96" s="375"/>
      <c r="I96" s="375"/>
      <c r="J96" s="375"/>
      <c r="K96" s="375"/>
      <c r="L96" s="375"/>
      <c r="M96" s="375"/>
      <c r="N96" s="375"/>
      <c r="O96" s="579"/>
      <c r="P96" s="591"/>
      <c r="Q96" s="375"/>
      <c r="R96" s="375"/>
      <c r="S96" s="375"/>
      <c r="T96" s="375"/>
      <c r="U96" s="375"/>
      <c r="V96" s="375"/>
      <c r="W96" s="375"/>
      <c r="X96" s="57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1"/>
      <c r="B97" s="563"/>
      <c r="C97" s="563"/>
      <c r="D97" s="563"/>
      <c r="E97" s="563"/>
      <c r="F97" s="564"/>
      <c r="G97" s="232"/>
      <c r="H97" s="191"/>
      <c r="I97" s="191"/>
      <c r="J97" s="191"/>
      <c r="K97" s="191"/>
      <c r="L97" s="191"/>
      <c r="M97" s="191"/>
      <c r="N97" s="191"/>
      <c r="O97" s="233"/>
      <c r="P97" s="191"/>
      <c r="Q97" s="801"/>
      <c r="R97" s="801"/>
      <c r="S97" s="801"/>
      <c r="T97" s="801"/>
      <c r="U97" s="801"/>
      <c r="V97" s="801"/>
      <c r="W97" s="801"/>
      <c r="X97" s="802"/>
      <c r="Y97" s="760" t="s">
        <v>62</v>
      </c>
      <c r="Z97" s="761"/>
      <c r="AA97" s="762"/>
      <c r="AB97" s="403"/>
      <c r="AC97" s="404"/>
      <c r="AD97" s="405"/>
      <c r="AE97" s="363"/>
      <c r="AF97" s="364"/>
      <c r="AG97" s="364"/>
      <c r="AH97" s="816"/>
      <c r="AI97" s="363"/>
      <c r="AJ97" s="364"/>
      <c r="AK97" s="364"/>
      <c r="AL97" s="81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1"/>
      <c r="B98" s="563"/>
      <c r="C98" s="563"/>
      <c r="D98" s="563"/>
      <c r="E98" s="563"/>
      <c r="F98" s="564"/>
      <c r="G98" s="234"/>
      <c r="H98" s="235"/>
      <c r="I98" s="235"/>
      <c r="J98" s="235"/>
      <c r="K98" s="235"/>
      <c r="L98" s="235"/>
      <c r="M98" s="235"/>
      <c r="N98" s="235"/>
      <c r="O98" s="236"/>
      <c r="P98" s="803"/>
      <c r="Q98" s="803"/>
      <c r="R98" s="803"/>
      <c r="S98" s="803"/>
      <c r="T98" s="803"/>
      <c r="U98" s="803"/>
      <c r="V98" s="803"/>
      <c r="W98" s="803"/>
      <c r="X98" s="804"/>
      <c r="Y98" s="739" t="s">
        <v>54</v>
      </c>
      <c r="Z98" s="740"/>
      <c r="AA98" s="741"/>
      <c r="AB98" s="300"/>
      <c r="AC98" s="301"/>
      <c r="AD98" s="302"/>
      <c r="AE98" s="363"/>
      <c r="AF98" s="364"/>
      <c r="AG98" s="364"/>
      <c r="AH98" s="816"/>
      <c r="AI98" s="363"/>
      <c r="AJ98" s="364"/>
      <c r="AK98" s="364"/>
      <c r="AL98" s="81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2"/>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91" t="s">
        <v>13</v>
      </c>
      <c r="Z99" s="492"/>
      <c r="AA99" s="493"/>
      <c r="AB99" s="473" t="s">
        <v>14</v>
      </c>
      <c r="AC99" s="474"/>
      <c r="AD99" s="475"/>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76"/>
      <c r="Z100" s="477"/>
      <c r="AA100" s="478"/>
      <c r="AB100" s="857" t="s">
        <v>11</v>
      </c>
      <c r="AC100" s="857"/>
      <c r="AD100" s="857"/>
      <c r="AE100" s="823" t="s">
        <v>391</v>
      </c>
      <c r="AF100" s="824"/>
      <c r="AG100" s="824"/>
      <c r="AH100" s="825"/>
      <c r="AI100" s="823" t="s">
        <v>413</v>
      </c>
      <c r="AJ100" s="824"/>
      <c r="AK100" s="824"/>
      <c r="AL100" s="825"/>
      <c r="AM100" s="823" t="s">
        <v>510</v>
      </c>
      <c r="AN100" s="824"/>
      <c r="AO100" s="824"/>
      <c r="AP100" s="825"/>
      <c r="AQ100" s="929" t="s">
        <v>418</v>
      </c>
      <c r="AR100" s="930"/>
      <c r="AS100" s="930"/>
      <c r="AT100" s="931"/>
      <c r="AU100" s="929" t="s">
        <v>542</v>
      </c>
      <c r="AV100" s="930"/>
      <c r="AW100" s="930"/>
      <c r="AX100" s="932"/>
    </row>
    <row r="101" spans="1:60" ht="24.75" customHeight="1" x14ac:dyDescent="0.15">
      <c r="A101" s="502"/>
      <c r="B101" s="503"/>
      <c r="C101" s="503"/>
      <c r="D101" s="503"/>
      <c r="E101" s="503"/>
      <c r="F101" s="504"/>
      <c r="G101" s="191" t="s">
        <v>729</v>
      </c>
      <c r="H101" s="191"/>
      <c r="I101" s="191"/>
      <c r="J101" s="191"/>
      <c r="K101" s="191"/>
      <c r="L101" s="191"/>
      <c r="M101" s="191"/>
      <c r="N101" s="191"/>
      <c r="O101" s="191"/>
      <c r="P101" s="191"/>
      <c r="Q101" s="191"/>
      <c r="R101" s="191"/>
      <c r="S101" s="191"/>
      <c r="T101" s="191"/>
      <c r="U101" s="191"/>
      <c r="V101" s="191"/>
      <c r="W101" s="191"/>
      <c r="X101" s="233"/>
      <c r="Y101" s="815" t="s">
        <v>55</v>
      </c>
      <c r="Z101" s="725"/>
      <c r="AA101" s="726"/>
      <c r="AB101" s="562"/>
      <c r="AC101" s="562"/>
      <c r="AD101" s="562"/>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4.75" customHeight="1" x14ac:dyDescent="0.15">
      <c r="A102" s="505"/>
      <c r="B102" s="506"/>
      <c r="C102" s="506"/>
      <c r="D102" s="506"/>
      <c r="E102" s="506"/>
      <c r="F102" s="507"/>
      <c r="G102" s="194"/>
      <c r="H102" s="194"/>
      <c r="I102" s="194"/>
      <c r="J102" s="194"/>
      <c r="K102" s="194"/>
      <c r="L102" s="194"/>
      <c r="M102" s="194"/>
      <c r="N102" s="194"/>
      <c r="O102" s="194"/>
      <c r="P102" s="194"/>
      <c r="Q102" s="194"/>
      <c r="R102" s="194"/>
      <c r="S102" s="194"/>
      <c r="T102" s="194"/>
      <c r="U102" s="194"/>
      <c r="V102" s="194"/>
      <c r="W102" s="194"/>
      <c r="X102" s="238"/>
      <c r="Y102" s="485" t="s">
        <v>56</v>
      </c>
      <c r="Z102" s="340"/>
      <c r="AA102" s="341"/>
      <c r="AB102" s="562"/>
      <c r="AC102" s="562"/>
      <c r="AD102" s="562"/>
      <c r="AE102" s="358"/>
      <c r="AF102" s="358"/>
      <c r="AG102" s="358"/>
      <c r="AH102" s="358"/>
      <c r="AI102" s="358"/>
      <c r="AJ102" s="358"/>
      <c r="AK102" s="358"/>
      <c r="AL102" s="358"/>
      <c r="AM102" s="358"/>
      <c r="AN102" s="358"/>
      <c r="AO102" s="358"/>
      <c r="AP102" s="358"/>
      <c r="AQ102" s="358"/>
      <c r="AR102" s="358"/>
      <c r="AS102" s="358"/>
      <c r="AT102" s="358"/>
      <c r="AU102" s="371"/>
      <c r="AV102" s="372"/>
      <c r="AW102" s="372"/>
      <c r="AX102" s="933"/>
    </row>
    <row r="103" spans="1:60" ht="31.5" hidden="1" customHeight="1" x14ac:dyDescent="0.15">
      <c r="A103" s="499" t="s">
        <v>351</v>
      </c>
      <c r="B103" s="500"/>
      <c r="C103" s="500"/>
      <c r="D103" s="500"/>
      <c r="E103" s="500"/>
      <c r="F103" s="501"/>
      <c r="G103" s="740" t="s">
        <v>60</v>
      </c>
      <c r="H103" s="740"/>
      <c r="I103" s="740"/>
      <c r="J103" s="740"/>
      <c r="K103" s="740"/>
      <c r="L103" s="740"/>
      <c r="M103" s="740"/>
      <c r="N103" s="740"/>
      <c r="O103" s="740"/>
      <c r="P103" s="740"/>
      <c r="Q103" s="740"/>
      <c r="R103" s="740"/>
      <c r="S103" s="740"/>
      <c r="T103" s="740"/>
      <c r="U103" s="740"/>
      <c r="V103" s="740"/>
      <c r="W103" s="740"/>
      <c r="X103" s="741"/>
      <c r="Y103" s="479"/>
      <c r="Z103" s="480"/>
      <c r="AA103" s="481"/>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502"/>
      <c r="B104" s="503"/>
      <c r="C104" s="503"/>
      <c r="D104" s="503"/>
      <c r="E104" s="503"/>
      <c r="F104" s="504"/>
      <c r="G104" s="191"/>
      <c r="H104" s="191"/>
      <c r="I104" s="191"/>
      <c r="J104" s="191"/>
      <c r="K104" s="191"/>
      <c r="L104" s="191"/>
      <c r="M104" s="191"/>
      <c r="N104" s="191"/>
      <c r="O104" s="191"/>
      <c r="P104" s="191"/>
      <c r="Q104" s="191"/>
      <c r="R104" s="191"/>
      <c r="S104" s="191"/>
      <c r="T104" s="191"/>
      <c r="U104" s="191"/>
      <c r="V104" s="191"/>
      <c r="W104" s="191"/>
      <c r="X104" s="233"/>
      <c r="Y104" s="488" t="s">
        <v>55</v>
      </c>
      <c r="Z104" s="489"/>
      <c r="AA104" s="490"/>
      <c r="AB104" s="482"/>
      <c r="AC104" s="483"/>
      <c r="AD104" s="48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5"/>
      <c r="B105" s="506"/>
      <c r="C105" s="506"/>
      <c r="D105" s="506"/>
      <c r="E105" s="506"/>
      <c r="F105" s="507"/>
      <c r="G105" s="194"/>
      <c r="H105" s="194"/>
      <c r="I105" s="194"/>
      <c r="J105" s="194"/>
      <c r="K105" s="194"/>
      <c r="L105" s="194"/>
      <c r="M105" s="194"/>
      <c r="N105" s="194"/>
      <c r="O105" s="194"/>
      <c r="P105" s="194"/>
      <c r="Q105" s="194"/>
      <c r="R105" s="194"/>
      <c r="S105" s="194"/>
      <c r="T105" s="194"/>
      <c r="U105" s="194"/>
      <c r="V105" s="194"/>
      <c r="W105" s="194"/>
      <c r="X105" s="238"/>
      <c r="Y105" s="485" t="s">
        <v>56</v>
      </c>
      <c r="Z105" s="486"/>
      <c r="AA105" s="48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9" t="s">
        <v>351</v>
      </c>
      <c r="B106" s="500"/>
      <c r="C106" s="500"/>
      <c r="D106" s="500"/>
      <c r="E106" s="500"/>
      <c r="F106" s="501"/>
      <c r="G106" s="740" t="s">
        <v>60</v>
      </c>
      <c r="H106" s="740"/>
      <c r="I106" s="740"/>
      <c r="J106" s="740"/>
      <c r="K106" s="740"/>
      <c r="L106" s="740"/>
      <c r="M106" s="740"/>
      <c r="N106" s="740"/>
      <c r="O106" s="740"/>
      <c r="P106" s="740"/>
      <c r="Q106" s="740"/>
      <c r="R106" s="740"/>
      <c r="S106" s="740"/>
      <c r="T106" s="740"/>
      <c r="U106" s="740"/>
      <c r="V106" s="740"/>
      <c r="W106" s="740"/>
      <c r="X106" s="741"/>
      <c r="Y106" s="479"/>
      <c r="Z106" s="480"/>
      <c r="AA106" s="481"/>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502"/>
      <c r="B107" s="503"/>
      <c r="C107" s="503"/>
      <c r="D107" s="503"/>
      <c r="E107" s="503"/>
      <c r="F107" s="504"/>
      <c r="G107" s="191"/>
      <c r="H107" s="191"/>
      <c r="I107" s="191"/>
      <c r="J107" s="191"/>
      <c r="K107" s="191"/>
      <c r="L107" s="191"/>
      <c r="M107" s="191"/>
      <c r="N107" s="191"/>
      <c r="O107" s="191"/>
      <c r="P107" s="191"/>
      <c r="Q107" s="191"/>
      <c r="R107" s="191"/>
      <c r="S107" s="191"/>
      <c r="T107" s="191"/>
      <c r="U107" s="191"/>
      <c r="V107" s="191"/>
      <c r="W107" s="191"/>
      <c r="X107" s="233"/>
      <c r="Y107" s="488" t="s">
        <v>55</v>
      </c>
      <c r="Z107" s="489"/>
      <c r="AA107" s="490"/>
      <c r="AB107" s="482"/>
      <c r="AC107" s="483"/>
      <c r="AD107" s="48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5"/>
      <c r="B108" s="506"/>
      <c r="C108" s="506"/>
      <c r="D108" s="506"/>
      <c r="E108" s="506"/>
      <c r="F108" s="507"/>
      <c r="G108" s="194"/>
      <c r="H108" s="194"/>
      <c r="I108" s="194"/>
      <c r="J108" s="194"/>
      <c r="K108" s="194"/>
      <c r="L108" s="194"/>
      <c r="M108" s="194"/>
      <c r="N108" s="194"/>
      <c r="O108" s="194"/>
      <c r="P108" s="194"/>
      <c r="Q108" s="194"/>
      <c r="R108" s="194"/>
      <c r="S108" s="194"/>
      <c r="T108" s="194"/>
      <c r="U108" s="194"/>
      <c r="V108" s="194"/>
      <c r="W108" s="194"/>
      <c r="X108" s="238"/>
      <c r="Y108" s="485" t="s">
        <v>56</v>
      </c>
      <c r="Z108" s="486"/>
      <c r="AA108" s="48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9" t="s">
        <v>351</v>
      </c>
      <c r="B109" s="500"/>
      <c r="C109" s="500"/>
      <c r="D109" s="500"/>
      <c r="E109" s="500"/>
      <c r="F109" s="501"/>
      <c r="G109" s="740" t="s">
        <v>60</v>
      </c>
      <c r="H109" s="740"/>
      <c r="I109" s="740"/>
      <c r="J109" s="740"/>
      <c r="K109" s="740"/>
      <c r="L109" s="740"/>
      <c r="M109" s="740"/>
      <c r="N109" s="740"/>
      <c r="O109" s="740"/>
      <c r="P109" s="740"/>
      <c r="Q109" s="740"/>
      <c r="R109" s="740"/>
      <c r="S109" s="740"/>
      <c r="T109" s="740"/>
      <c r="U109" s="740"/>
      <c r="V109" s="740"/>
      <c r="W109" s="740"/>
      <c r="X109" s="741"/>
      <c r="Y109" s="479"/>
      <c r="Z109" s="480"/>
      <c r="AA109" s="481"/>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502"/>
      <c r="B110" s="503"/>
      <c r="C110" s="503"/>
      <c r="D110" s="503"/>
      <c r="E110" s="503"/>
      <c r="F110" s="504"/>
      <c r="G110" s="191"/>
      <c r="H110" s="191"/>
      <c r="I110" s="191"/>
      <c r="J110" s="191"/>
      <c r="K110" s="191"/>
      <c r="L110" s="191"/>
      <c r="M110" s="191"/>
      <c r="N110" s="191"/>
      <c r="O110" s="191"/>
      <c r="P110" s="191"/>
      <c r="Q110" s="191"/>
      <c r="R110" s="191"/>
      <c r="S110" s="191"/>
      <c r="T110" s="191"/>
      <c r="U110" s="191"/>
      <c r="V110" s="191"/>
      <c r="W110" s="191"/>
      <c r="X110" s="233"/>
      <c r="Y110" s="488" t="s">
        <v>55</v>
      </c>
      <c r="Z110" s="489"/>
      <c r="AA110" s="490"/>
      <c r="AB110" s="482"/>
      <c r="AC110" s="483"/>
      <c r="AD110" s="48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5"/>
      <c r="B111" s="506"/>
      <c r="C111" s="506"/>
      <c r="D111" s="506"/>
      <c r="E111" s="506"/>
      <c r="F111" s="507"/>
      <c r="G111" s="194"/>
      <c r="H111" s="194"/>
      <c r="I111" s="194"/>
      <c r="J111" s="194"/>
      <c r="K111" s="194"/>
      <c r="L111" s="194"/>
      <c r="M111" s="194"/>
      <c r="N111" s="194"/>
      <c r="O111" s="194"/>
      <c r="P111" s="194"/>
      <c r="Q111" s="194"/>
      <c r="R111" s="194"/>
      <c r="S111" s="194"/>
      <c r="T111" s="194"/>
      <c r="U111" s="194"/>
      <c r="V111" s="194"/>
      <c r="W111" s="194"/>
      <c r="X111" s="238"/>
      <c r="Y111" s="485" t="s">
        <v>56</v>
      </c>
      <c r="Z111" s="486"/>
      <c r="AA111" s="48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9" t="s">
        <v>351</v>
      </c>
      <c r="B112" s="500"/>
      <c r="C112" s="500"/>
      <c r="D112" s="500"/>
      <c r="E112" s="500"/>
      <c r="F112" s="501"/>
      <c r="G112" s="740" t="s">
        <v>60</v>
      </c>
      <c r="H112" s="740"/>
      <c r="I112" s="740"/>
      <c r="J112" s="740"/>
      <c r="K112" s="740"/>
      <c r="L112" s="740"/>
      <c r="M112" s="740"/>
      <c r="N112" s="740"/>
      <c r="O112" s="740"/>
      <c r="P112" s="740"/>
      <c r="Q112" s="740"/>
      <c r="R112" s="740"/>
      <c r="S112" s="740"/>
      <c r="T112" s="740"/>
      <c r="U112" s="740"/>
      <c r="V112" s="740"/>
      <c r="W112" s="740"/>
      <c r="X112" s="741"/>
      <c r="Y112" s="479"/>
      <c r="Z112" s="480"/>
      <c r="AA112" s="481"/>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502"/>
      <c r="B113" s="503"/>
      <c r="C113" s="503"/>
      <c r="D113" s="503"/>
      <c r="E113" s="503"/>
      <c r="F113" s="504"/>
      <c r="G113" s="191"/>
      <c r="H113" s="191"/>
      <c r="I113" s="191"/>
      <c r="J113" s="191"/>
      <c r="K113" s="191"/>
      <c r="L113" s="191"/>
      <c r="M113" s="191"/>
      <c r="N113" s="191"/>
      <c r="O113" s="191"/>
      <c r="P113" s="191"/>
      <c r="Q113" s="191"/>
      <c r="R113" s="191"/>
      <c r="S113" s="191"/>
      <c r="T113" s="191"/>
      <c r="U113" s="191"/>
      <c r="V113" s="191"/>
      <c r="W113" s="191"/>
      <c r="X113" s="233"/>
      <c r="Y113" s="488" t="s">
        <v>55</v>
      </c>
      <c r="Z113" s="489"/>
      <c r="AA113" s="490"/>
      <c r="AB113" s="482"/>
      <c r="AC113" s="483"/>
      <c r="AD113" s="484"/>
      <c r="AE113" s="358"/>
      <c r="AF113" s="358"/>
      <c r="AG113" s="358"/>
      <c r="AH113" s="358"/>
      <c r="AI113" s="358"/>
      <c r="AJ113" s="358"/>
      <c r="AK113" s="358"/>
      <c r="AL113" s="358"/>
      <c r="AM113" s="358"/>
      <c r="AN113" s="358"/>
      <c r="AO113" s="358"/>
      <c r="AP113" s="358"/>
      <c r="AQ113" s="363"/>
      <c r="AR113" s="364"/>
      <c r="AS113" s="364"/>
      <c r="AT113" s="816"/>
      <c r="AU113" s="358"/>
      <c r="AV113" s="358"/>
      <c r="AW113" s="358"/>
      <c r="AX113" s="359"/>
      <c r="AY113">
        <f>$AY$112</f>
        <v>0</v>
      </c>
    </row>
    <row r="114" spans="1:51" ht="23.25" hidden="1" customHeight="1" x14ac:dyDescent="0.15">
      <c r="A114" s="505"/>
      <c r="B114" s="506"/>
      <c r="C114" s="506"/>
      <c r="D114" s="506"/>
      <c r="E114" s="506"/>
      <c r="F114" s="507"/>
      <c r="G114" s="194"/>
      <c r="H114" s="194"/>
      <c r="I114" s="194"/>
      <c r="J114" s="194"/>
      <c r="K114" s="194"/>
      <c r="L114" s="194"/>
      <c r="M114" s="194"/>
      <c r="N114" s="194"/>
      <c r="O114" s="194"/>
      <c r="P114" s="194"/>
      <c r="Q114" s="194"/>
      <c r="R114" s="194"/>
      <c r="S114" s="194"/>
      <c r="T114" s="194"/>
      <c r="U114" s="194"/>
      <c r="V114" s="194"/>
      <c r="W114" s="194"/>
      <c r="X114" s="238"/>
      <c r="Y114" s="485" t="s">
        <v>56</v>
      </c>
      <c r="Z114" s="486"/>
      <c r="AA114" s="487"/>
      <c r="AB114" s="403"/>
      <c r="AC114" s="404"/>
      <c r="AD114" s="405"/>
      <c r="AE114" s="366"/>
      <c r="AF114" s="366"/>
      <c r="AG114" s="366"/>
      <c r="AH114" s="366"/>
      <c r="AI114" s="366"/>
      <c r="AJ114" s="366"/>
      <c r="AK114" s="366"/>
      <c r="AL114" s="366"/>
      <c r="AM114" s="366"/>
      <c r="AN114" s="366"/>
      <c r="AO114" s="366"/>
      <c r="AP114" s="366"/>
      <c r="AQ114" s="363"/>
      <c r="AR114" s="364"/>
      <c r="AS114" s="364"/>
      <c r="AT114" s="81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7"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29.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406</v>
      </c>
      <c r="B130" s="994"/>
      <c r="C130" s="993" t="s">
        <v>236</v>
      </c>
      <c r="D130" s="994"/>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7"/>
      <c r="B134" s="253"/>
      <c r="C134" s="252"/>
      <c r="D134" s="253"/>
      <c r="E134" s="252"/>
      <c r="F134" s="314"/>
      <c r="G134" s="232" t="s">
        <v>407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t="s">
        <v>713</v>
      </c>
      <c r="AN134" s="167"/>
      <c r="AO134" s="167"/>
      <c r="AP134" s="167"/>
      <c r="AQ134" s="266"/>
      <c r="AR134" s="167"/>
      <c r="AS134" s="167"/>
      <c r="AT134" s="167"/>
      <c r="AU134" s="266"/>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t="s">
        <v>713</v>
      </c>
      <c r="AN135" s="167"/>
      <c r="AO135" s="167"/>
      <c r="AP135" s="167"/>
      <c r="AQ135" s="266"/>
      <c r="AR135" s="167"/>
      <c r="AS135" s="167"/>
      <c r="AT135" s="167"/>
      <c r="AU135" s="266"/>
      <c r="AV135" s="167"/>
      <c r="AW135" s="167"/>
      <c r="AX135" s="208"/>
      <c r="AY135">
        <f t="shared" si="13"/>
        <v>1</v>
      </c>
    </row>
    <row r="136" spans="1:51" ht="18.75"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39.75" customHeight="1" x14ac:dyDescent="0.15">
      <c r="A138" s="997"/>
      <c r="B138" s="253"/>
      <c r="C138" s="252"/>
      <c r="D138" s="253"/>
      <c r="E138" s="252"/>
      <c r="F138" s="314"/>
      <c r="G138" s="232" t="s">
        <v>407</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t="s">
        <v>713</v>
      </c>
      <c r="AN138" s="167"/>
      <c r="AO138" s="167"/>
      <c r="AP138" s="167"/>
      <c r="AQ138" s="266"/>
      <c r="AR138" s="167"/>
      <c r="AS138" s="167"/>
      <c r="AT138" s="167"/>
      <c r="AU138" s="266"/>
      <c r="AV138" s="167"/>
      <c r="AW138" s="167"/>
      <c r="AX138" s="208"/>
      <c r="AY138">
        <f t="shared" ref="AY138:AY139" si="14">$AY$136</f>
        <v>1</v>
      </c>
    </row>
    <row r="139" spans="1:51" ht="39.75"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t="s">
        <v>713</v>
      </c>
      <c r="AN139" s="167"/>
      <c r="AO139" s="167"/>
      <c r="AP139" s="167"/>
      <c r="AQ139" s="266"/>
      <c r="AR139" s="167"/>
      <c r="AS139" s="167"/>
      <c r="AT139" s="167"/>
      <c r="AU139" s="266"/>
      <c r="AV139" s="167"/>
      <c r="AW139" s="167"/>
      <c r="AX139" s="208"/>
      <c r="AY139">
        <f t="shared" si="14"/>
        <v>1</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9"/>
      <c r="AY152">
        <f>COUNTA($G$154)</f>
        <v>0</v>
      </c>
    </row>
    <row r="153" spans="1:51" ht="22.5" hidden="1"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3"/>
      <c r="C188" s="252"/>
      <c r="D188" s="253"/>
      <c r="E188" s="190"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9"/>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9"/>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9"/>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9"/>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7"/>
      <c r="B430" s="253"/>
      <c r="C430" s="250" t="s">
        <v>672</v>
      </c>
      <c r="D430" s="251"/>
      <c r="E430" s="239" t="s">
        <v>400</v>
      </c>
      <c r="F430" s="459"/>
      <c r="G430" s="241" t="s">
        <v>252</v>
      </c>
      <c r="H430" s="188"/>
      <c r="I430" s="188"/>
      <c r="J430" s="242" t="s">
        <v>407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97"/>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713</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713</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713</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97"/>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713</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713</v>
      </c>
      <c r="AN459" s="167"/>
      <c r="AO459" s="167"/>
      <c r="AP459" s="168"/>
      <c r="AQ459" s="166" t="s">
        <v>407</v>
      </c>
      <c r="AR459" s="167"/>
      <c r="AS459" s="167"/>
      <c r="AT459" s="168"/>
      <c r="AU459" s="167" t="s">
        <v>407</v>
      </c>
      <c r="AV459" s="167"/>
      <c r="AW459" s="167"/>
      <c r="AX459" s="208"/>
      <c r="AY459">
        <f t="shared" si="68"/>
        <v>1</v>
      </c>
    </row>
    <row r="460" spans="1:51" ht="23.25" customHeight="1" thickBot="1" x14ac:dyDescent="0.2">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713</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3"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84"/>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135" customHeight="1" x14ac:dyDescent="0.15">
      <c r="A702" s="540" t="s">
        <v>140</v>
      </c>
      <c r="B702" s="541"/>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898" t="s">
        <v>719</v>
      </c>
      <c r="AE702" s="899"/>
      <c r="AF702" s="899"/>
      <c r="AG702" s="885" t="s">
        <v>747</v>
      </c>
      <c r="AH702" s="886"/>
      <c r="AI702" s="886"/>
      <c r="AJ702" s="886"/>
      <c r="AK702" s="886"/>
      <c r="AL702" s="886"/>
      <c r="AM702" s="886"/>
      <c r="AN702" s="886"/>
      <c r="AO702" s="886"/>
      <c r="AP702" s="886"/>
      <c r="AQ702" s="886"/>
      <c r="AR702" s="886"/>
      <c r="AS702" s="886"/>
      <c r="AT702" s="886"/>
      <c r="AU702" s="886"/>
      <c r="AV702" s="886"/>
      <c r="AW702" s="886"/>
      <c r="AX702" s="887"/>
    </row>
    <row r="703" spans="1:51" ht="122.25" customHeight="1" x14ac:dyDescent="0.15">
      <c r="A703" s="542"/>
      <c r="B703" s="543"/>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1"/>
      <c r="AD703" s="184" t="s">
        <v>719</v>
      </c>
      <c r="AE703" s="185"/>
      <c r="AF703" s="185"/>
      <c r="AG703" s="603" t="s">
        <v>742</v>
      </c>
      <c r="AH703" s="604"/>
      <c r="AI703" s="604"/>
      <c r="AJ703" s="604"/>
      <c r="AK703" s="604"/>
      <c r="AL703" s="604"/>
      <c r="AM703" s="604"/>
      <c r="AN703" s="604"/>
      <c r="AO703" s="604"/>
      <c r="AP703" s="604"/>
      <c r="AQ703" s="604"/>
      <c r="AR703" s="604"/>
      <c r="AS703" s="604"/>
      <c r="AT703" s="604"/>
      <c r="AU703" s="604"/>
      <c r="AV703" s="604"/>
      <c r="AW703" s="604"/>
      <c r="AX703" s="605"/>
    </row>
    <row r="704" spans="1:51" ht="122.25" customHeight="1" x14ac:dyDescent="0.15">
      <c r="A704" s="544"/>
      <c r="B704" s="545"/>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7" t="s">
        <v>719</v>
      </c>
      <c r="AE704" s="598"/>
      <c r="AF704" s="598"/>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51.75" customHeight="1" x14ac:dyDescent="0.15">
      <c r="A705" s="630" t="s">
        <v>39</v>
      </c>
      <c r="B705" s="772"/>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676" t="s">
        <v>719</v>
      </c>
      <c r="AE705" s="677"/>
      <c r="AF705" s="678"/>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50.25" customHeight="1" x14ac:dyDescent="0.15">
      <c r="A706" s="667"/>
      <c r="B706" s="773"/>
      <c r="C706" s="623"/>
      <c r="D706" s="624"/>
      <c r="E706" s="693" t="s">
        <v>382</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3.5" customHeight="1" x14ac:dyDescent="0.15">
      <c r="A707" s="667"/>
      <c r="B707" s="773"/>
      <c r="C707" s="625"/>
      <c r="D707" s="626"/>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4" t="s">
        <v>738</v>
      </c>
      <c r="AE707" s="595"/>
      <c r="AF707" s="596"/>
      <c r="AG707" s="193"/>
      <c r="AH707" s="194"/>
      <c r="AI707" s="194"/>
      <c r="AJ707" s="194"/>
      <c r="AK707" s="194"/>
      <c r="AL707" s="194"/>
      <c r="AM707" s="194"/>
      <c r="AN707" s="194"/>
      <c r="AO707" s="194"/>
      <c r="AP707" s="194"/>
      <c r="AQ707" s="194"/>
      <c r="AR707" s="194"/>
      <c r="AS707" s="194"/>
      <c r="AT707" s="194"/>
      <c r="AU707" s="194"/>
      <c r="AV707" s="194"/>
      <c r="AW707" s="194"/>
      <c r="AX707" s="195"/>
    </row>
    <row r="708" spans="1:50" ht="60.7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728</v>
      </c>
      <c r="AE708" s="677"/>
      <c r="AF708" s="678"/>
      <c r="AG708" s="537" t="s">
        <v>753</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7"/>
      <c r="B709" s="668"/>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84" t="s">
        <v>728</v>
      </c>
      <c r="AE709" s="185"/>
      <c r="AF709" s="186"/>
      <c r="AG709" s="603" t="s">
        <v>730</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84" t="s">
        <v>728</v>
      </c>
      <c r="AE710" s="185"/>
      <c r="AF710" s="186"/>
      <c r="AG710" s="603" t="s">
        <v>730</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84" t="s">
        <v>728</v>
      </c>
      <c r="AE711" s="185"/>
      <c r="AF711" s="186"/>
      <c r="AG711" s="603" t="s">
        <v>730</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667"/>
      <c r="B712" s="668"/>
      <c r="C712" s="600" t="s">
        <v>346</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184" t="s">
        <v>728</v>
      </c>
      <c r="AE712" s="185"/>
      <c r="AF712" s="186"/>
      <c r="AG712" s="603" t="s">
        <v>730</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728</v>
      </c>
      <c r="AE713" s="185"/>
      <c r="AF713" s="186"/>
      <c r="AG713" s="603" t="s">
        <v>730</v>
      </c>
      <c r="AH713" s="604"/>
      <c r="AI713" s="604"/>
      <c r="AJ713" s="604"/>
      <c r="AK713" s="604"/>
      <c r="AL713" s="604"/>
      <c r="AM713" s="604"/>
      <c r="AN713" s="604"/>
      <c r="AO713" s="604"/>
      <c r="AP713" s="604"/>
      <c r="AQ713" s="604"/>
      <c r="AR713" s="604"/>
      <c r="AS713" s="604"/>
      <c r="AT713" s="604"/>
      <c r="AU713" s="604"/>
      <c r="AV713" s="604"/>
      <c r="AW713" s="604"/>
      <c r="AX713" s="605"/>
    </row>
    <row r="714" spans="1:50" ht="26.25" customHeight="1" x14ac:dyDescent="0.15">
      <c r="A714" s="669"/>
      <c r="B714" s="670"/>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728</v>
      </c>
      <c r="AE714" s="595"/>
      <c r="AF714" s="596"/>
      <c r="AG714" s="699" t="s">
        <v>730</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0" t="s">
        <v>40</v>
      </c>
      <c r="B715" s="666"/>
      <c r="C715" s="671" t="s">
        <v>326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6" t="s">
        <v>728</v>
      </c>
      <c r="AE715" s="677"/>
      <c r="AF715" s="678"/>
      <c r="AG715" s="537" t="s">
        <v>730</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7"/>
      <c r="B716" s="66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184" t="s">
        <v>728</v>
      </c>
      <c r="AE716" s="185"/>
      <c r="AF716" s="186"/>
      <c r="AG716" s="603" t="s">
        <v>730</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667"/>
      <c r="B717" s="668"/>
      <c r="C717" s="600" t="s">
        <v>243</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84" t="s">
        <v>728</v>
      </c>
      <c r="AE717" s="185"/>
      <c r="AF717" s="186"/>
      <c r="AG717" s="603" t="s">
        <v>407</v>
      </c>
      <c r="AH717" s="604"/>
      <c r="AI717" s="604"/>
      <c r="AJ717" s="604"/>
      <c r="AK717" s="604"/>
      <c r="AL717" s="604"/>
      <c r="AM717" s="604"/>
      <c r="AN717" s="604"/>
      <c r="AO717" s="604"/>
      <c r="AP717" s="604"/>
      <c r="AQ717" s="604"/>
      <c r="AR717" s="604"/>
      <c r="AS717" s="604"/>
      <c r="AT717" s="604"/>
      <c r="AU717" s="604"/>
      <c r="AV717" s="604"/>
      <c r="AW717" s="604"/>
      <c r="AX717" s="605"/>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594" t="s">
        <v>728</v>
      </c>
      <c r="AE718" s="595"/>
      <c r="AF718" s="596"/>
      <c r="AG718" s="699" t="s">
        <v>407</v>
      </c>
      <c r="AH718" s="700"/>
      <c r="AI718" s="700"/>
      <c r="AJ718" s="700"/>
      <c r="AK718" s="700"/>
      <c r="AL718" s="700"/>
      <c r="AM718" s="700"/>
      <c r="AN718" s="700"/>
      <c r="AO718" s="700"/>
      <c r="AP718" s="700"/>
      <c r="AQ718" s="700"/>
      <c r="AR718" s="700"/>
      <c r="AS718" s="700"/>
      <c r="AT718" s="700"/>
      <c r="AU718" s="700"/>
      <c r="AV718" s="700"/>
      <c r="AW718" s="700"/>
      <c r="AX718" s="701"/>
    </row>
    <row r="719" spans="1:50" ht="41.25" customHeight="1" x14ac:dyDescent="0.15">
      <c r="A719" s="660" t="s">
        <v>58</v>
      </c>
      <c r="B719" s="661"/>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5"/>
      <c r="AD719" s="676"/>
      <c r="AE719" s="677"/>
      <c r="AF719" s="677"/>
      <c r="AG719" s="190" t="s">
        <v>740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2"/>
      <c r="B720" s="663"/>
      <c r="C720" s="937" t="s">
        <v>339</v>
      </c>
      <c r="D720" s="935"/>
      <c r="E720" s="935"/>
      <c r="F720" s="938"/>
      <c r="G720" s="934" t="s">
        <v>340</v>
      </c>
      <c r="H720" s="935"/>
      <c r="I720" s="935"/>
      <c r="J720" s="935"/>
      <c r="K720" s="935"/>
      <c r="L720" s="935"/>
      <c r="M720" s="935"/>
      <c r="N720" s="934" t="s">
        <v>343</v>
      </c>
      <c r="O720" s="935"/>
      <c r="P720" s="935"/>
      <c r="Q720" s="935"/>
      <c r="R720" s="935"/>
      <c r="S720" s="935"/>
      <c r="T720" s="935"/>
      <c r="U720" s="935"/>
      <c r="V720" s="935"/>
      <c r="W720" s="935"/>
      <c r="X720" s="935"/>
      <c r="Y720" s="935"/>
      <c r="Z720" s="935"/>
      <c r="AA720" s="935"/>
      <c r="AB720" s="935"/>
      <c r="AC720" s="935"/>
      <c r="AD720" s="935"/>
      <c r="AE720" s="935"/>
      <c r="AF720" s="93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62"/>
      <c r="B721" s="663"/>
      <c r="C721" s="921"/>
      <c r="D721" s="922"/>
      <c r="E721" s="922"/>
      <c r="F721" s="923"/>
      <c r="G721" s="939"/>
      <c r="H721" s="940"/>
      <c r="I721" s="77" t="str">
        <f>IF(OR(G721="　", G721=""), "", "-")</f>
        <v/>
      </c>
      <c r="J721" s="920"/>
      <c r="K721" s="920"/>
      <c r="L721" s="77" t="str">
        <f>IF(M721="","","-")</f>
        <v/>
      </c>
      <c r="M721" s="78"/>
      <c r="N721" s="917"/>
      <c r="O721" s="918"/>
      <c r="P721" s="918"/>
      <c r="Q721" s="918"/>
      <c r="R721" s="918"/>
      <c r="S721" s="918"/>
      <c r="T721" s="918"/>
      <c r="U721" s="918"/>
      <c r="V721" s="918"/>
      <c r="W721" s="918"/>
      <c r="X721" s="918"/>
      <c r="Y721" s="918"/>
      <c r="Z721" s="918"/>
      <c r="AA721" s="918"/>
      <c r="AB721" s="918"/>
      <c r="AC721" s="918"/>
      <c r="AD721" s="918"/>
      <c r="AE721" s="918"/>
      <c r="AF721" s="919"/>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62"/>
      <c r="B722" s="663"/>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62"/>
      <c r="B723" s="663"/>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62"/>
      <c r="B724" s="663"/>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64"/>
      <c r="B725" s="665"/>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9" customHeight="1" x14ac:dyDescent="0.15">
      <c r="A726" s="630" t="s">
        <v>48</v>
      </c>
      <c r="B726" s="631"/>
      <c r="C726" s="448" t="s">
        <v>53</v>
      </c>
      <c r="D726" s="592"/>
      <c r="E726" s="592"/>
      <c r="F726" s="593"/>
      <c r="G726" s="799" t="s">
        <v>745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85.5" customHeight="1" thickBot="1" x14ac:dyDescent="0.2">
      <c r="A727" s="632"/>
      <c r="B727" s="633"/>
      <c r="C727" s="705" t="s">
        <v>57</v>
      </c>
      <c r="D727" s="706"/>
      <c r="E727" s="706"/>
      <c r="F727" s="707"/>
      <c r="G727" s="797" t="s">
        <v>752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68" t="s">
        <v>757</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7" t="s">
        <v>758</v>
      </c>
      <c r="B731" s="628"/>
      <c r="C731" s="628"/>
      <c r="D731" s="628"/>
      <c r="E731" s="629"/>
      <c r="F731" s="690" t="s">
        <v>759</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27" t="s">
        <v>760</v>
      </c>
      <c r="B733" s="628"/>
      <c r="C733" s="628"/>
      <c r="D733" s="628"/>
      <c r="E733" s="629"/>
      <c r="F733" s="769" t="s">
        <v>761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x14ac:dyDescent="0.2">
      <c r="A735" s="620" t="s">
        <v>756</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718</v>
      </c>
      <c r="J747" s="113"/>
      <c r="K747" s="100" t="str">
        <f>IF(I747="","","-")</f>
        <v>-</v>
      </c>
      <c r="L747" s="104">
        <v>14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t="s">
        <v>751</v>
      </c>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3.7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3"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3.7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9.25" customHeight="1" x14ac:dyDescent="0.15">
      <c r="A787" s="763" t="s">
        <v>387</v>
      </c>
      <c r="B787" s="764"/>
      <c r="C787" s="764"/>
      <c r="D787" s="764"/>
      <c r="E787" s="764"/>
      <c r="F787" s="765"/>
      <c r="G787" s="444" t="s">
        <v>736</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362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7" customHeight="1" x14ac:dyDescent="0.15">
      <c r="A788" s="567"/>
      <c r="B788" s="766"/>
      <c r="C788" s="766"/>
      <c r="D788" s="766"/>
      <c r="E788" s="766"/>
      <c r="F788" s="767"/>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30.75" customHeight="1" x14ac:dyDescent="0.15">
      <c r="A789" s="567"/>
      <c r="B789" s="766"/>
      <c r="C789" s="766"/>
      <c r="D789" s="766"/>
      <c r="E789" s="766"/>
      <c r="F789" s="767"/>
      <c r="G789" s="460" t="s">
        <v>733</v>
      </c>
      <c r="H789" s="461"/>
      <c r="I789" s="461"/>
      <c r="J789" s="461"/>
      <c r="K789" s="462"/>
      <c r="L789" s="463" t="s">
        <v>737</v>
      </c>
      <c r="M789" s="464"/>
      <c r="N789" s="464"/>
      <c r="O789" s="464"/>
      <c r="P789" s="464"/>
      <c r="Q789" s="464"/>
      <c r="R789" s="464"/>
      <c r="S789" s="464"/>
      <c r="T789" s="464"/>
      <c r="U789" s="464"/>
      <c r="V789" s="464"/>
      <c r="W789" s="464"/>
      <c r="X789" s="465"/>
      <c r="Y789" s="466">
        <v>500000</v>
      </c>
      <c r="Z789" s="467"/>
      <c r="AA789" s="467"/>
      <c r="AB789" s="568"/>
      <c r="AC789" s="460"/>
      <c r="AD789" s="461"/>
      <c r="AE789" s="461"/>
      <c r="AF789" s="461"/>
      <c r="AG789" s="462"/>
      <c r="AH789" s="463"/>
      <c r="AI789" s="464"/>
      <c r="AJ789" s="464"/>
      <c r="AK789" s="464"/>
      <c r="AL789" s="464"/>
      <c r="AM789" s="464"/>
      <c r="AN789" s="464"/>
      <c r="AO789" s="464"/>
      <c r="AP789" s="464"/>
      <c r="AQ789" s="464"/>
      <c r="AR789" s="464"/>
      <c r="AS789" s="464"/>
      <c r="AT789" s="465"/>
      <c r="AU789" s="466"/>
      <c r="AV789" s="467"/>
      <c r="AW789" s="467"/>
      <c r="AX789" s="468"/>
    </row>
    <row r="790" spans="1:51" ht="24.75" customHeight="1" x14ac:dyDescent="0.15">
      <c r="A790" s="567"/>
      <c r="B790" s="766"/>
      <c r="C790" s="766"/>
      <c r="D790" s="766"/>
      <c r="E790" s="766"/>
      <c r="F790" s="76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67"/>
      <c r="B791" s="766"/>
      <c r="C791" s="766"/>
      <c r="D791" s="766"/>
      <c r="E791" s="766"/>
      <c r="F791" s="76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67"/>
      <c r="B792" s="766"/>
      <c r="C792" s="766"/>
      <c r="D792" s="766"/>
      <c r="E792" s="766"/>
      <c r="F792" s="76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7"/>
      <c r="B793" s="766"/>
      <c r="C793" s="766"/>
      <c r="D793" s="766"/>
      <c r="E793" s="766"/>
      <c r="F793" s="76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7"/>
      <c r="B794" s="766"/>
      <c r="C794" s="766"/>
      <c r="D794" s="766"/>
      <c r="E794" s="766"/>
      <c r="F794" s="76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7"/>
      <c r="B795" s="766"/>
      <c r="C795" s="766"/>
      <c r="D795" s="766"/>
      <c r="E795" s="766"/>
      <c r="F795" s="76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7"/>
      <c r="B796" s="766"/>
      <c r="C796" s="766"/>
      <c r="D796" s="766"/>
      <c r="E796" s="766"/>
      <c r="F796" s="76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7"/>
      <c r="B797" s="766"/>
      <c r="C797" s="766"/>
      <c r="D797" s="766"/>
      <c r="E797" s="766"/>
      <c r="F797" s="76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7"/>
      <c r="B798" s="766"/>
      <c r="C798" s="766"/>
      <c r="D798" s="766"/>
      <c r="E798" s="766"/>
      <c r="F798" s="76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67"/>
      <c r="B799" s="766"/>
      <c r="C799" s="766"/>
      <c r="D799" s="766"/>
      <c r="E799" s="766"/>
      <c r="F799" s="767"/>
      <c r="G799" s="406" t="s">
        <v>20</v>
      </c>
      <c r="H799" s="407"/>
      <c r="I799" s="407"/>
      <c r="J799" s="407"/>
      <c r="K799" s="407"/>
      <c r="L799" s="408"/>
      <c r="M799" s="409"/>
      <c r="N799" s="409"/>
      <c r="O799" s="409"/>
      <c r="P799" s="409"/>
      <c r="Q799" s="409"/>
      <c r="R799" s="409"/>
      <c r="S799" s="409"/>
      <c r="T799" s="409"/>
      <c r="U799" s="409"/>
      <c r="V799" s="409"/>
      <c r="W799" s="409"/>
      <c r="X799" s="410"/>
      <c r="Y799" s="411">
        <f>SUM(Y789:AB798)</f>
        <v>500000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67"/>
      <c r="B800" s="766"/>
      <c r="C800" s="766"/>
      <c r="D800" s="766"/>
      <c r="E800" s="766"/>
      <c r="F800" s="767"/>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67"/>
      <c r="B801" s="766"/>
      <c r="C801" s="766"/>
      <c r="D801" s="766"/>
      <c r="E801" s="766"/>
      <c r="F801" s="767"/>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0</v>
      </c>
    </row>
    <row r="802" spans="1:51" ht="24.75" hidden="1" customHeight="1" x14ac:dyDescent="0.15">
      <c r="A802" s="567"/>
      <c r="B802" s="766"/>
      <c r="C802" s="766"/>
      <c r="D802" s="766"/>
      <c r="E802" s="766"/>
      <c r="F802" s="767"/>
      <c r="G802" s="460"/>
      <c r="H802" s="461"/>
      <c r="I802" s="461"/>
      <c r="J802" s="461"/>
      <c r="K802" s="462"/>
      <c r="L802" s="463"/>
      <c r="M802" s="464"/>
      <c r="N802" s="464"/>
      <c r="O802" s="464"/>
      <c r="P802" s="464"/>
      <c r="Q802" s="464"/>
      <c r="R802" s="464"/>
      <c r="S802" s="464"/>
      <c r="T802" s="464"/>
      <c r="U802" s="464"/>
      <c r="V802" s="464"/>
      <c r="W802" s="464"/>
      <c r="X802" s="465"/>
      <c r="Y802" s="466"/>
      <c r="Z802" s="467"/>
      <c r="AA802" s="467"/>
      <c r="AB802" s="568"/>
      <c r="AC802" s="460"/>
      <c r="AD802" s="461"/>
      <c r="AE802" s="461"/>
      <c r="AF802" s="461"/>
      <c r="AG802" s="462"/>
      <c r="AH802" s="463"/>
      <c r="AI802" s="464"/>
      <c r="AJ802" s="464"/>
      <c r="AK802" s="464"/>
      <c r="AL802" s="464"/>
      <c r="AM802" s="464"/>
      <c r="AN802" s="464"/>
      <c r="AO802" s="464"/>
      <c r="AP802" s="464"/>
      <c r="AQ802" s="464"/>
      <c r="AR802" s="464"/>
      <c r="AS802" s="464"/>
      <c r="AT802" s="465"/>
      <c r="AU802" s="466"/>
      <c r="AV802" s="467"/>
      <c r="AW802" s="467"/>
      <c r="AX802" s="468"/>
      <c r="AY802">
        <f t="shared" ref="AY802:AY812" si="115">$AY$800</f>
        <v>0</v>
      </c>
    </row>
    <row r="803" spans="1:51" ht="24.75" hidden="1" customHeight="1" x14ac:dyDescent="0.15">
      <c r="A803" s="567"/>
      <c r="B803" s="766"/>
      <c r="C803" s="766"/>
      <c r="D803" s="766"/>
      <c r="E803" s="766"/>
      <c r="F803" s="76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67"/>
      <c r="B804" s="766"/>
      <c r="C804" s="766"/>
      <c r="D804" s="766"/>
      <c r="E804" s="766"/>
      <c r="F804" s="76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67"/>
      <c r="B805" s="766"/>
      <c r="C805" s="766"/>
      <c r="D805" s="766"/>
      <c r="E805" s="766"/>
      <c r="F805" s="76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67"/>
      <c r="B806" s="766"/>
      <c r="C806" s="766"/>
      <c r="D806" s="766"/>
      <c r="E806" s="766"/>
      <c r="F806" s="76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67"/>
      <c r="B807" s="766"/>
      <c r="C807" s="766"/>
      <c r="D807" s="766"/>
      <c r="E807" s="766"/>
      <c r="F807" s="76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67"/>
      <c r="B808" s="766"/>
      <c r="C808" s="766"/>
      <c r="D808" s="766"/>
      <c r="E808" s="766"/>
      <c r="F808" s="76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67"/>
      <c r="B809" s="766"/>
      <c r="C809" s="766"/>
      <c r="D809" s="766"/>
      <c r="E809" s="766"/>
      <c r="F809" s="76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67"/>
      <c r="B810" s="766"/>
      <c r="C810" s="766"/>
      <c r="D810" s="766"/>
      <c r="E810" s="766"/>
      <c r="F810" s="76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67"/>
      <c r="B811" s="766"/>
      <c r="C811" s="766"/>
      <c r="D811" s="766"/>
      <c r="E811" s="766"/>
      <c r="F811" s="76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67"/>
      <c r="B812" s="766"/>
      <c r="C812" s="766"/>
      <c r="D812" s="766"/>
      <c r="E812" s="766"/>
      <c r="F812" s="767"/>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67"/>
      <c r="B813" s="766"/>
      <c r="C813" s="766"/>
      <c r="D813" s="766"/>
      <c r="E813" s="766"/>
      <c r="F813" s="767"/>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7"/>
      <c r="B814" s="766"/>
      <c r="C814" s="766"/>
      <c r="D814" s="766"/>
      <c r="E814" s="766"/>
      <c r="F814" s="767"/>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7"/>
      <c r="B815" s="766"/>
      <c r="C815" s="766"/>
      <c r="D815" s="766"/>
      <c r="E815" s="766"/>
      <c r="F815" s="767"/>
      <c r="G815" s="460"/>
      <c r="H815" s="461"/>
      <c r="I815" s="461"/>
      <c r="J815" s="461"/>
      <c r="K815" s="462"/>
      <c r="L815" s="463"/>
      <c r="M815" s="464"/>
      <c r="N815" s="464"/>
      <c r="O815" s="464"/>
      <c r="P815" s="464"/>
      <c r="Q815" s="464"/>
      <c r="R815" s="464"/>
      <c r="S815" s="464"/>
      <c r="T815" s="464"/>
      <c r="U815" s="464"/>
      <c r="V815" s="464"/>
      <c r="W815" s="464"/>
      <c r="X815" s="465"/>
      <c r="Y815" s="466"/>
      <c r="Z815" s="467"/>
      <c r="AA815" s="467"/>
      <c r="AB815" s="568"/>
      <c r="AC815" s="460"/>
      <c r="AD815" s="461"/>
      <c r="AE815" s="461"/>
      <c r="AF815" s="461"/>
      <c r="AG815" s="462"/>
      <c r="AH815" s="463"/>
      <c r="AI815" s="464"/>
      <c r="AJ815" s="464"/>
      <c r="AK815" s="464"/>
      <c r="AL815" s="464"/>
      <c r="AM815" s="464"/>
      <c r="AN815" s="464"/>
      <c r="AO815" s="464"/>
      <c r="AP815" s="464"/>
      <c r="AQ815" s="464"/>
      <c r="AR815" s="464"/>
      <c r="AS815" s="464"/>
      <c r="AT815" s="465"/>
      <c r="AU815" s="466"/>
      <c r="AV815" s="467"/>
      <c r="AW815" s="467"/>
      <c r="AX815" s="468"/>
      <c r="AY815">
        <f t="shared" ref="AY815:AY825" si="116">$AY$813</f>
        <v>0</v>
      </c>
    </row>
    <row r="816" spans="1:51" ht="24.75" hidden="1" customHeight="1" x14ac:dyDescent="0.15">
      <c r="A816" s="567"/>
      <c r="B816" s="766"/>
      <c r="C816" s="766"/>
      <c r="D816" s="766"/>
      <c r="E816" s="766"/>
      <c r="F816" s="76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7"/>
      <c r="B817" s="766"/>
      <c r="C817" s="766"/>
      <c r="D817" s="766"/>
      <c r="E817" s="766"/>
      <c r="F817" s="76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7"/>
      <c r="B818" s="766"/>
      <c r="C818" s="766"/>
      <c r="D818" s="766"/>
      <c r="E818" s="766"/>
      <c r="F818" s="76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7"/>
      <c r="B819" s="766"/>
      <c r="C819" s="766"/>
      <c r="D819" s="766"/>
      <c r="E819" s="766"/>
      <c r="F819" s="76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7"/>
      <c r="B820" s="766"/>
      <c r="C820" s="766"/>
      <c r="D820" s="766"/>
      <c r="E820" s="766"/>
      <c r="F820" s="76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7"/>
      <c r="B821" s="766"/>
      <c r="C821" s="766"/>
      <c r="D821" s="766"/>
      <c r="E821" s="766"/>
      <c r="F821" s="76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7"/>
      <c r="B822" s="766"/>
      <c r="C822" s="766"/>
      <c r="D822" s="766"/>
      <c r="E822" s="766"/>
      <c r="F822" s="76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7"/>
      <c r="B823" s="766"/>
      <c r="C823" s="766"/>
      <c r="D823" s="766"/>
      <c r="E823" s="766"/>
      <c r="F823" s="76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7"/>
      <c r="B824" s="766"/>
      <c r="C824" s="766"/>
      <c r="D824" s="766"/>
      <c r="E824" s="766"/>
      <c r="F824" s="76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67"/>
      <c r="B825" s="766"/>
      <c r="C825" s="766"/>
      <c r="D825" s="766"/>
      <c r="E825" s="766"/>
      <c r="F825" s="76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7"/>
      <c r="B826" s="766"/>
      <c r="C826" s="766"/>
      <c r="D826" s="766"/>
      <c r="E826" s="766"/>
      <c r="F826" s="767"/>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7"/>
      <c r="B827" s="766"/>
      <c r="C827" s="766"/>
      <c r="D827" s="766"/>
      <c r="E827" s="766"/>
      <c r="F827" s="767"/>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7"/>
      <c r="B828" s="766"/>
      <c r="C828" s="766"/>
      <c r="D828" s="766"/>
      <c r="E828" s="766"/>
      <c r="F828" s="767"/>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568"/>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8"/>
      <c r="AY828">
        <f t="shared" ref="AY828:AY838" si="117">$AY$826</f>
        <v>0</v>
      </c>
    </row>
    <row r="829" spans="1:51" ht="24.75" hidden="1" customHeight="1" x14ac:dyDescent="0.15">
      <c r="A829" s="567"/>
      <c r="B829" s="766"/>
      <c r="C829" s="766"/>
      <c r="D829" s="766"/>
      <c r="E829" s="766"/>
      <c r="F829" s="76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7"/>
      <c r="B830" s="766"/>
      <c r="C830" s="766"/>
      <c r="D830" s="766"/>
      <c r="E830" s="766"/>
      <c r="F830" s="76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7"/>
      <c r="B831" s="766"/>
      <c r="C831" s="766"/>
      <c r="D831" s="766"/>
      <c r="E831" s="766"/>
      <c r="F831" s="76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7"/>
      <c r="B832" s="766"/>
      <c r="C832" s="766"/>
      <c r="D832" s="766"/>
      <c r="E832" s="766"/>
      <c r="F832" s="76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7"/>
      <c r="B833" s="766"/>
      <c r="C833" s="766"/>
      <c r="D833" s="766"/>
      <c r="E833" s="766"/>
      <c r="F833" s="76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7"/>
      <c r="B834" s="766"/>
      <c r="C834" s="766"/>
      <c r="D834" s="766"/>
      <c r="E834" s="766"/>
      <c r="F834" s="76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7"/>
      <c r="B835" s="766"/>
      <c r="C835" s="766"/>
      <c r="D835" s="766"/>
      <c r="E835" s="766"/>
      <c r="F835" s="76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7"/>
      <c r="B836" s="766"/>
      <c r="C836" s="766"/>
      <c r="D836" s="766"/>
      <c r="E836" s="766"/>
      <c r="F836" s="76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7"/>
      <c r="B837" s="766"/>
      <c r="C837" s="766"/>
      <c r="D837" s="766"/>
      <c r="E837" s="766"/>
      <c r="F837" s="76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7"/>
      <c r="B838" s="766"/>
      <c r="C838" s="766"/>
      <c r="D838" s="766"/>
      <c r="E838" s="766"/>
      <c r="F838" s="76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8" t="s">
        <v>344</v>
      </c>
      <c r="AM839" s="959"/>
      <c r="AN839" s="95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45.7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90.75" customHeight="1" x14ac:dyDescent="0.15">
      <c r="A845" s="401">
        <v>1</v>
      </c>
      <c r="B845" s="401">
        <v>1</v>
      </c>
      <c r="C845" s="895" t="s">
        <v>734</v>
      </c>
      <c r="D845" s="896"/>
      <c r="E845" s="896"/>
      <c r="F845" s="896"/>
      <c r="G845" s="896"/>
      <c r="H845" s="896"/>
      <c r="I845" s="897"/>
      <c r="J845" s="456">
        <v>4030005012570</v>
      </c>
      <c r="K845" s="457"/>
      <c r="L845" s="457"/>
      <c r="M845" s="457"/>
      <c r="N845" s="457"/>
      <c r="O845" s="458"/>
      <c r="P845" s="429" t="s">
        <v>748</v>
      </c>
      <c r="Q845" s="430"/>
      <c r="R845" s="430"/>
      <c r="S845" s="430"/>
      <c r="T845" s="430"/>
      <c r="U845" s="430"/>
      <c r="V845" s="430"/>
      <c r="W845" s="430"/>
      <c r="X845" s="431"/>
      <c r="Y845" s="318">
        <v>500000</v>
      </c>
      <c r="Z845" s="319"/>
      <c r="AA845" s="319"/>
      <c r="AB845" s="320"/>
      <c r="AC845" s="435" t="s">
        <v>80</v>
      </c>
      <c r="AD845" s="436"/>
      <c r="AE845" s="436"/>
      <c r="AF845" s="436"/>
      <c r="AG845" s="437"/>
      <c r="AH845" s="453" t="s">
        <v>735</v>
      </c>
      <c r="AI845" s="454"/>
      <c r="AJ845" s="454"/>
      <c r="AK845" s="455"/>
      <c r="AL845" s="326" t="s">
        <v>735</v>
      </c>
      <c r="AM845" s="327"/>
      <c r="AN845" s="327"/>
      <c r="AO845" s="328"/>
      <c r="AP845" s="426" t="s">
        <v>735</v>
      </c>
      <c r="AQ845" s="427"/>
      <c r="AR845" s="427"/>
      <c r="AS845" s="427"/>
      <c r="AT845" s="427"/>
      <c r="AU845" s="427"/>
      <c r="AV845" s="427"/>
      <c r="AW845" s="427"/>
      <c r="AX845" s="428"/>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60" t="s">
        <v>344</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1"/>
      <c r="E1109" s="277" t="s">
        <v>262</v>
      </c>
      <c r="F1109" s="891"/>
      <c r="G1109" s="891"/>
      <c r="H1109" s="891"/>
      <c r="I1109" s="891"/>
      <c r="J1109" s="277" t="s">
        <v>297</v>
      </c>
      <c r="K1109" s="277"/>
      <c r="L1109" s="277"/>
      <c r="M1109" s="277"/>
      <c r="N1109" s="277"/>
      <c r="O1109" s="277"/>
      <c r="P1109" s="345" t="s">
        <v>27</v>
      </c>
      <c r="Q1109" s="345"/>
      <c r="R1109" s="345"/>
      <c r="S1109" s="345"/>
      <c r="T1109" s="345"/>
      <c r="U1109" s="345"/>
      <c r="V1109" s="345"/>
      <c r="W1109" s="345"/>
      <c r="X1109" s="345"/>
      <c r="Y1109" s="277" t="s">
        <v>299</v>
      </c>
      <c r="Z1109" s="891"/>
      <c r="AA1109" s="891"/>
      <c r="AB1109" s="891"/>
      <c r="AC1109" s="277" t="s">
        <v>245</v>
      </c>
      <c r="AD1109" s="277"/>
      <c r="AE1109" s="277"/>
      <c r="AF1109" s="277"/>
      <c r="AG1109" s="277"/>
      <c r="AH1109" s="345" t="s">
        <v>258</v>
      </c>
      <c r="AI1109" s="346"/>
      <c r="AJ1109" s="346"/>
      <c r="AK1109" s="346"/>
      <c r="AL1109" s="346" t="s">
        <v>21</v>
      </c>
      <c r="AM1109" s="346"/>
      <c r="AN1109" s="346"/>
      <c r="AO1109" s="894"/>
      <c r="AP1109" s="423" t="s">
        <v>330</v>
      </c>
      <c r="AQ1109" s="423"/>
      <c r="AR1109" s="423"/>
      <c r="AS1109" s="423"/>
      <c r="AT1109" s="423"/>
      <c r="AU1109" s="423"/>
      <c r="AV1109" s="423"/>
      <c r="AW1109" s="423"/>
      <c r="AX1109" s="423"/>
    </row>
    <row r="1110" spans="1:51" ht="30" customHeight="1" x14ac:dyDescent="0.15">
      <c r="A1110" s="401">
        <v>1</v>
      </c>
      <c r="B1110" s="401">
        <v>1</v>
      </c>
      <c r="C1110" s="893"/>
      <c r="D1110" s="893"/>
      <c r="E1110" s="262" t="s">
        <v>713</v>
      </c>
      <c r="F1110" s="892"/>
      <c r="G1110" s="892"/>
      <c r="H1110" s="892"/>
      <c r="I1110" s="892"/>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93"/>
      <c r="D1111" s="893"/>
      <c r="E1111" s="892"/>
      <c r="F1111" s="892"/>
      <c r="G1111" s="892"/>
      <c r="H1111" s="892"/>
      <c r="I1111" s="89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3"/>
      <c r="D1112" s="893"/>
      <c r="E1112" s="892"/>
      <c r="F1112" s="892"/>
      <c r="G1112" s="892"/>
      <c r="H1112" s="892"/>
      <c r="I1112" s="89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3"/>
      <c r="D1113" s="893"/>
      <c r="E1113" s="892"/>
      <c r="F1113" s="892"/>
      <c r="G1113" s="892"/>
      <c r="H1113" s="892"/>
      <c r="I1113" s="89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3"/>
      <c r="D1114" s="893"/>
      <c r="E1114" s="892"/>
      <c r="F1114" s="892"/>
      <c r="G1114" s="892"/>
      <c r="H1114" s="892"/>
      <c r="I1114" s="89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3"/>
      <c r="D1115" s="893"/>
      <c r="E1115" s="892"/>
      <c r="F1115" s="892"/>
      <c r="G1115" s="892"/>
      <c r="H1115" s="892"/>
      <c r="I1115" s="89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3"/>
      <c r="D1116" s="893"/>
      <c r="E1116" s="892"/>
      <c r="F1116" s="892"/>
      <c r="G1116" s="892"/>
      <c r="H1116" s="892"/>
      <c r="I1116" s="89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3"/>
      <c r="D1117" s="893"/>
      <c r="E1117" s="892"/>
      <c r="F1117" s="892"/>
      <c r="G1117" s="892"/>
      <c r="H1117" s="892"/>
      <c r="I1117" s="89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3"/>
      <c r="D1118" s="893"/>
      <c r="E1118" s="892"/>
      <c r="F1118" s="892"/>
      <c r="G1118" s="892"/>
      <c r="H1118" s="892"/>
      <c r="I1118" s="89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3"/>
      <c r="D1119" s="893"/>
      <c r="E1119" s="892"/>
      <c r="F1119" s="892"/>
      <c r="G1119" s="892"/>
      <c r="H1119" s="892"/>
      <c r="I1119" s="89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3"/>
      <c r="D1120" s="893"/>
      <c r="E1120" s="892"/>
      <c r="F1120" s="892"/>
      <c r="G1120" s="892"/>
      <c r="H1120" s="892"/>
      <c r="I1120" s="89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3"/>
      <c r="D1121" s="893"/>
      <c r="E1121" s="892"/>
      <c r="F1121" s="892"/>
      <c r="G1121" s="892"/>
      <c r="H1121" s="892"/>
      <c r="I1121" s="89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3"/>
      <c r="D1122" s="893"/>
      <c r="E1122" s="892"/>
      <c r="F1122" s="892"/>
      <c r="G1122" s="892"/>
      <c r="H1122" s="892"/>
      <c r="I1122" s="89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3"/>
      <c r="D1123" s="893"/>
      <c r="E1123" s="892"/>
      <c r="F1123" s="892"/>
      <c r="G1123" s="892"/>
      <c r="H1123" s="892"/>
      <c r="I1123" s="89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3"/>
      <c r="D1124" s="893"/>
      <c r="E1124" s="892"/>
      <c r="F1124" s="892"/>
      <c r="G1124" s="892"/>
      <c r="H1124" s="892"/>
      <c r="I1124" s="89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3"/>
      <c r="D1125" s="893"/>
      <c r="E1125" s="892"/>
      <c r="F1125" s="892"/>
      <c r="G1125" s="892"/>
      <c r="H1125" s="892"/>
      <c r="I1125" s="89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3"/>
      <c r="D1126" s="893"/>
      <c r="E1126" s="892"/>
      <c r="F1126" s="892"/>
      <c r="G1126" s="892"/>
      <c r="H1126" s="892"/>
      <c r="I1126" s="89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3"/>
      <c r="D1127" s="893"/>
      <c r="E1127" s="262"/>
      <c r="F1127" s="892"/>
      <c r="G1127" s="892"/>
      <c r="H1127" s="892"/>
      <c r="I1127" s="89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3"/>
      <c r="D1128" s="893"/>
      <c r="E1128" s="892"/>
      <c r="F1128" s="892"/>
      <c r="G1128" s="892"/>
      <c r="H1128" s="892"/>
      <c r="I1128" s="89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3"/>
      <c r="D1129" s="893"/>
      <c r="E1129" s="892"/>
      <c r="F1129" s="892"/>
      <c r="G1129" s="892"/>
      <c r="H1129" s="892"/>
      <c r="I1129" s="89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3"/>
      <c r="D1130" s="893"/>
      <c r="E1130" s="892"/>
      <c r="F1130" s="892"/>
      <c r="G1130" s="892"/>
      <c r="H1130" s="892"/>
      <c r="I1130" s="89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3"/>
      <c r="D1131" s="893"/>
      <c r="E1131" s="892"/>
      <c r="F1131" s="892"/>
      <c r="G1131" s="892"/>
      <c r="H1131" s="892"/>
      <c r="I1131" s="89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3"/>
      <c r="D1132" s="893"/>
      <c r="E1132" s="892"/>
      <c r="F1132" s="892"/>
      <c r="G1132" s="892"/>
      <c r="H1132" s="892"/>
      <c r="I1132" s="89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3"/>
      <c r="D1133" s="893"/>
      <c r="E1133" s="892"/>
      <c r="F1133" s="892"/>
      <c r="G1133" s="892"/>
      <c r="H1133" s="892"/>
      <c r="I1133" s="89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3"/>
      <c r="D1134" s="893"/>
      <c r="E1134" s="892"/>
      <c r="F1134" s="892"/>
      <c r="G1134" s="892"/>
      <c r="H1134" s="892"/>
      <c r="I1134" s="89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3"/>
      <c r="D1135" s="893"/>
      <c r="E1135" s="892"/>
      <c r="F1135" s="892"/>
      <c r="G1135" s="892"/>
      <c r="H1135" s="892"/>
      <c r="I1135" s="89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3"/>
      <c r="D1136" s="893"/>
      <c r="E1136" s="892"/>
      <c r="F1136" s="892"/>
      <c r="G1136" s="892"/>
      <c r="H1136" s="892"/>
      <c r="I1136" s="89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3"/>
      <c r="D1137" s="893"/>
      <c r="E1137" s="892"/>
      <c r="F1137" s="892"/>
      <c r="G1137" s="892"/>
      <c r="H1137" s="892"/>
      <c r="I1137" s="89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3"/>
      <c r="D1138" s="893"/>
      <c r="E1138" s="892"/>
      <c r="F1138" s="892"/>
      <c r="G1138" s="892"/>
      <c r="H1138" s="892"/>
      <c r="I1138" s="89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3"/>
      <c r="D1139" s="893"/>
      <c r="E1139" s="892"/>
      <c r="F1139" s="892"/>
      <c r="G1139" s="892"/>
      <c r="H1139" s="892"/>
      <c r="I1139" s="89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5:AJ17 P13:AX13 AR15:AX15 AK14: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704" max="49" man="1"/>
    <brk id="735" max="49" man="1"/>
    <brk id="840"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2" sqref="P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719</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3" t="s">
        <v>349</v>
      </c>
      <c r="B2" s="524"/>
      <c r="C2" s="524"/>
      <c r="D2" s="524"/>
      <c r="E2" s="524"/>
      <c r="F2" s="525"/>
      <c r="G2" s="796" t="s">
        <v>146</v>
      </c>
      <c r="H2" s="781"/>
      <c r="I2" s="781"/>
      <c r="J2" s="781"/>
      <c r="K2" s="781"/>
      <c r="L2" s="781"/>
      <c r="M2" s="781"/>
      <c r="N2" s="781"/>
      <c r="O2" s="782"/>
      <c r="P2" s="780" t="s">
        <v>59</v>
      </c>
      <c r="Q2" s="781"/>
      <c r="R2" s="781"/>
      <c r="S2" s="781"/>
      <c r="T2" s="781"/>
      <c r="U2" s="781"/>
      <c r="V2" s="781"/>
      <c r="W2" s="781"/>
      <c r="X2" s="782"/>
      <c r="Y2" s="1007"/>
      <c r="Z2" s="409"/>
      <c r="AA2" s="410"/>
      <c r="AB2" s="1011" t="s">
        <v>11</v>
      </c>
      <c r="AC2" s="1012"/>
      <c r="AD2" s="1013"/>
      <c r="AE2" s="999" t="s">
        <v>391</v>
      </c>
      <c r="AF2" s="999"/>
      <c r="AG2" s="999"/>
      <c r="AH2" s="999"/>
      <c r="AI2" s="999" t="s">
        <v>413</v>
      </c>
      <c r="AJ2" s="999"/>
      <c r="AK2" s="999"/>
      <c r="AL2" s="469"/>
      <c r="AM2" s="999" t="s">
        <v>510</v>
      </c>
      <c r="AN2" s="999"/>
      <c r="AO2" s="999"/>
      <c r="AP2" s="469"/>
      <c r="AQ2" s="215" t="s">
        <v>232</v>
      </c>
      <c r="AR2" s="199"/>
      <c r="AS2" s="199"/>
      <c r="AT2" s="200"/>
      <c r="AU2" s="369" t="s">
        <v>134</v>
      </c>
      <c r="AV2" s="369"/>
      <c r="AW2" s="369"/>
      <c r="AX2" s="370"/>
      <c r="AY2" s="34">
        <f>COUNTA($G$4)</f>
        <v>0</v>
      </c>
    </row>
    <row r="3" spans="1:51" ht="18.75" customHeight="1" x14ac:dyDescent="0.15">
      <c r="A3" s="523"/>
      <c r="B3" s="524"/>
      <c r="C3" s="524"/>
      <c r="D3" s="524"/>
      <c r="E3" s="524"/>
      <c r="F3" s="525"/>
      <c r="G3" s="578"/>
      <c r="H3" s="375"/>
      <c r="I3" s="375"/>
      <c r="J3" s="375"/>
      <c r="K3" s="375"/>
      <c r="L3" s="375"/>
      <c r="M3" s="375"/>
      <c r="N3" s="375"/>
      <c r="O3" s="579"/>
      <c r="P3" s="591"/>
      <c r="Q3" s="375"/>
      <c r="R3" s="375"/>
      <c r="S3" s="375"/>
      <c r="T3" s="375"/>
      <c r="U3" s="375"/>
      <c r="V3" s="375"/>
      <c r="W3" s="375"/>
      <c r="X3" s="579"/>
      <c r="Y3" s="1008"/>
      <c r="Z3" s="1009"/>
      <c r="AA3" s="1010"/>
      <c r="AB3" s="1014"/>
      <c r="AC3" s="1015"/>
      <c r="AD3" s="101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6"/>
      <c r="B4" s="524"/>
      <c r="C4" s="524"/>
      <c r="D4" s="524"/>
      <c r="E4" s="524"/>
      <c r="F4" s="525"/>
      <c r="G4" s="551"/>
      <c r="H4" s="1017"/>
      <c r="I4" s="1017"/>
      <c r="J4" s="1017"/>
      <c r="K4" s="1017"/>
      <c r="L4" s="1017"/>
      <c r="M4" s="1017"/>
      <c r="N4" s="1017"/>
      <c r="O4" s="1018"/>
      <c r="P4" s="191"/>
      <c r="Q4" s="1025"/>
      <c r="R4" s="1025"/>
      <c r="S4" s="1025"/>
      <c r="T4" s="1025"/>
      <c r="U4" s="1025"/>
      <c r="V4" s="1025"/>
      <c r="W4" s="1025"/>
      <c r="X4" s="1026"/>
      <c r="Y4" s="1003" t="s">
        <v>12</v>
      </c>
      <c r="Z4" s="1004"/>
      <c r="AA4" s="1005"/>
      <c r="AB4" s="562"/>
      <c r="AC4" s="1006"/>
      <c r="AD4" s="100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7"/>
      <c r="B5" s="528"/>
      <c r="C5" s="528"/>
      <c r="D5" s="528"/>
      <c r="E5" s="528"/>
      <c r="F5" s="529"/>
      <c r="G5" s="1019"/>
      <c r="H5" s="1020"/>
      <c r="I5" s="1020"/>
      <c r="J5" s="1020"/>
      <c r="K5" s="1020"/>
      <c r="L5" s="1020"/>
      <c r="M5" s="1020"/>
      <c r="N5" s="1020"/>
      <c r="O5" s="1021"/>
      <c r="P5" s="1027"/>
      <c r="Q5" s="1027"/>
      <c r="R5" s="1027"/>
      <c r="S5" s="1027"/>
      <c r="T5" s="1027"/>
      <c r="U5" s="1027"/>
      <c r="V5" s="1027"/>
      <c r="W5" s="1027"/>
      <c r="X5" s="1028"/>
      <c r="Y5" s="303" t="s">
        <v>54</v>
      </c>
      <c r="Z5" s="1000"/>
      <c r="AA5" s="1001"/>
      <c r="AB5" s="533"/>
      <c r="AC5" s="1002"/>
      <c r="AD5" s="100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7"/>
      <c r="B6" s="528"/>
      <c r="C6" s="528"/>
      <c r="D6" s="528"/>
      <c r="E6" s="528"/>
      <c r="F6" s="529"/>
      <c r="G6" s="1022"/>
      <c r="H6" s="1023"/>
      <c r="I6" s="1023"/>
      <c r="J6" s="1023"/>
      <c r="K6" s="1023"/>
      <c r="L6" s="1023"/>
      <c r="M6" s="1023"/>
      <c r="N6" s="1023"/>
      <c r="O6" s="1024"/>
      <c r="P6" s="1029"/>
      <c r="Q6" s="1029"/>
      <c r="R6" s="1029"/>
      <c r="S6" s="1029"/>
      <c r="T6" s="1029"/>
      <c r="U6" s="1029"/>
      <c r="V6" s="1029"/>
      <c r="W6" s="1029"/>
      <c r="X6" s="1030"/>
      <c r="Y6" s="1031" t="s">
        <v>13</v>
      </c>
      <c r="Z6" s="1000"/>
      <c r="AA6" s="1001"/>
      <c r="AB6" s="472" t="s">
        <v>180</v>
      </c>
      <c r="AC6" s="1032"/>
      <c r="AD6" s="103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0" t="s">
        <v>381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23" t="s">
        <v>349</v>
      </c>
      <c r="B9" s="524"/>
      <c r="C9" s="524"/>
      <c r="D9" s="524"/>
      <c r="E9" s="524"/>
      <c r="F9" s="525"/>
      <c r="G9" s="796" t="s">
        <v>146</v>
      </c>
      <c r="H9" s="781"/>
      <c r="I9" s="781"/>
      <c r="J9" s="781"/>
      <c r="K9" s="781"/>
      <c r="L9" s="781"/>
      <c r="M9" s="781"/>
      <c r="N9" s="781"/>
      <c r="O9" s="782"/>
      <c r="P9" s="780" t="s">
        <v>59</v>
      </c>
      <c r="Q9" s="781"/>
      <c r="R9" s="781"/>
      <c r="S9" s="781"/>
      <c r="T9" s="781"/>
      <c r="U9" s="781"/>
      <c r="V9" s="781"/>
      <c r="W9" s="781"/>
      <c r="X9" s="782"/>
      <c r="Y9" s="1007"/>
      <c r="Z9" s="409"/>
      <c r="AA9" s="410"/>
      <c r="AB9" s="1011" t="s">
        <v>11</v>
      </c>
      <c r="AC9" s="1012"/>
      <c r="AD9" s="1013"/>
      <c r="AE9" s="999" t="s">
        <v>391</v>
      </c>
      <c r="AF9" s="999"/>
      <c r="AG9" s="999"/>
      <c r="AH9" s="999"/>
      <c r="AI9" s="999" t="s">
        <v>413</v>
      </c>
      <c r="AJ9" s="999"/>
      <c r="AK9" s="999"/>
      <c r="AL9" s="469"/>
      <c r="AM9" s="999" t="s">
        <v>510</v>
      </c>
      <c r="AN9" s="999"/>
      <c r="AO9" s="999"/>
      <c r="AP9" s="469"/>
      <c r="AQ9" s="215" t="s">
        <v>232</v>
      </c>
      <c r="AR9" s="199"/>
      <c r="AS9" s="199"/>
      <c r="AT9" s="200"/>
      <c r="AU9" s="369" t="s">
        <v>134</v>
      </c>
      <c r="AV9" s="369"/>
      <c r="AW9" s="369"/>
      <c r="AX9" s="370"/>
      <c r="AY9" s="34">
        <f>COUNTA($G$11)</f>
        <v>0</v>
      </c>
    </row>
    <row r="10" spans="1:51" ht="18.75" customHeight="1" x14ac:dyDescent="0.15">
      <c r="A10" s="523"/>
      <c r="B10" s="524"/>
      <c r="C10" s="524"/>
      <c r="D10" s="524"/>
      <c r="E10" s="524"/>
      <c r="F10" s="525"/>
      <c r="G10" s="578"/>
      <c r="H10" s="375"/>
      <c r="I10" s="375"/>
      <c r="J10" s="375"/>
      <c r="K10" s="375"/>
      <c r="L10" s="375"/>
      <c r="M10" s="375"/>
      <c r="N10" s="375"/>
      <c r="O10" s="579"/>
      <c r="P10" s="591"/>
      <c r="Q10" s="375"/>
      <c r="R10" s="375"/>
      <c r="S10" s="375"/>
      <c r="T10" s="375"/>
      <c r="U10" s="375"/>
      <c r="V10" s="375"/>
      <c r="W10" s="375"/>
      <c r="X10" s="579"/>
      <c r="Y10" s="1008"/>
      <c r="Z10" s="1009"/>
      <c r="AA10" s="1010"/>
      <c r="AB10" s="1014"/>
      <c r="AC10" s="1015"/>
      <c r="AD10" s="101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6"/>
      <c r="B11" s="524"/>
      <c r="C11" s="524"/>
      <c r="D11" s="524"/>
      <c r="E11" s="524"/>
      <c r="F11" s="525"/>
      <c r="G11" s="551"/>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62"/>
      <c r="AC11" s="1006"/>
      <c r="AD11" s="100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7"/>
      <c r="B12" s="528"/>
      <c r="C12" s="528"/>
      <c r="D12" s="528"/>
      <c r="E12" s="528"/>
      <c r="F12" s="529"/>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33"/>
      <c r="AC12" s="1002"/>
      <c r="AD12" s="100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6"/>
      <c r="B13" s="657"/>
      <c r="C13" s="657"/>
      <c r="D13" s="657"/>
      <c r="E13" s="657"/>
      <c r="F13" s="65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72" t="s">
        <v>180</v>
      </c>
      <c r="AC13" s="1032"/>
      <c r="AD13" s="103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0" t="s">
        <v>381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23" t="s">
        <v>349</v>
      </c>
      <c r="B16" s="524"/>
      <c r="C16" s="524"/>
      <c r="D16" s="524"/>
      <c r="E16" s="524"/>
      <c r="F16" s="525"/>
      <c r="G16" s="796" t="s">
        <v>146</v>
      </c>
      <c r="H16" s="781"/>
      <c r="I16" s="781"/>
      <c r="J16" s="781"/>
      <c r="K16" s="781"/>
      <c r="L16" s="781"/>
      <c r="M16" s="781"/>
      <c r="N16" s="781"/>
      <c r="O16" s="782"/>
      <c r="P16" s="780" t="s">
        <v>59</v>
      </c>
      <c r="Q16" s="781"/>
      <c r="R16" s="781"/>
      <c r="S16" s="781"/>
      <c r="T16" s="781"/>
      <c r="U16" s="781"/>
      <c r="V16" s="781"/>
      <c r="W16" s="781"/>
      <c r="X16" s="782"/>
      <c r="Y16" s="1007"/>
      <c r="Z16" s="409"/>
      <c r="AA16" s="410"/>
      <c r="AB16" s="1011" t="s">
        <v>11</v>
      </c>
      <c r="AC16" s="1012"/>
      <c r="AD16" s="1013"/>
      <c r="AE16" s="999" t="s">
        <v>391</v>
      </c>
      <c r="AF16" s="999"/>
      <c r="AG16" s="999"/>
      <c r="AH16" s="999"/>
      <c r="AI16" s="999" t="s">
        <v>413</v>
      </c>
      <c r="AJ16" s="999"/>
      <c r="AK16" s="999"/>
      <c r="AL16" s="469"/>
      <c r="AM16" s="999" t="s">
        <v>510</v>
      </c>
      <c r="AN16" s="999"/>
      <c r="AO16" s="999"/>
      <c r="AP16" s="469"/>
      <c r="AQ16" s="215" t="s">
        <v>232</v>
      </c>
      <c r="AR16" s="199"/>
      <c r="AS16" s="199"/>
      <c r="AT16" s="200"/>
      <c r="AU16" s="369" t="s">
        <v>134</v>
      </c>
      <c r="AV16" s="369"/>
      <c r="AW16" s="369"/>
      <c r="AX16" s="370"/>
      <c r="AY16" s="34">
        <f>COUNTA($G$18)</f>
        <v>0</v>
      </c>
    </row>
    <row r="17" spans="1:51" ht="18.75" customHeight="1" x14ac:dyDescent="0.15">
      <c r="A17" s="523"/>
      <c r="B17" s="524"/>
      <c r="C17" s="524"/>
      <c r="D17" s="524"/>
      <c r="E17" s="524"/>
      <c r="F17" s="525"/>
      <c r="G17" s="578"/>
      <c r="H17" s="375"/>
      <c r="I17" s="375"/>
      <c r="J17" s="375"/>
      <c r="K17" s="375"/>
      <c r="L17" s="375"/>
      <c r="M17" s="375"/>
      <c r="N17" s="375"/>
      <c r="O17" s="579"/>
      <c r="P17" s="591"/>
      <c r="Q17" s="375"/>
      <c r="R17" s="375"/>
      <c r="S17" s="375"/>
      <c r="T17" s="375"/>
      <c r="U17" s="375"/>
      <c r="V17" s="375"/>
      <c r="W17" s="375"/>
      <c r="X17" s="579"/>
      <c r="Y17" s="1008"/>
      <c r="Z17" s="1009"/>
      <c r="AA17" s="1010"/>
      <c r="AB17" s="1014"/>
      <c r="AC17" s="1015"/>
      <c r="AD17" s="101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6"/>
      <c r="B18" s="524"/>
      <c r="C18" s="524"/>
      <c r="D18" s="524"/>
      <c r="E18" s="524"/>
      <c r="F18" s="525"/>
      <c r="G18" s="551"/>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62"/>
      <c r="AC18" s="1006"/>
      <c r="AD18" s="100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7"/>
      <c r="B19" s="528"/>
      <c r="C19" s="528"/>
      <c r="D19" s="528"/>
      <c r="E19" s="528"/>
      <c r="F19" s="529"/>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33"/>
      <c r="AC19" s="1002"/>
      <c r="AD19" s="100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6"/>
      <c r="B20" s="657"/>
      <c r="C20" s="657"/>
      <c r="D20" s="657"/>
      <c r="E20" s="657"/>
      <c r="F20" s="65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72" t="s">
        <v>180</v>
      </c>
      <c r="AC20" s="1032"/>
      <c r="AD20" s="103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0" t="s">
        <v>381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23" t="s">
        <v>349</v>
      </c>
      <c r="B23" s="524"/>
      <c r="C23" s="524"/>
      <c r="D23" s="524"/>
      <c r="E23" s="524"/>
      <c r="F23" s="525"/>
      <c r="G23" s="796" t="s">
        <v>146</v>
      </c>
      <c r="H23" s="781"/>
      <c r="I23" s="781"/>
      <c r="J23" s="781"/>
      <c r="K23" s="781"/>
      <c r="L23" s="781"/>
      <c r="M23" s="781"/>
      <c r="N23" s="781"/>
      <c r="O23" s="782"/>
      <c r="P23" s="780" t="s">
        <v>59</v>
      </c>
      <c r="Q23" s="781"/>
      <c r="R23" s="781"/>
      <c r="S23" s="781"/>
      <c r="T23" s="781"/>
      <c r="U23" s="781"/>
      <c r="V23" s="781"/>
      <c r="W23" s="781"/>
      <c r="X23" s="782"/>
      <c r="Y23" s="1007"/>
      <c r="Z23" s="409"/>
      <c r="AA23" s="410"/>
      <c r="AB23" s="1011" t="s">
        <v>11</v>
      </c>
      <c r="AC23" s="1012"/>
      <c r="AD23" s="1013"/>
      <c r="AE23" s="999" t="s">
        <v>391</v>
      </c>
      <c r="AF23" s="999"/>
      <c r="AG23" s="999"/>
      <c r="AH23" s="999"/>
      <c r="AI23" s="999" t="s">
        <v>413</v>
      </c>
      <c r="AJ23" s="999"/>
      <c r="AK23" s="999"/>
      <c r="AL23" s="469"/>
      <c r="AM23" s="999" t="s">
        <v>510</v>
      </c>
      <c r="AN23" s="999"/>
      <c r="AO23" s="999"/>
      <c r="AP23" s="469"/>
      <c r="AQ23" s="215" t="s">
        <v>232</v>
      </c>
      <c r="AR23" s="199"/>
      <c r="AS23" s="199"/>
      <c r="AT23" s="200"/>
      <c r="AU23" s="369" t="s">
        <v>134</v>
      </c>
      <c r="AV23" s="369"/>
      <c r="AW23" s="369"/>
      <c r="AX23" s="370"/>
      <c r="AY23" s="34">
        <f>COUNTA($G$25)</f>
        <v>0</v>
      </c>
    </row>
    <row r="24" spans="1:51" ht="18.75" customHeight="1" x14ac:dyDescent="0.15">
      <c r="A24" s="523"/>
      <c r="B24" s="524"/>
      <c r="C24" s="524"/>
      <c r="D24" s="524"/>
      <c r="E24" s="524"/>
      <c r="F24" s="525"/>
      <c r="G24" s="578"/>
      <c r="H24" s="375"/>
      <c r="I24" s="375"/>
      <c r="J24" s="375"/>
      <c r="K24" s="375"/>
      <c r="L24" s="375"/>
      <c r="M24" s="375"/>
      <c r="N24" s="375"/>
      <c r="O24" s="579"/>
      <c r="P24" s="591"/>
      <c r="Q24" s="375"/>
      <c r="R24" s="375"/>
      <c r="S24" s="375"/>
      <c r="T24" s="375"/>
      <c r="U24" s="375"/>
      <c r="V24" s="375"/>
      <c r="W24" s="375"/>
      <c r="X24" s="579"/>
      <c r="Y24" s="1008"/>
      <c r="Z24" s="1009"/>
      <c r="AA24" s="1010"/>
      <c r="AB24" s="1014"/>
      <c r="AC24" s="1015"/>
      <c r="AD24" s="101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6"/>
      <c r="B25" s="524"/>
      <c r="C25" s="524"/>
      <c r="D25" s="524"/>
      <c r="E25" s="524"/>
      <c r="F25" s="525"/>
      <c r="G25" s="551"/>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62"/>
      <c r="AC25" s="1006"/>
      <c r="AD25" s="100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7"/>
      <c r="B26" s="528"/>
      <c r="C26" s="528"/>
      <c r="D26" s="528"/>
      <c r="E26" s="528"/>
      <c r="F26" s="529"/>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33"/>
      <c r="AC26" s="1002"/>
      <c r="AD26" s="100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6"/>
      <c r="B27" s="657"/>
      <c r="C27" s="657"/>
      <c r="D27" s="657"/>
      <c r="E27" s="657"/>
      <c r="F27" s="65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72" t="s">
        <v>180</v>
      </c>
      <c r="AC27" s="1032"/>
      <c r="AD27" s="103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0" t="s">
        <v>381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23" t="s">
        <v>349</v>
      </c>
      <c r="B30" s="524"/>
      <c r="C30" s="524"/>
      <c r="D30" s="524"/>
      <c r="E30" s="524"/>
      <c r="F30" s="525"/>
      <c r="G30" s="796" t="s">
        <v>146</v>
      </c>
      <c r="H30" s="781"/>
      <c r="I30" s="781"/>
      <c r="J30" s="781"/>
      <c r="K30" s="781"/>
      <c r="L30" s="781"/>
      <c r="M30" s="781"/>
      <c r="N30" s="781"/>
      <c r="O30" s="782"/>
      <c r="P30" s="780" t="s">
        <v>59</v>
      </c>
      <c r="Q30" s="781"/>
      <c r="R30" s="781"/>
      <c r="S30" s="781"/>
      <c r="T30" s="781"/>
      <c r="U30" s="781"/>
      <c r="V30" s="781"/>
      <c r="W30" s="781"/>
      <c r="X30" s="782"/>
      <c r="Y30" s="1007"/>
      <c r="Z30" s="409"/>
      <c r="AA30" s="410"/>
      <c r="AB30" s="1011" t="s">
        <v>11</v>
      </c>
      <c r="AC30" s="1012"/>
      <c r="AD30" s="1013"/>
      <c r="AE30" s="999" t="s">
        <v>391</v>
      </c>
      <c r="AF30" s="999"/>
      <c r="AG30" s="999"/>
      <c r="AH30" s="999"/>
      <c r="AI30" s="999" t="s">
        <v>413</v>
      </c>
      <c r="AJ30" s="999"/>
      <c r="AK30" s="999"/>
      <c r="AL30" s="469"/>
      <c r="AM30" s="999" t="s">
        <v>510</v>
      </c>
      <c r="AN30" s="999"/>
      <c r="AO30" s="999"/>
      <c r="AP30" s="469"/>
      <c r="AQ30" s="215" t="s">
        <v>232</v>
      </c>
      <c r="AR30" s="199"/>
      <c r="AS30" s="199"/>
      <c r="AT30" s="200"/>
      <c r="AU30" s="369" t="s">
        <v>134</v>
      </c>
      <c r="AV30" s="369"/>
      <c r="AW30" s="369"/>
      <c r="AX30" s="370"/>
      <c r="AY30" s="34">
        <f>COUNTA($G$32)</f>
        <v>0</v>
      </c>
    </row>
    <row r="31" spans="1:51" ht="18.75" customHeight="1" x14ac:dyDescent="0.15">
      <c r="A31" s="523"/>
      <c r="B31" s="524"/>
      <c r="C31" s="524"/>
      <c r="D31" s="524"/>
      <c r="E31" s="524"/>
      <c r="F31" s="525"/>
      <c r="G31" s="578"/>
      <c r="H31" s="375"/>
      <c r="I31" s="375"/>
      <c r="J31" s="375"/>
      <c r="K31" s="375"/>
      <c r="L31" s="375"/>
      <c r="M31" s="375"/>
      <c r="N31" s="375"/>
      <c r="O31" s="579"/>
      <c r="P31" s="591"/>
      <c r="Q31" s="375"/>
      <c r="R31" s="375"/>
      <c r="S31" s="375"/>
      <c r="T31" s="375"/>
      <c r="U31" s="375"/>
      <c r="V31" s="375"/>
      <c r="W31" s="375"/>
      <c r="X31" s="579"/>
      <c r="Y31" s="1008"/>
      <c r="Z31" s="1009"/>
      <c r="AA31" s="1010"/>
      <c r="AB31" s="1014"/>
      <c r="AC31" s="1015"/>
      <c r="AD31" s="101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6"/>
      <c r="B32" s="524"/>
      <c r="C32" s="524"/>
      <c r="D32" s="524"/>
      <c r="E32" s="524"/>
      <c r="F32" s="525"/>
      <c r="G32" s="551"/>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62"/>
      <c r="AC32" s="1006"/>
      <c r="AD32" s="100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7"/>
      <c r="B33" s="528"/>
      <c r="C33" s="528"/>
      <c r="D33" s="528"/>
      <c r="E33" s="528"/>
      <c r="F33" s="529"/>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33"/>
      <c r="AC33" s="1002"/>
      <c r="AD33" s="100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6"/>
      <c r="B34" s="657"/>
      <c r="C34" s="657"/>
      <c r="D34" s="657"/>
      <c r="E34" s="657"/>
      <c r="F34" s="65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72" t="s">
        <v>180</v>
      </c>
      <c r="AC34" s="1032"/>
      <c r="AD34" s="103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0" t="s">
        <v>381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23" t="s">
        <v>349</v>
      </c>
      <c r="B37" s="524"/>
      <c r="C37" s="524"/>
      <c r="D37" s="524"/>
      <c r="E37" s="524"/>
      <c r="F37" s="525"/>
      <c r="G37" s="796" t="s">
        <v>146</v>
      </c>
      <c r="H37" s="781"/>
      <c r="I37" s="781"/>
      <c r="J37" s="781"/>
      <c r="K37" s="781"/>
      <c r="L37" s="781"/>
      <c r="M37" s="781"/>
      <c r="N37" s="781"/>
      <c r="O37" s="782"/>
      <c r="P37" s="780" t="s">
        <v>59</v>
      </c>
      <c r="Q37" s="781"/>
      <c r="R37" s="781"/>
      <c r="S37" s="781"/>
      <c r="T37" s="781"/>
      <c r="U37" s="781"/>
      <c r="V37" s="781"/>
      <c r="W37" s="781"/>
      <c r="X37" s="782"/>
      <c r="Y37" s="1007"/>
      <c r="Z37" s="409"/>
      <c r="AA37" s="410"/>
      <c r="AB37" s="1011" t="s">
        <v>11</v>
      </c>
      <c r="AC37" s="1012"/>
      <c r="AD37" s="1013"/>
      <c r="AE37" s="999" t="s">
        <v>391</v>
      </c>
      <c r="AF37" s="999"/>
      <c r="AG37" s="999"/>
      <c r="AH37" s="999"/>
      <c r="AI37" s="999" t="s">
        <v>413</v>
      </c>
      <c r="AJ37" s="999"/>
      <c r="AK37" s="999"/>
      <c r="AL37" s="469"/>
      <c r="AM37" s="999" t="s">
        <v>510</v>
      </c>
      <c r="AN37" s="999"/>
      <c r="AO37" s="999"/>
      <c r="AP37" s="469"/>
      <c r="AQ37" s="215" t="s">
        <v>232</v>
      </c>
      <c r="AR37" s="199"/>
      <c r="AS37" s="199"/>
      <c r="AT37" s="200"/>
      <c r="AU37" s="369" t="s">
        <v>134</v>
      </c>
      <c r="AV37" s="369"/>
      <c r="AW37" s="369"/>
      <c r="AX37" s="370"/>
      <c r="AY37" s="34">
        <f>COUNTA($G$39)</f>
        <v>0</v>
      </c>
    </row>
    <row r="38" spans="1:51" ht="18.75" customHeight="1" x14ac:dyDescent="0.15">
      <c r="A38" s="523"/>
      <c r="B38" s="524"/>
      <c r="C38" s="524"/>
      <c r="D38" s="524"/>
      <c r="E38" s="524"/>
      <c r="F38" s="525"/>
      <c r="G38" s="578"/>
      <c r="H38" s="375"/>
      <c r="I38" s="375"/>
      <c r="J38" s="375"/>
      <c r="K38" s="375"/>
      <c r="L38" s="375"/>
      <c r="M38" s="375"/>
      <c r="N38" s="375"/>
      <c r="O38" s="579"/>
      <c r="P38" s="591"/>
      <c r="Q38" s="375"/>
      <c r="R38" s="375"/>
      <c r="S38" s="375"/>
      <c r="T38" s="375"/>
      <c r="U38" s="375"/>
      <c r="V38" s="375"/>
      <c r="W38" s="375"/>
      <c r="X38" s="579"/>
      <c r="Y38" s="1008"/>
      <c r="Z38" s="1009"/>
      <c r="AA38" s="1010"/>
      <c r="AB38" s="1014"/>
      <c r="AC38" s="1015"/>
      <c r="AD38" s="101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6"/>
      <c r="B39" s="524"/>
      <c r="C39" s="524"/>
      <c r="D39" s="524"/>
      <c r="E39" s="524"/>
      <c r="F39" s="525"/>
      <c r="G39" s="551"/>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62"/>
      <c r="AC39" s="1006"/>
      <c r="AD39" s="100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7"/>
      <c r="B40" s="528"/>
      <c r="C40" s="528"/>
      <c r="D40" s="528"/>
      <c r="E40" s="528"/>
      <c r="F40" s="529"/>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33"/>
      <c r="AC40" s="1002"/>
      <c r="AD40" s="100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6"/>
      <c r="B41" s="657"/>
      <c r="C41" s="657"/>
      <c r="D41" s="657"/>
      <c r="E41" s="657"/>
      <c r="F41" s="65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72" t="s">
        <v>180</v>
      </c>
      <c r="AC41" s="1032"/>
      <c r="AD41" s="103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0" t="s">
        <v>381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23" t="s">
        <v>349</v>
      </c>
      <c r="B44" s="524"/>
      <c r="C44" s="524"/>
      <c r="D44" s="524"/>
      <c r="E44" s="524"/>
      <c r="F44" s="525"/>
      <c r="G44" s="796" t="s">
        <v>146</v>
      </c>
      <c r="H44" s="781"/>
      <c r="I44" s="781"/>
      <c r="J44" s="781"/>
      <c r="K44" s="781"/>
      <c r="L44" s="781"/>
      <c r="M44" s="781"/>
      <c r="N44" s="781"/>
      <c r="O44" s="782"/>
      <c r="P44" s="780" t="s">
        <v>59</v>
      </c>
      <c r="Q44" s="781"/>
      <c r="R44" s="781"/>
      <c r="S44" s="781"/>
      <c r="T44" s="781"/>
      <c r="U44" s="781"/>
      <c r="V44" s="781"/>
      <c r="W44" s="781"/>
      <c r="X44" s="782"/>
      <c r="Y44" s="1007"/>
      <c r="Z44" s="409"/>
      <c r="AA44" s="410"/>
      <c r="AB44" s="1011" t="s">
        <v>11</v>
      </c>
      <c r="AC44" s="1012"/>
      <c r="AD44" s="1013"/>
      <c r="AE44" s="999" t="s">
        <v>391</v>
      </c>
      <c r="AF44" s="999"/>
      <c r="AG44" s="999"/>
      <c r="AH44" s="999"/>
      <c r="AI44" s="999" t="s">
        <v>413</v>
      </c>
      <c r="AJ44" s="999"/>
      <c r="AK44" s="999"/>
      <c r="AL44" s="469"/>
      <c r="AM44" s="999" t="s">
        <v>510</v>
      </c>
      <c r="AN44" s="999"/>
      <c r="AO44" s="999"/>
      <c r="AP44" s="469"/>
      <c r="AQ44" s="215" t="s">
        <v>232</v>
      </c>
      <c r="AR44" s="199"/>
      <c r="AS44" s="199"/>
      <c r="AT44" s="200"/>
      <c r="AU44" s="369" t="s">
        <v>134</v>
      </c>
      <c r="AV44" s="369"/>
      <c r="AW44" s="369"/>
      <c r="AX44" s="370"/>
      <c r="AY44" s="34">
        <f>COUNTA($G$46)</f>
        <v>0</v>
      </c>
    </row>
    <row r="45" spans="1:51" ht="18.75" customHeight="1" x14ac:dyDescent="0.15">
      <c r="A45" s="523"/>
      <c r="B45" s="524"/>
      <c r="C45" s="524"/>
      <c r="D45" s="524"/>
      <c r="E45" s="524"/>
      <c r="F45" s="525"/>
      <c r="G45" s="578"/>
      <c r="H45" s="375"/>
      <c r="I45" s="375"/>
      <c r="J45" s="375"/>
      <c r="K45" s="375"/>
      <c r="L45" s="375"/>
      <c r="M45" s="375"/>
      <c r="N45" s="375"/>
      <c r="O45" s="579"/>
      <c r="P45" s="591"/>
      <c r="Q45" s="375"/>
      <c r="R45" s="375"/>
      <c r="S45" s="375"/>
      <c r="T45" s="375"/>
      <c r="U45" s="375"/>
      <c r="V45" s="375"/>
      <c r="W45" s="375"/>
      <c r="X45" s="579"/>
      <c r="Y45" s="1008"/>
      <c r="Z45" s="1009"/>
      <c r="AA45" s="1010"/>
      <c r="AB45" s="1014"/>
      <c r="AC45" s="1015"/>
      <c r="AD45" s="101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6"/>
      <c r="B46" s="524"/>
      <c r="C46" s="524"/>
      <c r="D46" s="524"/>
      <c r="E46" s="524"/>
      <c r="F46" s="525"/>
      <c r="G46" s="551"/>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62"/>
      <c r="AC46" s="1006"/>
      <c r="AD46" s="100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7"/>
      <c r="B47" s="528"/>
      <c r="C47" s="528"/>
      <c r="D47" s="528"/>
      <c r="E47" s="528"/>
      <c r="F47" s="529"/>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33"/>
      <c r="AC47" s="1002"/>
      <c r="AD47" s="100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6"/>
      <c r="B48" s="657"/>
      <c r="C48" s="657"/>
      <c r="D48" s="657"/>
      <c r="E48" s="657"/>
      <c r="F48" s="65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72" t="s">
        <v>180</v>
      </c>
      <c r="AC48" s="1032"/>
      <c r="AD48" s="103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0" t="s">
        <v>381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23" t="s">
        <v>349</v>
      </c>
      <c r="B51" s="524"/>
      <c r="C51" s="524"/>
      <c r="D51" s="524"/>
      <c r="E51" s="524"/>
      <c r="F51" s="525"/>
      <c r="G51" s="796" t="s">
        <v>146</v>
      </c>
      <c r="H51" s="781"/>
      <c r="I51" s="781"/>
      <c r="J51" s="781"/>
      <c r="K51" s="781"/>
      <c r="L51" s="781"/>
      <c r="M51" s="781"/>
      <c r="N51" s="781"/>
      <c r="O51" s="782"/>
      <c r="P51" s="780" t="s">
        <v>59</v>
      </c>
      <c r="Q51" s="781"/>
      <c r="R51" s="781"/>
      <c r="S51" s="781"/>
      <c r="T51" s="781"/>
      <c r="U51" s="781"/>
      <c r="V51" s="781"/>
      <c r="W51" s="781"/>
      <c r="X51" s="782"/>
      <c r="Y51" s="1007"/>
      <c r="Z51" s="409"/>
      <c r="AA51" s="410"/>
      <c r="AB51" s="469" t="s">
        <v>11</v>
      </c>
      <c r="AC51" s="1012"/>
      <c r="AD51" s="1013"/>
      <c r="AE51" s="999" t="s">
        <v>391</v>
      </c>
      <c r="AF51" s="999"/>
      <c r="AG51" s="999"/>
      <c r="AH51" s="999"/>
      <c r="AI51" s="999" t="s">
        <v>413</v>
      </c>
      <c r="AJ51" s="999"/>
      <c r="AK51" s="999"/>
      <c r="AL51" s="469"/>
      <c r="AM51" s="999" t="s">
        <v>510</v>
      </c>
      <c r="AN51" s="999"/>
      <c r="AO51" s="999"/>
      <c r="AP51" s="469"/>
      <c r="AQ51" s="215" t="s">
        <v>232</v>
      </c>
      <c r="AR51" s="199"/>
      <c r="AS51" s="199"/>
      <c r="AT51" s="200"/>
      <c r="AU51" s="369" t="s">
        <v>134</v>
      </c>
      <c r="AV51" s="369"/>
      <c r="AW51" s="369"/>
      <c r="AX51" s="370"/>
      <c r="AY51" s="34">
        <f>COUNTA($G$53)</f>
        <v>0</v>
      </c>
    </row>
    <row r="52" spans="1:51" ht="18.75" customHeight="1" x14ac:dyDescent="0.15">
      <c r="A52" s="523"/>
      <c r="B52" s="524"/>
      <c r="C52" s="524"/>
      <c r="D52" s="524"/>
      <c r="E52" s="524"/>
      <c r="F52" s="525"/>
      <c r="G52" s="578"/>
      <c r="H52" s="375"/>
      <c r="I52" s="375"/>
      <c r="J52" s="375"/>
      <c r="K52" s="375"/>
      <c r="L52" s="375"/>
      <c r="M52" s="375"/>
      <c r="N52" s="375"/>
      <c r="O52" s="579"/>
      <c r="P52" s="591"/>
      <c r="Q52" s="375"/>
      <c r="R52" s="375"/>
      <c r="S52" s="375"/>
      <c r="T52" s="375"/>
      <c r="U52" s="375"/>
      <c r="V52" s="375"/>
      <c r="W52" s="375"/>
      <c r="X52" s="579"/>
      <c r="Y52" s="1008"/>
      <c r="Z52" s="1009"/>
      <c r="AA52" s="1010"/>
      <c r="AB52" s="1014"/>
      <c r="AC52" s="1015"/>
      <c r="AD52" s="101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6"/>
      <c r="B53" s="524"/>
      <c r="C53" s="524"/>
      <c r="D53" s="524"/>
      <c r="E53" s="524"/>
      <c r="F53" s="525"/>
      <c r="G53" s="551"/>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62"/>
      <c r="AC53" s="1006"/>
      <c r="AD53" s="100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7"/>
      <c r="B54" s="528"/>
      <c r="C54" s="528"/>
      <c r="D54" s="528"/>
      <c r="E54" s="528"/>
      <c r="F54" s="529"/>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33"/>
      <c r="AC54" s="1002"/>
      <c r="AD54" s="100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6"/>
      <c r="B55" s="657"/>
      <c r="C55" s="657"/>
      <c r="D55" s="657"/>
      <c r="E55" s="657"/>
      <c r="F55" s="65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72" t="s">
        <v>180</v>
      </c>
      <c r="AC55" s="1032"/>
      <c r="AD55" s="103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0" t="s">
        <v>381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23" t="s">
        <v>349</v>
      </c>
      <c r="B58" s="524"/>
      <c r="C58" s="524"/>
      <c r="D58" s="524"/>
      <c r="E58" s="524"/>
      <c r="F58" s="525"/>
      <c r="G58" s="796" t="s">
        <v>146</v>
      </c>
      <c r="H58" s="781"/>
      <c r="I58" s="781"/>
      <c r="J58" s="781"/>
      <c r="K58" s="781"/>
      <c r="L58" s="781"/>
      <c r="M58" s="781"/>
      <c r="N58" s="781"/>
      <c r="O58" s="782"/>
      <c r="P58" s="780" t="s">
        <v>59</v>
      </c>
      <c r="Q58" s="781"/>
      <c r="R58" s="781"/>
      <c r="S58" s="781"/>
      <c r="T58" s="781"/>
      <c r="U58" s="781"/>
      <c r="V58" s="781"/>
      <c r="W58" s="781"/>
      <c r="X58" s="782"/>
      <c r="Y58" s="1007"/>
      <c r="Z58" s="409"/>
      <c r="AA58" s="410"/>
      <c r="AB58" s="1011" t="s">
        <v>11</v>
      </c>
      <c r="AC58" s="1012"/>
      <c r="AD58" s="1013"/>
      <c r="AE58" s="999" t="s">
        <v>391</v>
      </c>
      <c r="AF58" s="999"/>
      <c r="AG58" s="999"/>
      <c r="AH58" s="999"/>
      <c r="AI58" s="999" t="s">
        <v>413</v>
      </c>
      <c r="AJ58" s="999"/>
      <c r="AK58" s="999"/>
      <c r="AL58" s="469"/>
      <c r="AM58" s="999" t="s">
        <v>510</v>
      </c>
      <c r="AN58" s="999"/>
      <c r="AO58" s="999"/>
      <c r="AP58" s="469"/>
      <c r="AQ58" s="215" t="s">
        <v>232</v>
      </c>
      <c r="AR58" s="199"/>
      <c r="AS58" s="199"/>
      <c r="AT58" s="200"/>
      <c r="AU58" s="369" t="s">
        <v>134</v>
      </c>
      <c r="AV58" s="369"/>
      <c r="AW58" s="369"/>
      <c r="AX58" s="370"/>
      <c r="AY58" s="34">
        <f>COUNTA($G$60)</f>
        <v>0</v>
      </c>
    </row>
    <row r="59" spans="1:51" ht="18.75" customHeight="1" x14ac:dyDescent="0.15">
      <c r="A59" s="523"/>
      <c r="B59" s="524"/>
      <c r="C59" s="524"/>
      <c r="D59" s="524"/>
      <c r="E59" s="524"/>
      <c r="F59" s="525"/>
      <c r="G59" s="578"/>
      <c r="H59" s="375"/>
      <c r="I59" s="375"/>
      <c r="J59" s="375"/>
      <c r="K59" s="375"/>
      <c r="L59" s="375"/>
      <c r="M59" s="375"/>
      <c r="N59" s="375"/>
      <c r="O59" s="579"/>
      <c r="P59" s="591"/>
      <c r="Q59" s="375"/>
      <c r="R59" s="375"/>
      <c r="S59" s="375"/>
      <c r="T59" s="375"/>
      <c r="U59" s="375"/>
      <c r="V59" s="375"/>
      <c r="W59" s="375"/>
      <c r="X59" s="579"/>
      <c r="Y59" s="1008"/>
      <c r="Z59" s="1009"/>
      <c r="AA59" s="1010"/>
      <c r="AB59" s="1014"/>
      <c r="AC59" s="1015"/>
      <c r="AD59" s="101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6"/>
      <c r="B60" s="524"/>
      <c r="C60" s="524"/>
      <c r="D60" s="524"/>
      <c r="E60" s="524"/>
      <c r="F60" s="525"/>
      <c r="G60" s="551"/>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62"/>
      <c r="AC60" s="1006"/>
      <c r="AD60" s="100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7"/>
      <c r="B61" s="528"/>
      <c r="C61" s="528"/>
      <c r="D61" s="528"/>
      <c r="E61" s="528"/>
      <c r="F61" s="529"/>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33"/>
      <c r="AC61" s="1002"/>
      <c r="AD61" s="100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6"/>
      <c r="B62" s="657"/>
      <c r="C62" s="657"/>
      <c r="D62" s="657"/>
      <c r="E62" s="657"/>
      <c r="F62" s="65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72" t="s">
        <v>180</v>
      </c>
      <c r="AC62" s="1032"/>
      <c r="AD62" s="103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0" t="s">
        <v>381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23" t="s">
        <v>349</v>
      </c>
      <c r="B65" s="524"/>
      <c r="C65" s="524"/>
      <c r="D65" s="524"/>
      <c r="E65" s="524"/>
      <c r="F65" s="525"/>
      <c r="G65" s="796" t="s">
        <v>146</v>
      </c>
      <c r="H65" s="781"/>
      <c r="I65" s="781"/>
      <c r="J65" s="781"/>
      <c r="K65" s="781"/>
      <c r="L65" s="781"/>
      <c r="M65" s="781"/>
      <c r="N65" s="781"/>
      <c r="O65" s="782"/>
      <c r="P65" s="780" t="s">
        <v>59</v>
      </c>
      <c r="Q65" s="781"/>
      <c r="R65" s="781"/>
      <c r="S65" s="781"/>
      <c r="T65" s="781"/>
      <c r="U65" s="781"/>
      <c r="V65" s="781"/>
      <c r="W65" s="781"/>
      <c r="X65" s="782"/>
      <c r="Y65" s="1007"/>
      <c r="Z65" s="409"/>
      <c r="AA65" s="410"/>
      <c r="AB65" s="1011" t="s">
        <v>11</v>
      </c>
      <c r="AC65" s="1012"/>
      <c r="AD65" s="1013"/>
      <c r="AE65" s="999" t="s">
        <v>391</v>
      </c>
      <c r="AF65" s="999"/>
      <c r="AG65" s="999"/>
      <c r="AH65" s="999"/>
      <c r="AI65" s="999" t="s">
        <v>413</v>
      </c>
      <c r="AJ65" s="999"/>
      <c r="AK65" s="999"/>
      <c r="AL65" s="469"/>
      <c r="AM65" s="999" t="s">
        <v>510</v>
      </c>
      <c r="AN65" s="999"/>
      <c r="AO65" s="999"/>
      <c r="AP65" s="469"/>
      <c r="AQ65" s="215" t="s">
        <v>232</v>
      </c>
      <c r="AR65" s="199"/>
      <c r="AS65" s="199"/>
      <c r="AT65" s="200"/>
      <c r="AU65" s="369" t="s">
        <v>134</v>
      </c>
      <c r="AV65" s="369"/>
      <c r="AW65" s="369"/>
      <c r="AX65" s="370"/>
      <c r="AY65" s="34">
        <f>COUNTA($G$67)</f>
        <v>0</v>
      </c>
    </row>
    <row r="66" spans="1:51" ht="18.75" customHeight="1" x14ac:dyDescent="0.15">
      <c r="A66" s="523"/>
      <c r="B66" s="524"/>
      <c r="C66" s="524"/>
      <c r="D66" s="524"/>
      <c r="E66" s="524"/>
      <c r="F66" s="525"/>
      <c r="G66" s="578"/>
      <c r="H66" s="375"/>
      <c r="I66" s="375"/>
      <c r="J66" s="375"/>
      <c r="K66" s="375"/>
      <c r="L66" s="375"/>
      <c r="M66" s="375"/>
      <c r="N66" s="375"/>
      <c r="O66" s="579"/>
      <c r="P66" s="591"/>
      <c r="Q66" s="375"/>
      <c r="R66" s="375"/>
      <c r="S66" s="375"/>
      <c r="T66" s="375"/>
      <c r="U66" s="375"/>
      <c r="V66" s="375"/>
      <c r="W66" s="375"/>
      <c r="X66" s="579"/>
      <c r="Y66" s="1008"/>
      <c r="Z66" s="1009"/>
      <c r="AA66" s="1010"/>
      <c r="AB66" s="1014"/>
      <c r="AC66" s="1015"/>
      <c r="AD66" s="101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6"/>
      <c r="B67" s="524"/>
      <c r="C67" s="524"/>
      <c r="D67" s="524"/>
      <c r="E67" s="524"/>
      <c r="F67" s="525"/>
      <c r="G67" s="551"/>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62"/>
      <c r="AC67" s="1006"/>
      <c r="AD67" s="100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7"/>
      <c r="B68" s="528"/>
      <c r="C68" s="528"/>
      <c r="D68" s="528"/>
      <c r="E68" s="528"/>
      <c r="F68" s="529"/>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33"/>
      <c r="AC68" s="1002"/>
      <c r="AD68" s="100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6"/>
      <c r="B69" s="657"/>
      <c r="C69" s="657"/>
      <c r="D69" s="657"/>
      <c r="E69" s="657"/>
      <c r="F69" s="658"/>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0" t="s">
        <v>381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4" t="s">
        <v>367</v>
      </c>
      <c r="H2" s="445"/>
      <c r="I2" s="445"/>
      <c r="J2" s="445"/>
      <c r="K2" s="445"/>
      <c r="L2" s="445"/>
      <c r="M2" s="445"/>
      <c r="N2" s="445"/>
      <c r="O2" s="445"/>
      <c r="P2" s="445"/>
      <c r="Q2" s="445"/>
      <c r="R2" s="445"/>
      <c r="S2" s="445"/>
      <c r="T2" s="445"/>
      <c r="U2" s="445"/>
      <c r="V2" s="445"/>
      <c r="W2" s="445"/>
      <c r="X2" s="445"/>
      <c r="Y2" s="445"/>
      <c r="Z2" s="445"/>
      <c r="AA2" s="445"/>
      <c r="AB2" s="446"/>
      <c r="AC2" s="444"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39"/>
      <c r="B4" s="1040"/>
      <c r="C4" s="1040"/>
      <c r="D4" s="1040"/>
      <c r="E4" s="1040"/>
      <c r="F4" s="1041"/>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c r="AY4" s="34">
        <f t="shared" ref="AY4:AY14" si="0">$AY$2</f>
        <v>0</v>
      </c>
    </row>
    <row r="5" spans="1:51" ht="24.75" customHeight="1" x14ac:dyDescent="0.15">
      <c r="A5" s="1039"/>
      <c r="B5" s="1040"/>
      <c r="C5" s="1040"/>
      <c r="D5" s="1040"/>
      <c r="E5" s="1040"/>
      <c r="F5" s="104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9"/>
      <c r="B6" s="1040"/>
      <c r="C6" s="1040"/>
      <c r="D6" s="1040"/>
      <c r="E6" s="1040"/>
      <c r="F6" s="104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9"/>
      <c r="B7" s="1040"/>
      <c r="C7" s="1040"/>
      <c r="D7" s="1040"/>
      <c r="E7" s="1040"/>
      <c r="F7" s="104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9"/>
      <c r="B8" s="1040"/>
      <c r="C8" s="1040"/>
      <c r="D8" s="1040"/>
      <c r="E8" s="1040"/>
      <c r="F8" s="104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9"/>
      <c r="B9" s="1040"/>
      <c r="C9" s="1040"/>
      <c r="D9" s="1040"/>
      <c r="E9" s="1040"/>
      <c r="F9" s="104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9"/>
      <c r="B10" s="1040"/>
      <c r="C10" s="1040"/>
      <c r="D10" s="1040"/>
      <c r="E10" s="1040"/>
      <c r="F10" s="104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9"/>
      <c r="B11" s="1040"/>
      <c r="C11" s="1040"/>
      <c r="D11" s="1040"/>
      <c r="E11" s="1040"/>
      <c r="F11" s="104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9"/>
      <c r="B12" s="1040"/>
      <c r="C12" s="1040"/>
      <c r="D12" s="1040"/>
      <c r="E12" s="1040"/>
      <c r="F12" s="104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9"/>
      <c r="B13" s="1040"/>
      <c r="C13" s="1040"/>
      <c r="D13" s="1040"/>
      <c r="E13" s="1040"/>
      <c r="F13" s="104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9"/>
      <c r="B15" s="1040"/>
      <c r="C15" s="1040"/>
      <c r="D15" s="1040"/>
      <c r="E15" s="1040"/>
      <c r="F15" s="1041"/>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39"/>
      <c r="B16" s="1040"/>
      <c r="C16" s="1040"/>
      <c r="D16" s="1040"/>
      <c r="E16" s="1040"/>
      <c r="F16" s="104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39"/>
      <c r="B17" s="1040"/>
      <c r="C17" s="1040"/>
      <c r="D17" s="1040"/>
      <c r="E17" s="1040"/>
      <c r="F17" s="1041"/>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34">
        <f t="shared" ref="AY17:AY27" si="1">$AY$15</f>
        <v>0</v>
      </c>
    </row>
    <row r="18" spans="1:51" ht="24.75" customHeight="1" x14ac:dyDescent="0.15">
      <c r="A18" s="1039"/>
      <c r="B18" s="1040"/>
      <c r="C18" s="1040"/>
      <c r="D18" s="1040"/>
      <c r="E18" s="1040"/>
      <c r="F18" s="104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9"/>
      <c r="B19" s="1040"/>
      <c r="C19" s="1040"/>
      <c r="D19" s="1040"/>
      <c r="E19" s="1040"/>
      <c r="F19" s="104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9"/>
      <c r="B20" s="1040"/>
      <c r="C20" s="1040"/>
      <c r="D20" s="1040"/>
      <c r="E20" s="1040"/>
      <c r="F20" s="104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9"/>
      <c r="B21" s="1040"/>
      <c r="C21" s="1040"/>
      <c r="D21" s="1040"/>
      <c r="E21" s="1040"/>
      <c r="F21" s="104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9"/>
      <c r="B22" s="1040"/>
      <c r="C22" s="1040"/>
      <c r="D22" s="1040"/>
      <c r="E22" s="1040"/>
      <c r="F22" s="104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9"/>
      <c r="B23" s="1040"/>
      <c r="C23" s="1040"/>
      <c r="D23" s="1040"/>
      <c r="E23" s="1040"/>
      <c r="F23" s="104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9"/>
      <c r="B24" s="1040"/>
      <c r="C24" s="1040"/>
      <c r="D24" s="1040"/>
      <c r="E24" s="1040"/>
      <c r="F24" s="104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9"/>
      <c r="B25" s="1040"/>
      <c r="C25" s="1040"/>
      <c r="D25" s="1040"/>
      <c r="E25" s="1040"/>
      <c r="F25" s="104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9"/>
      <c r="B26" s="1040"/>
      <c r="C26" s="1040"/>
      <c r="D26" s="1040"/>
      <c r="E26" s="1040"/>
      <c r="F26" s="104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9"/>
      <c r="B28" s="1040"/>
      <c r="C28" s="1040"/>
      <c r="D28" s="1040"/>
      <c r="E28" s="1040"/>
      <c r="F28" s="1041"/>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39"/>
      <c r="B29" s="1040"/>
      <c r="C29" s="1040"/>
      <c r="D29" s="1040"/>
      <c r="E29" s="1040"/>
      <c r="F29" s="104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39"/>
      <c r="B30" s="1040"/>
      <c r="C30" s="1040"/>
      <c r="D30" s="1040"/>
      <c r="E30" s="1040"/>
      <c r="F30" s="1041"/>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34">
        <f t="shared" ref="AY30:AY40" si="2">$AY$28</f>
        <v>0</v>
      </c>
    </row>
    <row r="31" spans="1:51" ht="24.75" customHeight="1" x14ac:dyDescent="0.15">
      <c r="A31" s="1039"/>
      <c r="B31" s="1040"/>
      <c r="C31" s="1040"/>
      <c r="D31" s="1040"/>
      <c r="E31" s="1040"/>
      <c r="F31" s="104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9"/>
      <c r="B32" s="1040"/>
      <c r="C32" s="1040"/>
      <c r="D32" s="1040"/>
      <c r="E32" s="1040"/>
      <c r="F32" s="104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9"/>
      <c r="B33" s="1040"/>
      <c r="C33" s="1040"/>
      <c r="D33" s="1040"/>
      <c r="E33" s="1040"/>
      <c r="F33" s="104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9"/>
      <c r="B34" s="1040"/>
      <c r="C34" s="1040"/>
      <c r="D34" s="1040"/>
      <c r="E34" s="1040"/>
      <c r="F34" s="104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9"/>
      <c r="B35" s="1040"/>
      <c r="C35" s="1040"/>
      <c r="D35" s="1040"/>
      <c r="E35" s="1040"/>
      <c r="F35" s="104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9"/>
      <c r="B36" s="1040"/>
      <c r="C36" s="1040"/>
      <c r="D36" s="1040"/>
      <c r="E36" s="1040"/>
      <c r="F36" s="104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9"/>
      <c r="B37" s="1040"/>
      <c r="C37" s="1040"/>
      <c r="D37" s="1040"/>
      <c r="E37" s="1040"/>
      <c r="F37" s="104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9"/>
      <c r="B38" s="1040"/>
      <c r="C38" s="1040"/>
      <c r="D38" s="1040"/>
      <c r="E38" s="1040"/>
      <c r="F38" s="104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9"/>
      <c r="B39" s="1040"/>
      <c r="C39" s="1040"/>
      <c r="D39" s="1040"/>
      <c r="E39" s="1040"/>
      <c r="F39" s="104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9"/>
      <c r="B41" s="1040"/>
      <c r="C41" s="1040"/>
      <c r="D41" s="1040"/>
      <c r="E41" s="1040"/>
      <c r="F41" s="1041"/>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39"/>
      <c r="B42" s="1040"/>
      <c r="C42" s="1040"/>
      <c r="D42" s="1040"/>
      <c r="E42" s="1040"/>
      <c r="F42" s="104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39"/>
      <c r="B43" s="1040"/>
      <c r="C43" s="1040"/>
      <c r="D43" s="1040"/>
      <c r="E43" s="1040"/>
      <c r="F43" s="1041"/>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34">
        <f t="shared" ref="AY43:AY53" si="3">$AY$41</f>
        <v>0</v>
      </c>
    </row>
    <row r="44" spans="1:51" ht="24.75" customHeight="1" x14ac:dyDescent="0.15">
      <c r="A44" s="1039"/>
      <c r="B44" s="1040"/>
      <c r="C44" s="1040"/>
      <c r="D44" s="1040"/>
      <c r="E44" s="1040"/>
      <c r="F44" s="104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9"/>
      <c r="B45" s="1040"/>
      <c r="C45" s="1040"/>
      <c r="D45" s="1040"/>
      <c r="E45" s="1040"/>
      <c r="F45" s="104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9"/>
      <c r="B46" s="1040"/>
      <c r="C46" s="1040"/>
      <c r="D46" s="1040"/>
      <c r="E46" s="1040"/>
      <c r="F46" s="104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9"/>
      <c r="B47" s="1040"/>
      <c r="C47" s="1040"/>
      <c r="D47" s="1040"/>
      <c r="E47" s="1040"/>
      <c r="F47" s="104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9"/>
      <c r="B48" s="1040"/>
      <c r="C48" s="1040"/>
      <c r="D48" s="1040"/>
      <c r="E48" s="1040"/>
      <c r="F48" s="104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9"/>
      <c r="B49" s="1040"/>
      <c r="C49" s="1040"/>
      <c r="D49" s="1040"/>
      <c r="E49" s="1040"/>
      <c r="F49" s="104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9"/>
      <c r="B50" s="1040"/>
      <c r="C50" s="1040"/>
      <c r="D50" s="1040"/>
      <c r="E50" s="1040"/>
      <c r="F50" s="104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9"/>
      <c r="B51" s="1040"/>
      <c r="C51" s="1040"/>
      <c r="D51" s="1040"/>
      <c r="E51" s="1040"/>
      <c r="F51" s="104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9"/>
      <c r="B52" s="1040"/>
      <c r="C52" s="1040"/>
      <c r="D52" s="1040"/>
      <c r="E52" s="1040"/>
      <c r="F52" s="104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39"/>
      <c r="B56" s="1040"/>
      <c r="C56" s="1040"/>
      <c r="D56" s="1040"/>
      <c r="E56" s="1040"/>
      <c r="F56" s="104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39"/>
      <c r="B57" s="1040"/>
      <c r="C57" s="1040"/>
      <c r="D57" s="1040"/>
      <c r="E57" s="1040"/>
      <c r="F57" s="1041"/>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34">
        <f t="shared" ref="AY57:AY67" si="4">$AY$55</f>
        <v>0</v>
      </c>
    </row>
    <row r="58" spans="1:51" ht="24.75" customHeight="1" x14ac:dyDescent="0.15">
      <c r="A58" s="1039"/>
      <c r="B58" s="1040"/>
      <c r="C58" s="1040"/>
      <c r="D58" s="1040"/>
      <c r="E58" s="1040"/>
      <c r="F58" s="104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9"/>
      <c r="B59" s="1040"/>
      <c r="C59" s="1040"/>
      <c r="D59" s="1040"/>
      <c r="E59" s="1040"/>
      <c r="F59" s="104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9"/>
      <c r="B60" s="1040"/>
      <c r="C60" s="1040"/>
      <c r="D60" s="1040"/>
      <c r="E60" s="1040"/>
      <c r="F60" s="104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9"/>
      <c r="B61" s="1040"/>
      <c r="C61" s="1040"/>
      <c r="D61" s="1040"/>
      <c r="E61" s="1040"/>
      <c r="F61" s="104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9"/>
      <c r="B62" s="1040"/>
      <c r="C62" s="1040"/>
      <c r="D62" s="1040"/>
      <c r="E62" s="1040"/>
      <c r="F62" s="104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9"/>
      <c r="B63" s="1040"/>
      <c r="C63" s="1040"/>
      <c r="D63" s="1040"/>
      <c r="E63" s="1040"/>
      <c r="F63" s="104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9"/>
      <c r="B64" s="1040"/>
      <c r="C64" s="1040"/>
      <c r="D64" s="1040"/>
      <c r="E64" s="1040"/>
      <c r="F64" s="104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9"/>
      <c r="B65" s="1040"/>
      <c r="C65" s="1040"/>
      <c r="D65" s="1040"/>
      <c r="E65" s="1040"/>
      <c r="F65" s="104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9"/>
      <c r="B66" s="1040"/>
      <c r="C66" s="1040"/>
      <c r="D66" s="1040"/>
      <c r="E66" s="1040"/>
      <c r="F66" s="104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9"/>
      <c r="B68" s="1040"/>
      <c r="C68" s="1040"/>
      <c r="D68" s="1040"/>
      <c r="E68" s="1040"/>
      <c r="F68" s="1041"/>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39"/>
      <c r="B69" s="1040"/>
      <c r="C69" s="1040"/>
      <c r="D69" s="1040"/>
      <c r="E69" s="1040"/>
      <c r="F69" s="104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39"/>
      <c r="B70" s="1040"/>
      <c r="C70" s="1040"/>
      <c r="D70" s="1040"/>
      <c r="E70" s="1040"/>
      <c r="F70" s="1041"/>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34">
        <f t="shared" ref="AY70:AY80" si="5">$AY$68</f>
        <v>0</v>
      </c>
    </row>
    <row r="71" spans="1:51" ht="24.75" customHeight="1" x14ac:dyDescent="0.15">
      <c r="A71" s="1039"/>
      <c r="B71" s="1040"/>
      <c r="C71" s="1040"/>
      <c r="D71" s="1040"/>
      <c r="E71" s="1040"/>
      <c r="F71" s="104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9"/>
      <c r="B72" s="1040"/>
      <c r="C72" s="1040"/>
      <c r="D72" s="1040"/>
      <c r="E72" s="1040"/>
      <c r="F72" s="104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9"/>
      <c r="B73" s="1040"/>
      <c r="C73" s="1040"/>
      <c r="D73" s="1040"/>
      <c r="E73" s="1040"/>
      <c r="F73" s="104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9"/>
      <c r="B74" s="1040"/>
      <c r="C74" s="1040"/>
      <c r="D74" s="1040"/>
      <c r="E74" s="1040"/>
      <c r="F74" s="104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9"/>
      <c r="B75" s="1040"/>
      <c r="C75" s="1040"/>
      <c r="D75" s="1040"/>
      <c r="E75" s="1040"/>
      <c r="F75" s="104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9"/>
      <c r="B76" s="1040"/>
      <c r="C76" s="1040"/>
      <c r="D76" s="1040"/>
      <c r="E76" s="1040"/>
      <c r="F76" s="104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9"/>
      <c r="B77" s="1040"/>
      <c r="C77" s="1040"/>
      <c r="D77" s="1040"/>
      <c r="E77" s="1040"/>
      <c r="F77" s="104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9"/>
      <c r="B78" s="1040"/>
      <c r="C78" s="1040"/>
      <c r="D78" s="1040"/>
      <c r="E78" s="1040"/>
      <c r="F78" s="104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9"/>
      <c r="B79" s="1040"/>
      <c r="C79" s="1040"/>
      <c r="D79" s="1040"/>
      <c r="E79" s="1040"/>
      <c r="F79" s="104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9"/>
      <c r="B81" s="1040"/>
      <c r="C81" s="1040"/>
      <c r="D81" s="1040"/>
      <c r="E81" s="1040"/>
      <c r="F81" s="1041"/>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39"/>
      <c r="B82" s="1040"/>
      <c r="C82" s="1040"/>
      <c r="D82" s="1040"/>
      <c r="E82" s="1040"/>
      <c r="F82" s="104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39"/>
      <c r="B83" s="1040"/>
      <c r="C83" s="1040"/>
      <c r="D83" s="1040"/>
      <c r="E83" s="1040"/>
      <c r="F83" s="1041"/>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34">
        <f t="shared" ref="AY83:AY93" si="6">$AY$81</f>
        <v>0</v>
      </c>
    </row>
    <row r="84" spans="1:51" ht="24.75" customHeight="1" x14ac:dyDescent="0.15">
      <c r="A84" s="1039"/>
      <c r="B84" s="1040"/>
      <c r="C84" s="1040"/>
      <c r="D84" s="1040"/>
      <c r="E84" s="1040"/>
      <c r="F84" s="104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9"/>
      <c r="B85" s="1040"/>
      <c r="C85" s="1040"/>
      <c r="D85" s="1040"/>
      <c r="E85" s="1040"/>
      <c r="F85" s="104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9"/>
      <c r="B86" s="1040"/>
      <c r="C86" s="1040"/>
      <c r="D86" s="1040"/>
      <c r="E86" s="1040"/>
      <c r="F86" s="104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9"/>
      <c r="B87" s="1040"/>
      <c r="C87" s="1040"/>
      <c r="D87" s="1040"/>
      <c r="E87" s="1040"/>
      <c r="F87" s="104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9"/>
      <c r="B88" s="1040"/>
      <c r="C88" s="1040"/>
      <c r="D88" s="1040"/>
      <c r="E88" s="1040"/>
      <c r="F88" s="104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9"/>
      <c r="B89" s="1040"/>
      <c r="C89" s="1040"/>
      <c r="D89" s="1040"/>
      <c r="E89" s="1040"/>
      <c r="F89" s="104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9"/>
      <c r="B90" s="1040"/>
      <c r="C90" s="1040"/>
      <c r="D90" s="1040"/>
      <c r="E90" s="1040"/>
      <c r="F90" s="104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9"/>
      <c r="B91" s="1040"/>
      <c r="C91" s="1040"/>
      <c r="D91" s="1040"/>
      <c r="E91" s="1040"/>
      <c r="F91" s="104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9"/>
      <c r="B92" s="1040"/>
      <c r="C92" s="1040"/>
      <c r="D92" s="1040"/>
      <c r="E92" s="1040"/>
      <c r="F92" s="104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9"/>
      <c r="B94" s="1040"/>
      <c r="C94" s="1040"/>
      <c r="D94" s="1040"/>
      <c r="E94" s="1040"/>
      <c r="F94" s="1041"/>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39"/>
      <c r="B95" s="1040"/>
      <c r="C95" s="1040"/>
      <c r="D95" s="1040"/>
      <c r="E95" s="1040"/>
      <c r="F95" s="104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39"/>
      <c r="B96" s="1040"/>
      <c r="C96" s="1040"/>
      <c r="D96" s="1040"/>
      <c r="E96" s="1040"/>
      <c r="F96" s="1041"/>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34">
        <f t="shared" ref="AY96:AY106" si="7">$AY$94</f>
        <v>0</v>
      </c>
    </row>
    <row r="97" spans="1:51" ht="24.75" customHeight="1" x14ac:dyDescent="0.15">
      <c r="A97" s="1039"/>
      <c r="B97" s="1040"/>
      <c r="C97" s="1040"/>
      <c r="D97" s="1040"/>
      <c r="E97" s="1040"/>
      <c r="F97" s="104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9"/>
      <c r="B98" s="1040"/>
      <c r="C98" s="1040"/>
      <c r="D98" s="1040"/>
      <c r="E98" s="1040"/>
      <c r="F98" s="104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9"/>
      <c r="B99" s="1040"/>
      <c r="C99" s="1040"/>
      <c r="D99" s="1040"/>
      <c r="E99" s="1040"/>
      <c r="F99" s="104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9"/>
      <c r="B100" s="1040"/>
      <c r="C100" s="1040"/>
      <c r="D100" s="1040"/>
      <c r="E100" s="1040"/>
      <c r="F100" s="104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9"/>
      <c r="B101" s="1040"/>
      <c r="C101" s="1040"/>
      <c r="D101" s="1040"/>
      <c r="E101" s="1040"/>
      <c r="F101" s="104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9"/>
      <c r="B102" s="1040"/>
      <c r="C102" s="1040"/>
      <c r="D102" s="1040"/>
      <c r="E102" s="1040"/>
      <c r="F102" s="104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9"/>
      <c r="B103" s="1040"/>
      <c r="C103" s="1040"/>
      <c r="D103" s="1040"/>
      <c r="E103" s="1040"/>
      <c r="F103" s="104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9"/>
      <c r="B104" s="1040"/>
      <c r="C104" s="1040"/>
      <c r="D104" s="1040"/>
      <c r="E104" s="1040"/>
      <c r="F104" s="104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9"/>
      <c r="B105" s="1040"/>
      <c r="C105" s="1040"/>
      <c r="D105" s="1040"/>
      <c r="E105" s="1040"/>
      <c r="F105" s="104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39"/>
      <c r="B109" s="1040"/>
      <c r="C109" s="1040"/>
      <c r="D109" s="1040"/>
      <c r="E109" s="1040"/>
      <c r="F109" s="104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39"/>
      <c r="B110" s="1040"/>
      <c r="C110" s="1040"/>
      <c r="D110" s="1040"/>
      <c r="E110" s="1040"/>
      <c r="F110" s="1041"/>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34">
        <f t="shared" ref="AY110:AY120" si="8">$AY$108</f>
        <v>0</v>
      </c>
    </row>
    <row r="111" spans="1:51" ht="24.75" customHeight="1" x14ac:dyDescent="0.15">
      <c r="A111" s="1039"/>
      <c r="B111" s="1040"/>
      <c r="C111" s="1040"/>
      <c r="D111" s="1040"/>
      <c r="E111" s="1040"/>
      <c r="F111" s="104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9"/>
      <c r="B112" s="1040"/>
      <c r="C112" s="1040"/>
      <c r="D112" s="1040"/>
      <c r="E112" s="1040"/>
      <c r="F112" s="104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9"/>
      <c r="B113" s="1040"/>
      <c r="C113" s="1040"/>
      <c r="D113" s="1040"/>
      <c r="E113" s="1040"/>
      <c r="F113" s="104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9"/>
      <c r="B114" s="1040"/>
      <c r="C114" s="1040"/>
      <c r="D114" s="1040"/>
      <c r="E114" s="1040"/>
      <c r="F114" s="104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9"/>
      <c r="B115" s="1040"/>
      <c r="C115" s="1040"/>
      <c r="D115" s="1040"/>
      <c r="E115" s="1040"/>
      <c r="F115" s="104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9"/>
      <c r="B116" s="1040"/>
      <c r="C116" s="1040"/>
      <c r="D116" s="1040"/>
      <c r="E116" s="1040"/>
      <c r="F116" s="104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9"/>
      <c r="B117" s="1040"/>
      <c r="C117" s="1040"/>
      <c r="D117" s="1040"/>
      <c r="E117" s="1040"/>
      <c r="F117" s="104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9"/>
      <c r="B118" s="1040"/>
      <c r="C118" s="1040"/>
      <c r="D118" s="1040"/>
      <c r="E118" s="1040"/>
      <c r="F118" s="104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9"/>
      <c r="B119" s="1040"/>
      <c r="C119" s="1040"/>
      <c r="D119" s="1040"/>
      <c r="E119" s="1040"/>
      <c r="F119" s="104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9"/>
      <c r="B121" s="1040"/>
      <c r="C121" s="1040"/>
      <c r="D121" s="1040"/>
      <c r="E121" s="1040"/>
      <c r="F121" s="1041"/>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39"/>
      <c r="B122" s="1040"/>
      <c r="C122" s="1040"/>
      <c r="D122" s="1040"/>
      <c r="E122" s="1040"/>
      <c r="F122" s="104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39"/>
      <c r="B123" s="1040"/>
      <c r="C123" s="1040"/>
      <c r="D123" s="1040"/>
      <c r="E123" s="1040"/>
      <c r="F123" s="1041"/>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34">
        <f t="shared" ref="AY123:AY133" si="9">$AY$121</f>
        <v>0</v>
      </c>
    </row>
    <row r="124" spans="1:51" ht="24.75" customHeight="1" x14ac:dyDescent="0.15">
      <c r="A124" s="1039"/>
      <c r="B124" s="1040"/>
      <c r="C124" s="1040"/>
      <c r="D124" s="1040"/>
      <c r="E124" s="1040"/>
      <c r="F124" s="104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9"/>
      <c r="B125" s="1040"/>
      <c r="C125" s="1040"/>
      <c r="D125" s="1040"/>
      <c r="E125" s="1040"/>
      <c r="F125" s="104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9"/>
      <c r="B126" s="1040"/>
      <c r="C126" s="1040"/>
      <c r="D126" s="1040"/>
      <c r="E126" s="1040"/>
      <c r="F126" s="104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9"/>
      <c r="B127" s="1040"/>
      <c r="C127" s="1040"/>
      <c r="D127" s="1040"/>
      <c r="E127" s="1040"/>
      <c r="F127" s="104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9"/>
      <c r="B128" s="1040"/>
      <c r="C128" s="1040"/>
      <c r="D128" s="1040"/>
      <c r="E128" s="1040"/>
      <c r="F128" s="104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9"/>
      <c r="B129" s="1040"/>
      <c r="C129" s="1040"/>
      <c r="D129" s="1040"/>
      <c r="E129" s="1040"/>
      <c r="F129" s="104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9"/>
      <c r="B130" s="1040"/>
      <c r="C130" s="1040"/>
      <c r="D130" s="1040"/>
      <c r="E130" s="1040"/>
      <c r="F130" s="104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9"/>
      <c r="B131" s="1040"/>
      <c r="C131" s="1040"/>
      <c r="D131" s="1040"/>
      <c r="E131" s="1040"/>
      <c r="F131" s="104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9"/>
      <c r="B132" s="1040"/>
      <c r="C132" s="1040"/>
      <c r="D132" s="1040"/>
      <c r="E132" s="1040"/>
      <c r="F132" s="104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9"/>
      <c r="B134" s="1040"/>
      <c r="C134" s="1040"/>
      <c r="D134" s="1040"/>
      <c r="E134" s="1040"/>
      <c r="F134" s="1041"/>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39"/>
      <c r="B135" s="1040"/>
      <c r="C135" s="1040"/>
      <c r="D135" s="1040"/>
      <c r="E135" s="1040"/>
      <c r="F135" s="104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39"/>
      <c r="B136" s="1040"/>
      <c r="C136" s="1040"/>
      <c r="D136" s="1040"/>
      <c r="E136" s="1040"/>
      <c r="F136" s="1041"/>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34">
        <f t="shared" ref="AY136:AY146" si="10">$AY$134</f>
        <v>0</v>
      </c>
    </row>
    <row r="137" spans="1:51" ht="24.75" customHeight="1" x14ac:dyDescent="0.15">
      <c r="A137" s="1039"/>
      <c r="B137" s="1040"/>
      <c r="C137" s="1040"/>
      <c r="D137" s="1040"/>
      <c r="E137" s="1040"/>
      <c r="F137" s="104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9"/>
      <c r="B138" s="1040"/>
      <c r="C138" s="1040"/>
      <c r="D138" s="1040"/>
      <c r="E138" s="1040"/>
      <c r="F138" s="104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9"/>
      <c r="B139" s="1040"/>
      <c r="C139" s="1040"/>
      <c r="D139" s="1040"/>
      <c r="E139" s="1040"/>
      <c r="F139" s="104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9"/>
      <c r="B140" s="1040"/>
      <c r="C140" s="1040"/>
      <c r="D140" s="1040"/>
      <c r="E140" s="1040"/>
      <c r="F140" s="104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9"/>
      <c r="B141" s="1040"/>
      <c r="C141" s="1040"/>
      <c r="D141" s="1040"/>
      <c r="E141" s="1040"/>
      <c r="F141" s="104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9"/>
      <c r="B142" s="1040"/>
      <c r="C142" s="1040"/>
      <c r="D142" s="1040"/>
      <c r="E142" s="1040"/>
      <c r="F142" s="104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9"/>
      <c r="B143" s="1040"/>
      <c r="C143" s="1040"/>
      <c r="D143" s="1040"/>
      <c r="E143" s="1040"/>
      <c r="F143" s="104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9"/>
      <c r="B144" s="1040"/>
      <c r="C144" s="1040"/>
      <c r="D144" s="1040"/>
      <c r="E144" s="1040"/>
      <c r="F144" s="104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9"/>
      <c r="B145" s="1040"/>
      <c r="C145" s="1040"/>
      <c r="D145" s="1040"/>
      <c r="E145" s="1040"/>
      <c r="F145" s="104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9"/>
      <c r="B147" s="1040"/>
      <c r="C147" s="1040"/>
      <c r="D147" s="1040"/>
      <c r="E147" s="1040"/>
      <c r="F147" s="1041"/>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39"/>
      <c r="B148" s="1040"/>
      <c r="C148" s="1040"/>
      <c r="D148" s="1040"/>
      <c r="E148" s="1040"/>
      <c r="F148" s="104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39"/>
      <c r="B149" s="1040"/>
      <c r="C149" s="1040"/>
      <c r="D149" s="1040"/>
      <c r="E149" s="1040"/>
      <c r="F149" s="1041"/>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34">
        <f t="shared" ref="AY149:AY159" si="11">$AY$147</f>
        <v>0</v>
      </c>
    </row>
    <row r="150" spans="1:51" ht="24.75" customHeight="1" x14ac:dyDescent="0.15">
      <c r="A150" s="1039"/>
      <c r="B150" s="1040"/>
      <c r="C150" s="1040"/>
      <c r="D150" s="1040"/>
      <c r="E150" s="1040"/>
      <c r="F150" s="104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9"/>
      <c r="B151" s="1040"/>
      <c r="C151" s="1040"/>
      <c r="D151" s="1040"/>
      <c r="E151" s="1040"/>
      <c r="F151" s="104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9"/>
      <c r="B152" s="1040"/>
      <c r="C152" s="1040"/>
      <c r="D152" s="1040"/>
      <c r="E152" s="1040"/>
      <c r="F152" s="104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9"/>
      <c r="B153" s="1040"/>
      <c r="C153" s="1040"/>
      <c r="D153" s="1040"/>
      <c r="E153" s="1040"/>
      <c r="F153" s="104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9"/>
      <c r="B154" s="1040"/>
      <c r="C154" s="1040"/>
      <c r="D154" s="1040"/>
      <c r="E154" s="1040"/>
      <c r="F154" s="104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9"/>
      <c r="B155" s="1040"/>
      <c r="C155" s="1040"/>
      <c r="D155" s="1040"/>
      <c r="E155" s="1040"/>
      <c r="F155" s="104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9"/>
      <c r="B156" s="1040"/>
      <c r="C156" s="1040"/>
      <c r="D156" s="1040"/>
      <c r="E156" s="1040"/>
      <c r="F156" s="104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9"/>
      <c r="B157" s="1040"/>
      <c r="C157" s="1040"/>
      <c r="D157" s="1040"/>
      <c r="E157" s="1040"/>
      <c r="F157" s="104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9"/>
      <c r="B158" s="1040"/>
      <c r="C158" s="1040"/>
      <c r="D158" s="1040"/>
      <c r="E158" s="1040"/>
      <c r="F158" s="104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39"/>
      <c r="B162" s="1040"/>
      <c r="C162" s="1040"/>
      <c r="D162" s="1040"/>
      <c r="E162" s="1040"/>
      <c r="F162" s="104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39"/>
      <c r="B163" s="1040"/>
      <c r="C163" s="1040"/>
      <c r="D163" s="1040"/>
      <c r="E163" s="1040"/>
      <c r="F163" s="1041"/>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34">
        <f t="shared" ref="AY163:AY173" si="12">$AY$161</f>
        <v>0</v>
      </c>
    </row>
    <row r="164" spans="1:51" ht="24.75" customHeight="1" x14ac:dyDescent="0.15">
      <c r="A164" s="1039"/>
      <c r="B164" s="1040"/>
      <c r="C164" s="1040"/>
      <c r="D164" s="1040"/>
      <c r="E164" s="1040"/>
      <c r="F164" s="104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9"/>
      <c r="B165" s="1040"/>
      <c r="C165" s="1040"/>
      <c r="D165" s="1040"/>
      <c r="E165" s="1040"/>
      <c r="F165" s="104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9"/>
      <c r="B166" s="1040"/>
      <c r="C166" s="1040"/>
      <c r="D166" s="1040"/>
      <c r="E166" s="1040"/>
      <c r="F166" s="104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9"/>
      <c r="B167" s="1040"/>
      <c r="C167" s="1040"/>
      <c r="D167" s="1040"/>
      <c r="E167" s="1040"/>
      <c r="F167" s="104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9"/>
      <c r="B168" s="1040"/>
      <c r="C168" s="1040"/>
      <c r="D168" s="1040"/>
      <c r="E168" s="1040"/>
      <c r="F168" s="104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9"/>
      <c r="B169" s="1040"/>
      <c r="C169" s="1040"/>
      <c r="D169" s="1040"/>
      <c r="E169" s="1040"/>
      <c r="F169" s="104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9"/>
      <c r="B170" s="1040"/>
      <c r="C170" s="1040"/>
      <c r="D170" s="1040"/>
      <c r="E170" s="1040"/>
      <c r="F170" s="104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9"/>
      <c r="B171" s="1040"/>
      <c r="C171" s="1040"/>
      <c r="D171" s="1040"/>
      <c r="E171" s="1040"/>
      <c r="F171" s="104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9"/>
      <c r="B172" s="1040"/>
      <c r="C172" s="1040"/>
      <c r="D172" s="1040"/>
      <c r="E172" s="1040"/>
      <c r="F172" s="104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9"/>
      <c r="B174" s="1040"/>
      <c r="C174" s="1040"/>
      <c r="D174" s="1040"/>
      <c r="E174" s="1040"/>
      <c r="F174" s="1041"/>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39"/>
      <c r="B175" s="1040"/>
      <c r="C175" s="1040"/>
      <c r="D175" s="1040"/>
      <c r="E175" s="1040"/>
      <c r="F175" s="104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39"/>
      <c r="B176" s="1040"/>
      <c r="C176" s="1040"/>
      <c r="D176" s="1040"/>
      <c r="E176" s="1040"/>
      <c r="F176" s="1041"/>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34">
        <f t="shared" ref="AY176:AY186" si="13">$AY$174</f>
        <v>0</v>
      </c>
    </row>
    <row r="177" spans="1:51" ht="24.75" customHeight="1" x14ac:dyDescent="0.15">
      <c r="A177" s="1039"/>
      <c r="B177" s="1040"/>
      <c r="C177" s="1040"/>
      <c r="D177" s="1040"/>
      <c r="E177" s="1040"/>
      <c r="F177" s="104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9"/>
      <c r="B178" s="1040"/>
      <c r="C178" s="1040"/>
      <c r="D178" s="1040"/>
      <c r="E178" s="1040"/>
      <c r="F178" s="104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9"/>
      <c r="B179" s="1040"/>
      <c r="C179" s="1040"/>
      <c r="D179" s="1040"/>
      <c r="E179" s="1040"/>
      <c r="F179" s="104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9"/>
      <c r="B180" s="1040"/>
      <c r="C180" s="1040"/>
      <c r="D180" s="1040"/>
      <c r="E180" s="1040"/>
      <c r="F180" s="104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9"/>
      <c r="B181" s="1040"/>
      <c r="C181" s="1040"/>
      <c r="D181" s="1040"/>
      <c r="E181" s="1040"/>
      <c r="F181" s="104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9"/>
      <c r="B182" s="1040"/>
      <c r="C182" s="1040"/>
      <c r="D182" s="1040"/>
      <c r="E182" s="1040"/>
      <c r="F182" s="104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9"/>
      <c r="B183" s="1040"/>
      <c r="C183" s="1040"/>
      <c r="D183" s="1040"/>
      <c r="E183" s="1040"/>
      <c r="F183" s="104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9"/>
      <c r="B184" s="1040"/>
      <c r="C184" s="1040"/>
      <c r="D184" s="1040"/>
      <c r="E184" s="1040"/>
      <c r="F184" s="104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9"/>
      <c r="B185" s="1040"/>
      <c r="C185" s="1040"/>
      <c r="D185" s="1040"/>
      <c r="E185" s="1040"/>
      <c r="F185" s="104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9"/>
      <c r="B187" s="1040"/>
      <c r="C187" s="1040"/>
      <c r="D187" s="1040"/>
      <c r="E187" s="1040"/>
      <c r="F187" s="1041"/>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39"/>
      <c r="B188" s="1040"/>
      <c r="C188" s="1040"/>
      <c r="D188" s="1040"/>
      <c r="E188" s="1040"/>
      <c r="F188" s="104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39"/>
      <c r="B189" s="1040"/>
      <c r="C189" s="1040"/>
      <c r="D189" s="1040"/>
      <c r="E189" s="1040"/>
      <c r="F189" s="1041"/>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34">
        <f t="shared" ref="AY189:AY199" si="14">$AY$187</f>
        <v>0</v>
      </c>
    </row>
    <row r="190" spans="1:51" ht="24.75" customHeight="1" x14ac:dyDescent="0.15">
      <c r="A190" s="1039"/>
      <c r="B190" s="1040"/>
      <c r="C190" s="1040"/>
      <c r="D190" s="1040"/>
      <c r="E190" s="1040"/>
      <c r="F190" s="104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9"/>
      <c r="B191" s="1040"/>
      <c r="C191" s="1040"/>
      <c r="D191" s="1040"/>
      <c r="E191" s="1040"/>
      <c r="F191" s="104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9"/>
      <c r="B192" s="1040"/>
      <c r="C192" s="1040"/>
      <c r="D192" s="1040"/>
      <c r="E192" s="1040"/>
      <c r="F192" s="104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9"/>
      <c r="B193" s="1040"/>
      <c r="C193" s="1040"/>
      <c r="D193" s="1040"/>
      <c r="E193" s="1040"/>
      <c r="F193" s="104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9"/>
      <c r="B194" s="1040"/>
      <c r="C194" s="1040"/>
      <c r="D194" s="1040"/>
      <c r="E194" s="1040"/>
      <c r="F194" s="104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9"/>
      <c r="B195" s="1040"/>
      <c r="C195" s="1040"/>
      <c r="D195" s="1040"/>
      <c r="E195" s="1040"/>
      <c r="F195" s="104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9"/>
      <c r="B196" s="1040"/>
      <c r="C196" s="1040"/>
      <c r="D196" s="1040"/>
      <c r="E196" s="1040"/>
      <c r="F196" s="104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9"/>
      <c r="B197" s="1040"/>
      <c r="C197" s="1040"/>
      <c r="D197" s="1040"/>
      <c r="E197" s="1040"/>
      <c r="F197" s="104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9"/>
      <c r="B198" s="1040"/>
      <c r="C198" s="1040"/>
      <c r="D198" s="1040"/>
      <c r="E198" s="1040"/>
      <c r="F198" s="104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9"/>
      <c r="B200" s="1040"/>
      <c r="C200" s="1040"/>
      <c r="D200" s="1040"/>
      <c r="E200" s="1040"/>
      <c r="F200" s="1041"/>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39"/>
      <c r="B201" s="1040"/>
      <c r="C201" s="1040"/>
      <c r="D201" s="1040"/>
      <c r="E201" s="1040"/>
      <c r="F201" s="104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39"/>
      <c r="B202" s="1040"/>
      <c r="C202" s="1040"/>
      <c r="D202" s="1040"/>
      <c r="E202" s="1040"/>
      <c r="F202" s="1041"/>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34">
        <f t="shared" ref="AY202:AY212" si="15">$AY$200</f>
        <v>0</v>
      </c>
    </row>
    <row r="203" spans="1:51" ht="24.75" customHeight="1" x14ac:dyDescent="0.15">
      <c r="A203" s="1039"/>
      <c r="B203" s="1040"/>
      <c r="C203" s="1040"/>
      <c r="D203" s="1040"/>
      <c r="E203" s="1040"/>
      <c r="F203" s="104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9"/>
      <c r="B204" s="1040"/>
      <c r="C204" s="1040"/>
      <c r="D204" s="1040"/>
      <c r="E204" s="1040"/>
      <c r="F204" s="104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9"/>
      <c r="B205" s="1040"/>
      <c r="C205" s="1040"/>
      <c r="D205" s="1040"/>
      <c r="E205" s="1040"/>
      <c r="F205" s="104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9"/>
      <c r="B206" s="1040"/>
      <c r="C206" s="1040"/>
      <c r="D206" s="1040"/>
      <c r="E206" s="1040"/>
      <c r="F206" s="104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9"/>
      <c r="B207" s="1040"/>
      <c r="C207" s="1040"/>
      <c r="D207" s="1040"/>
      <c r="E207" s="1040"/>
      <c r="F207" s="104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9"/>
      <c r="B208" s="1040"/>
      <c r="C208" s="1040"/>
      <c r="D208" s="1040"/>
      <c r="E208" s="1040"/>
      <c r="F208" s="104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9"/>
      <c r="B209" s="1040"/>
      <c r="C209" s="1040"/>
      <c r="D209" s="1040"/>
      <c r="E209" s="1040"/>
      <c r="F209" s="104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9"/>
      <c r="B210" s="1040"/>
      <c r="C210" s="1040"/>
      <c r="D210" s="1040"/>
      <c r="E210" s="1040"/>
      <c r="F210" s="104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9"/>
      <c r="B211" s="1040"/>
      <c r="C211" s="1040"/>
      <c r="D211" s="1040"/>
      <c r="E211" s="1040"/>
      <c r="F211" s="104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39"/>
      <c r="B215" s="1040"/>
      <c r="C215" s="1040"/>
      <c r="D215" s="1040"/>
      <c r="E215" s="1040"/>
      <c r="F215" s="104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39"/>
      <c r="B216" s="1040"/>
      <c r="C216" s="1040"/>
      <c r="D216" s="1040"/>
      <c r="E216" s="1040"/>
      <c r="F216" s="1041"/>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34">
        <f t="shared" ref="AY216:AY226" si="16">$AY$214</f>
        <v>0</v>
      </c>
    </row>
    <row r="217" spans="1:51" ht="24.75" customHeight="1" x14ac:dyDescent="0.15">
      <c r="A217" s="1039"/>
      <c r="B217" s="1040"/>
      <c r="C217" s="1040"/>
      <c r="D217" s="1040"/>
      <c r="E217" s="1040"/>
      <c r="F217" s="104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9"/>
      <c r="B218" s="1040"/>
      <c r="C218" s="1040"/>
      <c r="D218" s="1040"/>
      <c r="E218" s="1040"/>
      <c r="F218" s="104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9"/>
      <c r="B219" s="1040"/>
      <c r="C219" s="1040"/>
      <c r="D219" s="1040"/>
      <c r="E219" s="1040"/>
      <c r="F219" s="104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9"/>
      <c r="B220" s="1040"/>
      <c r="C220" s="1040"/>
      <c r="D220" s="1040"/>
      <c r="E220" s="1040"/>
      <c r="F220" s="104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9"/>
      <c r="B221" s="1040"/>
      <c r="C221" s="1040"/>
      <c r="D221" s="1040"/>
      <c r="E221" s="1040"/>
      <c r="F221" s="104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9"/>
      <c r="B222" s="1040"/>
      <c r="C222" s="1040"/>
      <c r="D222" s="1040"/>
      <c r="E222" s="1040"/>
      <c r="F222" s="104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9"/>
      <c r="B223" s="1040"/>
      <c r="C223" s="1040"/>
      <c r="D223" s="1040"/>
      <c r="E223" s="1040"/>
      <c r="F223" s="104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9"/>
      <c r="B224" s="1040"/>
      <c r="C224" s="1040"/>
      <c r="D224" s="1040"/>
      <c r="E224" s="1040"/>
      <c r="F224" s="104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9"/>
      <c r="B225" s="1040"/>
      <c r="C225" s="1040"/>
      <c r="D225" s="1040"/>
      <c r="E225" s="1040"/>
      <c r="F225" s="104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9"/>
      <c r="B227" s="1040"/>
      <c r="C227" s="1040"/>
      <c r="D227" s="1040"/>
      <c r="E227" s="1040"/>
      <c r="F227" s="1041"/>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39"/>
      <c r="B228" s="1040"/>
      <c r="C228" s="1040"/>
      <c r="D228" s="1040"/>
      <c r="E228" s="1040"/>
      <c r="F228" s="104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39"/>
      <c r="B229" s="1040"/>
      <c r="C229" s="1040"/>
      <c r="D229" s="1040"/>
      <c r="E229" s="1040"/>
      <c r="F229" s="1041"/>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34">
        <f t="shared" ref="AY229:AY239" si="17">$AY$227</f>
        <v>0</v>
      </c>
    </row>
    <row r="230" spans="1:51" ht="24.75" customHeight="1" x14ac:dyDescent="0.15">
      <c r="A230" s="1039"/>
      <c r="B230" s="1040"/>
      <c r="C230" s="1040"/>
      <c r="D230" s="1040"/>
      <c r="E230" s="1040"/>
      <c r="F230" s="104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9"/>
      <c r="B231" s="1040"/>
      <c r="C231" s="1040"/>
      <c r="D231" s="1040"/>
      <c r="E231" s="1040"/>
      <c r="F231" s="104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9"/>
      <c r="B232" s="1040"/>
      <c r="C232" s="1040"/>
      <c r="D232" s="1040"/>
      <c r="E232" s="1040"/>
      <c r="F232" s="104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9"/>
      <c r="B233" s="1040"/>
      <c r="C233" s="1040"/>
      <c r="D233" s="1040"/>
      <c r="E233" s="1040"/>
      <c r="F233" s="104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9"/>
      <c r="B234" s="1040"/>
      <c r="C234" s="1040"/>
      <c r="D234" s="1040"/>
      <c r="E234" s="1040"/>
      <c r="F234" s="104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9"/>
      <c r="B235" s="1040"/>
      <c r="C235" s="1040"/>
      <c r="D235" s="1040"/>
      <c r="E235" s="1040"/>
      <c r="F235" s="104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9"/>
      <c r="B236" s="1040"/>
      <c r="C236" s="1040"/>
      <c r="D236" s="1040"/>
      <c r="E236" s="1040"/>
      <c r="F236" s="104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9"/>
      <c r="B237" s="1040"/>
      <c r="C237" s="1040"/>
      <c r="D237" s="1040"/>
      <c r="E237" s="1040"/>
      <c r="F237" s="104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9"/>
      <c r="B238" s="1040"/>
      <c r="C238" s="1040"/>
      <c r="D238" s="1040"/>
      <c r="E238" s="1040"/>
      <c r="F238" s="104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9"/>
      <c r="B240" s="1040"/>
      <c r="C240" s="1040"/>
      <c r="D240" s="1040"/>
      <c r="E240" s="1040"/>
      <c r="F240" s="1041"/>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39"/>
      <c r="B241" s="1040"/>
      <c r="C241" s="1040"/>
      <c r="D241" s="1040"/>
      <c r="E241" s="1040"/>
      <c r="F241" s="104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39"/>
      <c r="B242" s="1040"/>
      <c r="C242" s="1040"/>
      <c r="D242" s="1040"/>
      <c r="E242" s="1040"/>
      <c r="F242" s="1041"/>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34">
        <f t="shared" ref="AY242:AY252" si="18">$AY$240</f>
        <v>0</v>
      </c>
    </row>
    <row r="243" spans="1:51" ht="24.75" customHeight="1" x14ac:dyDescent="0.15">
      <c r="A243" s="1039"/>
      <c r="B243" s="1040"/>
      <c r="C243" s="1040"/>
      <c r="D243" s="1040"/>
      <c r="E243" s="1040"/>
      <c r="F243" s="104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9"/>
      <c r="B244" s="1040"/>
      <c r="C244" s="1040"/>
      <c r="D244" s="1040"/>
      <c r="E244" s="1040"/>
      <c r="F244" s="104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9"/>
      <c r="B245" s="1040"/>
      <c r="C245" s="1040"/>
      <c r="D245" s="1040"/>
      <c r="E245" s="1040"/>
      <c r="F245" s="104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9"/>
      <c r="B246" s="1040"/>
      <c r="C246" s="1040"/>
      <c r="D246" s="1040"/>
      <c r="E246" s="1040"/>
      <c r="F246" s="104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9"/>
      <c r="B247" s="1040"/>
      <c r="C247" s="1040"/>
      <c r="D247" s="1040"/>
      <c r="E247" s="1040"/>
      <c r="F247" s="104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9"/>
      <c r="B248" s="1040"/>
      <c r="C248" s="1040"/>
      <c r="D248" s="1040"/>
      <c r="E248" s="1040"/>
      <c r="F248" s="104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9"/>
      <c r="B249" s="1040"/>
      <c r="C249" s="1040"/>
      <c r="D249" s="1040"/>
      <c r="E249" s="1040"/>
      <c r="F249" s="104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9"/>
      <c r="B250" s="1040"/>
      <c r="C250" s="1040"/>
      <c r="D250" s="1040"/>
      <c r="E250" s="1040"/>
      <c r="F250" s="104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9"/>
      <c r="B251" s="1040"/>
      <c r="C251" s="1040"/>
      <c r="D251" s="1040"/>
      <c r="E251" s="1040"/>
      <c r="F251" s="104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9"/>
      <c r="B253" s="1040"/>
      <c r="C253" s="1040"/>
      <c r="D253" s="1040"/>
      <c r="E253" s="1040"/>
      <c r="F253" s="1041"/>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39"/>
      <c r="B254" s="1040"/>
      <c r="C254" s="1040"/>
      <c r="D254" s="1040"/>
      <c r="E254" s="1040"/>
      <c r="F254" s="104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39"/>
      <c r="B255" s="1040"/>
      <c r="C255" s="1040"/>
      <c r="D255" s="1040"/>
      <c r="E255" s="1040"/>
      <c r="F255" s="1041"/>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34">
        <f t="shared" ref="AY255:AY265" si="19">$AY$253</f>
        <v>0</v>
      </c>
    </row>
    <row r="256" spans="1:51" ht="24.75" customHeight="1" x14ac:dyDescent="0.15">
      <c r="A256" s="1039"/>
      <c r="B256" s="1040"/>
      <c r="C256" s="1040"/>
      <c r="D256" s="1040"/>
      <c r="E256" s="1040"/>
      <c r="F256" s="104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9"/>
      <c r="B257" s="1040"/>
      <c r="C257" s="1040"/>
      <c r="D257" s="1040"/>
      <c r="E257" s="1040"/>
      <c r="F257" s="104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9"/>
      <c r="B258" s="1040"/>
      <c r="C258" s="1040"/>
      <c r="D258" s="1040"/>
      <c r="E258" s="1040"/>
      <c r="F258" s="104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9"/>
      <c r="B259" s="1040"/>
      <c r="C259" s="1040"/>
      <c r="D259" s="1040"/>
      <c r="E259" s="1040"/>
      <c r="F259" s="104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9"/>
      <c r="B260" s="1040"/>
      <c r="C260" s="1040"/>
      <c r="D260" s="1040"/>
      <c r="E260" s="1040"/>
      <c r="F260" s="104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9"/>
      <c r="B261" s="1040"/>
      <c r="C261" s="1040"/>
      <c r="D261" s="1040"/>
      <c r="E261" s="1040"/>
      <c r="F261" s="104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9"/>
      <c r="B262" s="1040"/>
      <c r="C262" s="1040"/>
      <c r="D262" s="1040"/>
      <c r="E262" s="1040"/>
      <c r="F262" s="104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9"/>
      <c r="B263" s="1040"/>
      <c r="C263" s="1040"/>
      <c r="D263" s="1040"/>
      <c r="E263" s="1040"/>
      <c r="F263" s="104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9"/>
      <c r="B264" s="1040"/>
      <c r="C264" s="1040"/>
      <c r="D264" s="1040"/>
      <c r="E264" s="1040"/>
      <c r="F264" s="104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0">
        <v>1</v>
      </c>
      <c r="B4" s="106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0">
        <v>1</v>
      </c>
      <c r="B37" s="106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0">
        <v>1</v>
      </c>
      <c r="B70" s="106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0">
        <v>1</v>
      </c>
      <c r="B103" s="106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0">
        <v>1</v>
      </c>
      <c r="B136" s="106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0">
        <v>1</v>
      </c>
      <c r="B169" s="106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0">
        <v>1</v>
      </c>
      <c r="B202" s="106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0">
        <v>1</v>
      </c>
      <c r="B235" s="106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0">
        <v>1</v>
      </c>
      <c r="B268" s="106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0">
        <v>1</v>
      </c>
      <c r="B301" s="106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0">
        <v>1</v>
      </c>
      <c r="B334" s="106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0">
        <v>1</v>
      </c>
      <c r="B367" s="106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0">
        <v>1</v>
      </c>
      <c r="B400" s="106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0">
        <v>1</v>
      </c>
      <c r="B433" s="106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0">
        <v>1</v>
      </c>
      <c r="B466" s="106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0">
        <v>1</v>
      </c>
      <c r="B499" s="106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0">
        <v>1</v>
      </c>
      <c r="B532" s="106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0">
        <v>1</v>
      </c>
      <c r="B565" s="106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0">
        <v>1</v>
      </c>
      <c r="B598" s="106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0">
        <v>1</v>
      </c>
      <c r="B631" s="106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0">
        <v>1</v>
      </c>
      <c r="B664" s="106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0">
        <v>1</v>
      </c>
      <c r="B697" s="106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0">
        <v>1</v>
      </c>
      <c r="B730" s="106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0">
        <v>1</v>
      </c>
      <c r="B763" s="106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0">
        <v>1</v>
      </c>
      <c r="B796" s="106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0">
        <v>1</v>
      </c>
      <c r="B829" s="106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0">
        <v>1</v>
      </c>
      <c r="B862" s="106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0">
        <v>1</v>
      </c>
      <c r="B895" s="106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0">
        <v>1</v>
      </c>
      <c r="B928" s="106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0">
        <v>1</v>
      </c>
      <c r="B961" s="106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0">
        <v>1</v>
      </c>
      <c r="B994" s="106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0">
        <v>1</v>
      </c>
      <c r="B1027" s="106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0">
        <v>1</v>
      </c>
      <c r="B1060" s="106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0">
        <v>1</v>
      </c>
      <c r="B1093" s="106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0">
        <v>1</v>
      </c>
      <c r="B1126" s="106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0">
        <v>1</v>
      </c>
      <c r="B1159" s="106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0">
        <v>1</v>
      </c>
      <c r="B1192" s="106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0">
        <v>1</v>
      </c>
      <c r="B1225" s="106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0">
        <v>1</v>
      </c>
      <c r="B1258" s="106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0">
        <v>1</v>
      </c>
      <c r="B1291" s="106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2021-07-30T01:21:19Z</cp:lastPrinted>
  <dcterms:created xsi:type="dcterms:W3CDTF">2012-03-13T00:50:25Z</dcterms:created>
  <dcterms:modified xsi:type="dcterms:W3CDTF">2021-09-17T03:27:18Z</dcterms:modified>
</cp:coreProperties>
</file>