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1731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<sst xmlns="http://schemas.openxmlformats.org/spreadsheetml/2006/main" count="3086" uniqueCount="793">
  <si>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</si>
  <si>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</si>
  <si>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</si>
  <si>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</si>
  <si>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</si>
  <si>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</si>
  <si>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</si>
  <si>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</si>
  <si>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</si>
  <si>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</si>
  <si>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</si>
  <si>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</si>
  <si>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</si>
  <si>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</si>
  <si>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</si>
  <si>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</si>
  <si>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</si>
  <si>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</si>
  <si>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</si>
  <si>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</si>
  <si>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</si>
  <si>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</si>
  <si>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</si>
  <si>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</si>
  <si>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</si>
  <si>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</si>
  <si>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</si>
  <si>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</si>
  <si>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</si>
  <si>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</si>
  <si>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</si>
  <si>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</si>
  <si>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</si>
  <si>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</si>
  <si>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</si>
  <si>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</si>
  <si>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</si>
  <si>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</si>
  <si>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</si>
  <si>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</si>
  <si>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</si>
  <si>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</si>
  <si>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</si>
  <si>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</si>
  <si>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</si>
  <si>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</si>
  <si>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</si>
  <si>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</si>
  <si>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</si>
  <si>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</si>
  <si>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</si>
  <si>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</si>
  <si>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</si>
  <si>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</si>
  <si>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</si>
  <si>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</si>
  <si>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</si>
  <si>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</si>
  <si>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</si>
  <si>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</si>
  <si>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</si>
  <si>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</si>
  <si>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</si>
  <si>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</si>
  <si>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</si>
  <si>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</si>
  <si>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</si>
  <si>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</si>
  <si>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</si>
  <si>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</si>
  <si>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</si>
  <si>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</si>
  <si>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</si>
  <si>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</si>
  <si>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</si>
  <si>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</si>
  <si>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</si>
  <si>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</si>
  <si>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</si>
  <si>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</si>
  <si>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</si>
  <si>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</si>
  <si>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</si>
  <si>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</si>
  <si>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</si>
  <si>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</si>
  <si>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</si>
  <si>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</si>
  <si>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</si>
  <si>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</si>
  <si>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</si>
  <si>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</si>
  <si>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</si>
  <si>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</si>
  <si>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</si>
  <si>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</si>
  <si>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</si>
  <si>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</si>
  <si>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</si>
  <si>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</si>
  <si>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</si>
  <si>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</si>
  <si>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</si>
  <si>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</si>
  <si>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</si>
  <si>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</si>
  <si>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</si>
  <si>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</si>
  <si>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</si>
  <si>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</si>
  <si>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</si>
  <si>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</si>
  <si>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</si>
  <si>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</si>
  <si>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</si>
  <si>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</si>
  <si>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</si>
  <si>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</si>
  <si>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</si>
  <si>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</si>
  <si>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</si>
  <si>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</si>
  <si>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</si>
  <si>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</si>
  <si>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</si>
  <si>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</si>
  <si>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</si>
  <si>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</si>
  <si>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</si>
  <si>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</si>
  <si>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</si>
  <si>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</si>
  <si>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</si>
  <si>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</si>
  <si>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</si>
  <si>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</si>
  <si>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</si>
  <si>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</si>
  <si>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</si>
  <si>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</si>
  <si>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</si>
  <si>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</si>
  <si>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</si>
  <si>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</si>
  <si>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</si>
  <si>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</si>
  <si>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</si>
  <si>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</si>
  <si>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</si>
  <si>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</si>
  <si>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</si>
  <si>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</si>
  <si>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</si>
  <si>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</si>
  <si>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</si>
  <si>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</si>
  <si>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</si>
  <si>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</si>
  <si>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</si>
  <si>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</si>
  <si>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</si>
  <si>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</si>
  <si>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</si>
  <si>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</si>
  <si>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</si>
  <si>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</si>
  <si>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</si>
  <si>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</si>
  <si>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</si>
  <si>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</si>
  <si>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</si>
  <si>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</si>
  <si>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</si>
  <si>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</si>
  <si>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</si>
  <si>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</si>
  <si>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</si>
  <si>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</si>
  <si>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</si>
  <si>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</si>
  <si>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</si>
  <si>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</si>
  <si>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</si>
  <si>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</si>
  <si>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</si>
  <si>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</si>
  <si>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</si>
  <si>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</si>
  <si>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</si>
  <si>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</si>
  <si>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</si>
  <si>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</si>
  <si>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</si>
  <si>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</si>
  <si>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</si>
  <si>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</si>
  <si>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</si>
  <si>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</si>
  <si>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</si>
  <si>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</si>
  <si>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</si>
  <si>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</si>
  <si>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</si>
  <si>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</si>
  <si>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</si>
  <si>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</si>
  <si>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</si>
  <si>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</si>
  <si>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</si>
  <si>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</si>
  <si>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</si>
  <si>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</si>
  <si>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</si>
  <si>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</si>
  <si>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</si>
  <si>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</si>
  <si>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</si>
  <si>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</si>
  <si>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</si>
  <si>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</si>
  <si>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</si>
  <si>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</si>
  <si>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</si>
  <si>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</si>
  <si>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</si>
  <si>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</si>
  <si>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</si>
  <si>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</si>
  <si>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</si>
  <si>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</si>
  <si>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</si>
  <si>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</si>
  <si>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</si>
  <si>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</si>
  <si>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</si>
  <si>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</si>
  <si>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</si>
  <si>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</si>
  <si>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</si>
  <si>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</si>
  <si>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</si>
  <si>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</si>
  <si>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</si>
  <si>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</si>
  <si>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</si>
  <si>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</si>
  <si>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</si>
  <si>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</si>
  <si>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</si>
  <si>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</si>
  <si>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</si>
  <si>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</si>
  <si>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</si>
  <si>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</si>
  <si>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</si>
  <si>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</si>
  <si>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</si>
  <si>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</si>
  <si>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</si>
  <si>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</si>
  <si>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</si>
  <si>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</si>
  <si>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</si>
  <si>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</si>
  <si>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</si>
  <si>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</si>
  <si>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</si>
  <si>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</si>
  <si>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</si>
  <si>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</si>
  <si>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</si>
  <si>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</si>
  <si>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</si>
  <si>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</si>
  <si>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</si>
  <si>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</si>
  <si>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</si>
  <si>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</si>
  <si>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</si>
  <si>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</si>
  <si>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</si>
  <si>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</si>
  <si>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</si>
  <si>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</si>
  <si>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</si>
  <si>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</si>
  <si>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</si>
  <si>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</si>
  <si>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</si>
  <si>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</si>
  <si>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</si>
  <si>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</si>
  <si>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</si>
  <si>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</si>
  <si>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</si>
  <si>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</si>
  <si>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</si>
  <si>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</si>
  <si>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</si>
  <si>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</si>
  <si>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</si>
  <si>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</si>
  <si>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</si>
  <si>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</si>
  <si>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</si>
  <si>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</si>
  <si>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</si>
  <si>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</si>
  <si>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</si>
  <si>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</si>
  <si>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</si>
  <si>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</si>
  <si>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</si>
  <si>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</si>
  <si>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</si>
  <si>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</si>
  <si>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</si>
  <si>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</si>
  <si>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</si>
  <si>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</si>
  <si>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</si>
  <si>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</si>
  <si>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</si>
  <si>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</si>
  <si>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</si>
  <si>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</si>
  <si>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</si>
  <si>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</si>
  <si>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</si>
  <si>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</si>
  <si>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</si>
  <si>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</si>
  <si>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</si>
  <si>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</si>
  <si>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</si>
  <si>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</si>
  <si>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</si>
  <si>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</si>
  <si>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</si>
  <si>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</si>
  <si>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</si>
  <si>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</si>
  <si>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</si>
  <si>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</si>
  <si>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</si>
  <si>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</si>
  <si>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</si>
  <si>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</si>
  <si>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</si>
  <si>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</si>
  <si>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</si>
  <si>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</si>
  <si>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</si>
  <si>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</si>
  <si>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</si>
  <si>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</si>
  <si>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</si>
  <si>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</si>
  <si>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</si>
  <si>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</si>
  <si>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</si>
  <si>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</si>
  <si>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</si>
  <si>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</si>
  <si>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</si>
  <si>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</si>
  <si>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</si>
  <si>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</si>
  <si>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</si>
  <si>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</si>
  <si>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</si>
  <si>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</si>
  <si>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</si>
  <si>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</si>
  <si>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</si>
  <si>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</si>
  <si>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</si>
  <si>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</si>
  <si>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</si>
  <si>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</si>
  <si>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</si>
  <si>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</si>
  <si>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</si>
  <si>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</si>
  <si>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</si>
  <si>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</si>
  <si>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</si>
  <si>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</si>
  <si>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</si>
  <si>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</si>
  <si>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</si>
  <si>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</si>
  <si>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</si>
  <si>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</si>
  <si>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</si>
  <si>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</si>
  <si>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</si>
  <si>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</si>
  <si>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</si>
  <si>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</si>
  <si>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</si>
  <si>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</si>
  <si>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</si>
  <si>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</si>
  <si>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</si>
  <si>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</si>
  <si>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</si>
  <si>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</si>
  <si>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</si>
  <si>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</si>
  <si>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</si>
  <si>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</si>
  <si>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</si>
  <si>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</si>
  <si>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</si>
  <si>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</si>
  <si>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</si>
  <si>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</si>
  <si>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</si>
  <si>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</si>
  <si>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</si>
  <si>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</si>
  <si>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</si>
  <si>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</si>
  <si>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</si>
  <si>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</si>
  <si>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</si>
  <si>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</si>
  <si>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</si>
  <si>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</si>
  <si>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</si>
  <si>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</si>
  <si>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</si>
  <si>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</si>
  <si>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</si>
  <si>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</si>
  <si>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</si>
  <si>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</si>
  <si>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</si>
  <si>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</si>
  <si>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</si>
  <si>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</si>
  <si>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</si>
  <si>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</si>
  <si>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</si>
  <si>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</si>
  <si>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</si>
  <si>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</si>
  <si>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</si>
  <si>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</si>
  <si>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</si>
  <si>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</si>
  <si>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</si>
  <si>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</si>
  <si>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</si>
  <si>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</si>
  <si>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</si>
  <si>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</si>
  <si>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</si>
  <si>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</si>
  <si>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</si>
  <si>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</si>
  <si>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</si>
  <si>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</si>
  <si>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</si>
  <si>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</si>
  <si>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</si>
  <si>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</si>
  <si>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</si>
  <si>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</si>
  <si>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</si>
  <si>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</si>
  <si>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</si>
  <si>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</si>
  <si>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</si>
  <si>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</si>
  <si>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</si>
  <si>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</si>
  <si>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</si>
  <si>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</si>
  <si>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</si>
  <si>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</si>
  <si>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</si>
  <si>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</si>
  <si>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</si>
  <si>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</si>
  <si>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</si>
  <si>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</si>
  <si>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</si>
  <si>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</si>
  <si>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</si>
  <si>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</si>
  <si>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</si>
  <si>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</si>
  <si>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</si>
  <si>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</si>
  <si>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</si>
  <si>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</si>
  <si>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</si>
  <si>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</si>
  <si>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</si>
  <si>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</si>
  <si>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</si>
  <si>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</si>
  <si>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</si>
  <si>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</si>
  <si>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</si>
  <si>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</si>
  <si>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</si>
  <si>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</si>
  <si>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</si>
  <si>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</si>
  <si>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</si>
  <si>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</si>
  <si>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</si>
  <si>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</si>
  <si>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</si>
  <si>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</si>
  <si>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</si>
  <si>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</si>
  <si>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</si>
  <si>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</si>
  <si>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</si>
  <si>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</si>
  <si>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</si>
  <si>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</si>
  <si>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</si>
  <si>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</si>
  <si>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</si>
  <si>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</si>
  <si>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</si>
  <si>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</si>
  <si>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</si>
  <si>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</si>
  <si>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</si>
  <si>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</si>
  <si>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</si>
  <si>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</si>
  <si>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</si>
  <si>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</si>
  <si>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</si>
  <si>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</si>
  <si>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</si>
  <si>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</si>
  <si>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</si>
  <si>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</si>
  <si>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</si>
  <si>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</si>
  <si>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</si>
  <si>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</si>
  <si>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</si>
  <si>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</si>
  <si>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</si>
  <si>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</si>
  <si>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</si>
  <si>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</si>
  <si>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</si>
  <si>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</si>
  <si>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</si>
  <si>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</si>
  <si>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</si>
  <si>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</si>
  <si>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</si>
  <si>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</si>
  <si>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</si>
  <si>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</si>
  <si>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</si>
  <si>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</si>
  <si>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</si>
  <si>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</si>
  <si>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</si>
  <si>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</si>
  <si>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</si>
  <si>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</si>
  <si>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</si>
  <si>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</si>
  <si>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</si>
  <si>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</si>
  <si>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</si>
  <si>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</si>
  <si>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</si>
  <si>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</si>
  <si>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</si>
  <si>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</si>
  <si>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</si>
  <si>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</si>
  <si>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</si>
  <si>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</si>
  <si>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</si>
  <si>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</si>
  <si>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</si>
  <si>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</si>
  <si>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</si>
  <si>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</si>
  <si>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</si>
  <si>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</si>
  <si>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</si>
  <si>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</si>
  <si>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</si>
  <si>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</si>
  <si>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</si>
  <si>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</si>
  <si>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</si>
  <si>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</si>
  <si>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</si>
  <si>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</si>
  <si>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</si>
  <si>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</si>
  <si>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</si>
  <si>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</si>
  <si>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</si>
  <si>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</si>
  <si>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</si>
  <si>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</si>
  <si>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</si>
  <si>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</si>
  <si>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</si>
  <si>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</si>
  <si>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</si>
  <si>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</si>
  <si>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</si>
  <si>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</si>
  <si>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</si>
  <si>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</si>
  <si>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</si>
  <si>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</si>
  <si>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</si>
  <si>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</si>
  <si>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</si>
  <si>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</si>
  <si>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</si>
  <si>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</si>
  <si>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</si>
  <si>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</si>
  <si>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</si>
  <si>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</si>
  <si>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</si>
  <si>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</si>
  <si>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</si>
  <si>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</si>
  <si>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</si>
  <si>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</si>
  <si>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</si>
  <si>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</si>
  <si>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</si>
  <si>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</si>
  <si>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</si>
  <si>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</si>
  <si>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</si>
  <si>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</si>
  <si>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</si>
  <si>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</si>
  <si>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</si>
  <si>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</si>
  <si>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</si>
  <si>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</si>
  <si>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</si>
  <si>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</si>
  <si>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</si>
  <si>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</si>
  <si>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</si>
  <si>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</si>
  <si>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</si>
  <si>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</si>
  <si>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</si>
  <si>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</si>
  <si>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</si>
  <si>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</si>
  <si>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</si>
  <si>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</si>
  <si>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</si>
  <si>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</si>
  <si>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</si>
  <si>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</si>
  <si>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</si>
  <si>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</si>
  <si>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</si>
  <si>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</si>
  <si>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</si>
  <si>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</si>
  <si>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</si>
  <si>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</si>
  <si>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</si>
  <si>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</si>
  <si>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</si>
  <si>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</si>
  <si>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</si>
  <si>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</si>
  <si>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</si>
  <si>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</si>
  <si>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</si>
  <si>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</si>
  <si>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</si>
  <si>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</si>
  <si>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</si>
  <si>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</si>
  <si>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</si>
  <si>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</si>
  <si>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</si>
  <si>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</si>
  <si>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</si>
  <si>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</si>
  <si>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</si>
  <si>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</si>
  <si>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</si>
  <si>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</si>
  <si>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</si>
  <si>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</si>
  <si>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</si>
  <si>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</si>
  <si>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</si>
  <si>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</si>
  <si>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</si>
  <si>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</si>
  <si>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</si>
  <si>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科学技術分野の文部科学大臣表彰</t>
    <phoneticPr fontId="5"/>
  </si>
  <si>
    <t>研究振興局</t>
    <phoneticPr fontId="5"/>
  </si>
  <si>
    <t>昭和34年度</t>
    <phoneticPr fontId="5"/>
  </si>
  <si>
    <t>終了予定なし</t>
    <phoneticPr fontId="5"/>
  </si>
  <si>
    <t>振興企画課</t>
    <phoneticPr fontId="5"/>
  </si>
  <si>
    <t>奨励室長
小林　英夫</t>
    <phoneticPr fontId="5"/>
  </si>
  <si>
    <t>-</t>
    <phoneticPr fontId="5"/>
  </si>
  <si>
    <t>　科学技術に関する研究開発、理解増進等において顕著な成果を収めた者について、その功績を讃えることにより、科学技術に携わる者の意欲の向上を図り、我が国の科学技術水準の向上に寄与することを目的とする。</t>
    <phoneticPr fontId="5"/>
  </si>
  <si>
    <t>　科学技術分野の文部科学大臣表彰についての審査・選考を行い、表彰を行う。
・科学技術特別賞
・科学技術賞（開発部門、研究部門、科学技術振興部門、技術部門、理解増進部門）
・若手科学者賞
・創意工夫功労者賞
・研究支援賞</t>
    <phoneticPr fontId="5"/>
  </si>
  <si>
    <t>庁費</t>
    <phoneticPr fontId="5"/>
  </si>
  <si>
    <t>褒賞品費</t>
  </si>
  <si>
    <t>諸謝金</t>
  </si>
  <si>
    <t>委員等旅費</t>
  </si>
  <si>
    <t>職員旅費</t>
  </si>
  <si>
    <t>科学技術分野における褒章受章者数を前年度同数以上とする。</t>
    <phoneticPr fontId="5"/>
  </si>
  <si>
    <t>人数</t>
    <phoneticPr fontId="5"/>
  </si>
  <si>
    <t>人</t>
    <phoneticPr fontId="5"/>
  </si>
  <si>
    <t>科学技術分野における褒章受章者数</t>
    <phoneticPr fontId="5"/>
  </si>
  <si>
    <t>若手科学者賞の推薦者数</t>
    <phoneticPr fontId="5"/>
  </si>
  <si>
    <t>件</t>
  </si>
  <si>
    <t>件</t>
    <phoneticPr fontId="5"/>
  </si>
  <si>
    <t>科学技術賞の推薦者数</t>
    <phoneticPr fontId="5"/>
  </si>
  <si>
    <t>創意工夫功労者賞の推薦者数</t>
  </si>
  <si>
    <t>研究支援賞の推薦者数</t>
  </si>
  <si>
    <t>執行額／推薦者　　　　　　　　　　　　</t>
    <phoneticPr fontId="5"/>
  </si>
  <si>
    <t>円</t>
    <phoneticPr fontId="5"/>
  </si>
  <si>
    <t>　円/件、人</t>
    <phoneticPr fontId="5"/>
  </si>
  <si>
    <t>17,936,578/3,044</t>
    <phoneticPr fontId="5"/>
  </si>
  <si>
    <t>18,899,793/2,870</t>
    <phoneticPr fontId="5"/>
  </si>
  <si>
    <t>／　</t>
    <phoneticPr fontId="5"/>
  </si>
  <si>
    <t>8　科学技術イノベーションの基盤的な力の強化</t>
    <phoneticPr fontId="5"/>
  </si>
  <si>
    <t>8-1 科学技術イノベーションを担う人材力の強化</t>
    <phoneticPr fontId="5"/>
  </si>
  <si>
    <t>若手研究者に自立と活躍の機会を与えるための環境整備の状況に関する指数(科学技術の状況に係る総合的意識調査（科学技術・学術政策研究所）より)</t>
    <phoneticPr fontId="5"/>
  </si>
  <si>
    <t>　本事業では、我が国の社会・経済・国民生活の発展向上における科学技術上の成果を顕彰し、若手科学者賞においては、次代を担う若手研究者の自立を促し、高い研究開発能力を示した若手研究者個人を表彰するなど、科学技術に携わる人材の育成及び研究者の更なる意欲の向上に寄与し、科学技術水準の向上を図る。</t>
    <phoneticPr fontId="5"/>
  </si>
  <si>
    <t>－</t>
    <phoneticPr fontId="5"/>
  </si>
  <si>
    <t>（選択してください）</t>
  </si>
  <si>
    <t>201</t>
    <phoneticPr fontId="5"/>
  </si>
  <si>
    <t>220</t>
    <phoneticPr fontId="5"/>
  </si>
  <si>
    <t>238</t>
    <phoneticPr fontId="5"/>
  </si>
  <si>
    <t>184</t>
    <phoneticPr fontId="5"/>
  </si>
  <si>
    <t>182</t>
    <phoneticPr fontId="5"/>
  </si>
  <si>
    <t>172</t>
    <phoneticPr fontId="5"/>
  </si>
  <si>
    <t>200</t>
    <phoneticPr fontId="5"/>
  </si>
  <si>
    <t>文部科学省</t>
    <phoneticPr fontId="5"/>
  </si>
  <si>
    <t>○</t>
    <phoneticPr fontId="5"/>
  </si>
  <si>
    <t>-</t>
    <phoneticPr fontId="5"/>
  </si>
  <si>
    <t>-</t>
    <phoneticPr fontId="5"/>
  </si>
  <si>
    <t>25,290,000/2,646</t>
    <phoneticPr fontId="5"/>
  </si>
  <si>
    <t>‐</t>
  </si>
  <si>
    <t>　我が国の科学技術水準の向上はもとより、国民への科学技術に対する理解増進を図る科学技術振興のための表彰制度であり、国が実施すべきものである。</t>
  </si>
  <si>
    <t>有</t>
  </si>
  <si>
    <t>無</t>
  </si>
  <si>
    <t>　一般競争入札により支出先を適正に選定するなど、競争性の確保及び単位あたりのコスト削減に努めている。また、随意契約についても見積り合わせにより、より安価な支出先を選定している。</t>
  </si>
  <si>
    <t>　支出は、候補者の文献・特許の調査、表彰対象者を選出する有識者で構成される審査委員会に関する謝金・旅費、表彰時の褒章品等、真に必要なものに限定している。</t>
  </si>
  <si>
    <t>　随意契約について、見積り合わせにより、より安価な支出先を選定し、コスト削減に努めている。</t>
  </si>
  <si>
    <t xml:space="preserve">  成果実績は、成果目標をほぼ達成している。</t>
  </si>
  <si>
    <t>　事業を効果的に実施するため科学技術分野の文部科学大臣表彰審査委員会を設置し、各賞の候補者に係る業績や研究開発内容の評価を効率的・効果的に実施している。</t>
  </si>
  <si>
    <t>　事業の有効性を高めるため、公募の際の推薦依頼方法の見直しやリーフレット等による関係機関への事前周知協力依頼等により、推薦数の増加に努めている。</t>
  </si>
  <si>
    <t>　本事業は、国において継続して実施すべきものである。
　また、随意契約について、見積り合わせにより、より安価な支出先の選定を行い、一般競争入札についても、充分な入札公告期間、契約の競争性を確保しており、引き続き効率的な事業の実施に努める。</t>
    <rPh sb="1" eb="2">
      <t>ホン</t>
    </rPh>
    <rPh sb="2" eb="4">
      <t>ジギョウ</t>
    </rPh>
    <rPh sb="6" eb="7">
      <t>クニ</t>
    </rPh>
    <rPh sb="11" eb="13">
      <t>ケイゾク</t>
    </rPh>
    <rPh sb="15" eb="17">
      <t>ジッシ</t>
    </rPh>
    <rPh sb="31" eb="33">
      <t>ズイイ</t>
    </rPh>
    <rPh sb="33" eb="35">
      <t>ケイヤク</t>
    </rPh>
    <rPh sb="40" eb="42">
      <t>ミツモ</t>
    </rPh>
    <rPh sb="43" eb="44">
      <t>ア</t>
    </rPh>
    <rPh sb="52" eb="54">
      <t>アンカ</t>
    </rPh>
    <rPh sb="55" eb="57">
      <t>シシュツ</t>
    </rPh>
    <rPh sb="57" eb="58">
      <t>サキ</t>
    </rPh>
    <rPh sb="59" eb="61">
      <t>センテイ</t>
    </rPh>
    <rPh sb="62" eb="63">
      <t>オコナ</t>
    </rPh>
    <rPh sb="65" eb="67">
      <t>イッパン</t>
    </rPh>
    <rPh sb="67" eb="69">
      <t>キョウソウ</t>
    </rPh>
    <rPh sb="69" eb="71">
      <t>ニュウサツ</t>
    </rPh>
    <rPh sb="77" eb="79">
      <t>ジュウブン</t>
    </rPh>
    <rPh sb="80" eb="82">
      <t>ニュウサツ</t>
    </rPh>
    <rPh sb="82" eb="84">
      <t>コウコク</t>
    </rPh>
    <rPh sb="84" eb="86">
      <t>キカン</t>
    </rPh>
    <rPh sb="87" eb="89">
      <t>ケイヤク</t>
    </rPh>
    <rPh sb="90" eb="93">
      <t>キョウソウセイ</t>
    </rPh>
    <rPh sb="94" eb="96">
      <t>カクホ</t>
    </rPh>
    <rPh sb="101" eb="102">
      <t>ヒ</t>
    </rPh>
    <rPh sb="103" eb="104">
      <t>ツヅ</t>
    </rPh>
    <rPh sb="105" eb="108">
      <t>コウリツテキ</t>
    </rPh>
    <rPh sb="109" eb="111">
      <t>ジギョウ</t>
    </rPh>
    <rPh sb="112" eb="114">
      <t>ジッシ</t>
    </rPh>
    <rPh sb="115" eb="116">
      <t>ツト</t>
    </rPh>
    <phoneticPr fontId="5"/>
  </si>
  <si>
    <t>多くの者が入札に参加できるよう引き続き入札公告期間の確保に努め、より一層の契約の競争性の確保を図ることとする。</t>
    <rPh sb="0" eb="1">
      <t>オオ</t>
    </rPh>
    <rPh sb="3" eb="4">
      <t>モノ</t>
    </rPh>
    <rPh sb="5" eb="7">
      <t>ニュウサツ</t>
    </rPh>
    <rPh sb="8" eb="10">
      <t>サンカ</t>
    </rPh>
    <rPh sb="15" eb="16">
      <t>ヒ</t>
    </rPh>
    <rPh sb="17" eb="18">
      <t>ツヅ</t>
    </rPh>
    <rPh sb="19" eb="21">
      <t>ニュウサツ</t>
    </rPh>
    <rPh sb="21" eb="23">
      <t>コウコク</t>
    </rPh>
    <rPh sb="23" eb="25">
      <t>キカン</t>
    </rPh>
    <rPh sb="26" eb="28">
      <t>カクホ</t>
    </rPh>
    <rPh sb="29" eb="30">
      <t>ツト</t>
    </rPh>
    <rPh sb="34" eb="36">
      <t>イッソウ</t>
    </rPh>
    <rPh sb="37" eb="39">
      <t>ケイヤク</t>
    </rPh>
    <rPh sb="40" eb="43">
      <t>キョウソウセイ</t>
    </rPh>
    <rPh sb="44" eb="46">
      <t>カクホ</t>
    </rPh>
    <rPh sb="47" eb="48">
      <t>ハカ</t>
    </rPh>
    <phoneticPr fontId="5"/>
  </si>
  <si>
    <t>A.ケイ・アンド・アイ有限会社</t>
    <phoneticPr fontId="5"/>
  </si>
  <si>
    <t>候補者に係る文献調査及び特許調査</t>
  </si>
  <si>
    <t>雑役務費</t>
    <rPh sb="0" eb="1">
      <t>ザツ</t>
    </rPh>
    <rPh sb="1" eb="4">
      <t>エキムヒ</t>
    </rPh>
    <phoneticPr fontId="5"/>
  </si>
  <si>
    <t>B.株式会社そごう・西武</t>
    <phoneticPr fontId="5"/>
  </si>
  <si>
    <t>受賞者に授与する盾及びメダルの作成</t>
  </si>
  <si>
    <t>消耗品費</t>
    <rPh sb="0" eb="3">
      <t>ショウモウヒン</t>
    </rPh>
    <rPh sb="3" eb="4">
      <t>ヒ</t>
    </rPh>
    <phoneticPr fontId="5"/>
  </si>
  <si>
    <t>C.株式会社ステージ</t>
    <rPh sb="2" eb="6">
      <t>カブシキカイシャ</t>
    </rPh>
    <phoneticPr fontId="5"/>
  </si>
  <si>
    <t>ケイ・アンド・アイ有限会社</t>
  </si>
  <si>
    <t>株式会社そごう・西武</t>
  </si>
  <si>
    <t>株式会社ステージ</t>
    <phoneticPr fontId="5"/>
  </si>
  <si>
    <t>表彰式の運営支援のキャンセル料</t>
    <rPh sb="14" eb="15">
      <t>リョウ</t>
    </rPh>
    <phoneticPr fontId="5"/>
  </si>
  <si>
    <t>19,250,037/2,646</t>
    <phoneticPr fontId="5"/>
  </si>
  <si>
    <t>-</t>
    <phoneticPr fontId="5"/>
  </si>
  <si>
    <t>外部有識者による点検対象外</t>
  </si>
  <si>
    <t>事業内容の一部改善</t>
  </si>
  <si>
    <t>この事業は昭和34年度以降長期に継続している事業であり、我が国の科学技術水準の向上に寄与するために引き続き適切に実施すべきである。執行状況についてはコストを意識し・競争性の確保に向けた取組を行っていることが見受けられるが一者応札の状況等から鑑み、より一層の公告期間の確保や仕様の見直しなど競争性・透明性の確保に努めるべきである。</t>
  </si>
  <si>
    <t>執行等改善</t>
  </si>
  <si>
    <t>本事業については、さらに多くの者が入札に参加できるよう、類似案件における応札等の実績を元に業者へ履行の可能性について照会を行ったり、例年より公告期間を延ばして入札公告期間の確保に努める。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</si>
</sst>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91542</xdr:colOff>
      <xdr:row>749</xdr:row>
      <xdr:rowOff>244173</xdr:rowOff>
    </xdr:from>
    <xdr:to>
      <xdr:col>30</xdr:col>
      <xdr:colOff>118513</xdr:colOff>
      <xdr:row>751</xdr:row>
      <xdr:rowOff>97020</xdr:rowOff>
    </xdr:to>
    <xdr:sp macro="" textlink="">
      <xdr:nvSpPr>
        <xdr:cNvPr id="2" name="テキスト ボックス 1">
          <a:extLst>
            <a:ext uri="{FF2B5EF4-FFF2-40B4-BE49-F238E27FC236}">
              <a16:creationId xmlns:a16="http://schemas.microsoft.com/office/drawing/2014/main" id="{12F1672D-5CF5-4BB4-AE5F-6D81730153DB}"/>
            </a:ext>
          </a:extLst>
        </xdr:cNvPr>
        <xdr:cNvSpPr txBox="1"/>
      </xdr:nvSpPr>
      <xdr:spPr>
        <a:xfrm>
          <a:off x="4092042" y="48107298"/>
          <a:ext cx="2027221" cy="55769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文部科学省</a:t>
          </a:r>
        </a:p>
        <a:p>
          <a:pPr algn="ctr"/>
          <a:r>
            <a:rPr kumimoji="1" lang="en-US" altLang="ja-JP" sz="1100"/>
            <a:t>19</a:t>
          </a:r>
          <a:r>
            <a:rPr kumimoji="1" lang="ja-JP" altLang="en-US" sz="1100"/>
            <a:t>百万円</a:t>
          </a:r>
        </a:p>
      </xdr:txBody>
    </xdr:sp>
    <xdr:clientData/>
  </xdr:twoCellAnchor>
  <xdr:twoCellAnchor>
    <xdr:from>
      <xdr:col>19</xdr:col>
      <xdr:colOff>202240</xdr:colOff>
      <xdr:row>751</xdr:row>
      <xdr:rowOff>138748</xdr:rowOff>
    </xdr:from>
    <xdr:to>
      <xdr:col>31</xdr:col>
      <xdr:colOff>35031</xdr:colOff>
      <xdr:row>754</xdr:row>
      <xdr:rowOff>111239</xdr:rowOff>
    </xdr:to>
    <xdr:sp macro="" textlink="">
      <xdr:nvSpPr>
        <xdr:cNvPr id="3" name="大かっこ 2">
          <a:extLst>
            <a:ext uri="{FF2B5EF4-FFF2-40B4-BE49-F238E27FC236}">
              <a16:creationId xmlns:a16="http://schemas.microsoft.com/office/drawing/2014/main" id="{BA361E2A-61C3-498F-B515-3F2C0166C6FB}"/>
            </a:ext>
          </a:extLst>
        </xdr:cNvPr>
        <xdr:cNvSpPr/>
      </xdr:nvSpPr>
      <xdr:spPr>
        <a:xfrm>
          <a:off x="4002715" y="48706723"/>
          <a:ext cx="2233091" cy="10297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81563</xdr:colOff>
      <xdr:row>751</xdr:row>
      <xdr:rowOff>180476</xdr:rowOff>
    </xdr:from>
    <xdr:to>
      <xdr:col>30</xdr:col>
      <xdr:colOff>172034</xdr:colOff>
      <xdr:row>754</xdr:row>
      <xdr:rowOff>123032</xdr:rowOff>
    </xdr:to>
    <xdr:sp macro="" textlink="">
      <xdr:nvSpPr>
        <xdr:cNvPr id="4" name="テキスト ボックス 3">
          <a:extLst>
            <a:ext uri="{FF2B5EF4-FFF2-40B4-BE49-F238E27FC236}">
              <a16:creationId xmlns:a16="http://schemas.microsoft.com/office/drawing/2014/main" id="{1C7E65E5-B3BF-4364-9FA3-FD9587B87372}"/>
            </a:ext>
          </a:extLst>
        </xdr:cNvPr>
        <xdr:cNvSpPr txBox="1"/>
      </xdr:nvSpPr>
      <xdr:spPr>
        <a:xfrm>
          <a:off x="4082063" y="48748451"/>
          <a:ext cx="2090721" cy="999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科学技術水準の向上に寄与する</a:t>
          </a:r>
          <a:r>
            <a:rPr lang="ja-JP" altLang="en-US"/>
            <a:t> </a:t>
          </a:r>
          <a:r>
            <a:rPr lang="ja-JP" altLang="en-US" sz="1100" b="0" i="0" u="none" strike="noStrike">
              <a:solidFill>
                <a:schemeClr val="dk1"/>
              </a:solidFill>
              <a:effectLst/>
              <a:latin typeface="+mn-lt"/>
              <a:ea typeface="+mn-ea"/>
              <a:cs typeface="+mn-cs"/>
            </a:rPr>
            <a:t>ことを目的とし、科学技術に関</a:t>
          </a:r>
          <a:r>
            <a:rPr lang="ja-JP" altLang="en-US"/>
            <a:t> </a:t>
          </a:r>
          <a:r>
            <a:rPr lang="ja-JP" altLang="en-US" sz="1100" b="0" i="0" u="none" strike="noStrike">
              <a:solidFill>
                <a:schemeClr val="dk1"/>
              </a:solidFill>
              <a:effectLst/>
              <a:latin typeface="+mn-lt"/>
              <a:ea typeface="+mn-ea"/>
              <a:cs typeface="+mn-cs"/>
            </a:rPr>
            <a:t>する顕著な功績を収めた者に対</a:t>
          </a:r>
          <a:r>
            <a:rPr lang="ja-JP" altLang="en-US"/>
            <a:t> </a:t>
          </a:r>
          <a:r>
            <a:rPr lang="ja-JP" altLang="en-US" sz="1100" b="0" i="0" u="none" strike="noStrike">
              <a:solidFill>
                <a:schemeClr val="dk1"/>
              </a:solidFill>
              <a:effectLst/>
              <a:latin typeface="+mn-lt"/>
              <a:ea typeface="+mn-ea"/>
              <a:cs typeface="+mn-cs"/>
            </a:rPr>
            <a:t>して表彰を行う。</a:t>
          </a:r>
          <a:r>
            <a:rPr lang="ja-JP" altLang="en-US"/>
            <a:t> </a:t>
          </a:r>
          <a:endParaRPr kumimoji="1" lang="ja-JP" altLang="en-US" sz="1100"/>
        </a:p>
      </xdr:txBody>
    </xdr:sp>
    <xdr:clientData/>
  </xdr:twoCellAnchor>
  <xdr:twoCellAnchor>
    <xdr:from>
      <xdr:col>31</xdr:col>
      <xdr:colOff>156589</xdr:colOff>
      <xdr:row>749</xdr:row>
      <xdr:rowOff>80888</xdr:rowOff>
    </xdr:from>
    <xdr:to>
      <xdr:col>45</xdr:col>
      <xdr:colOff>77323</xdr:colOff>
      <xdr:row>752</xdr:row>
      <xdr:rowOff>200337</xdr:rowOff>
    </xdr:to>
    <xdr:sp macro="" textlink="">
      <xdr:nvSpPr>
        <xdr:cNvPr id="5" name="テキスト ボックス 4">
          <a:extLst>
            <a:ext uri="{FF2B5EF4-FFF2-40B4-BE49-F238E27FC236}">
              <a16:creationId xmlns:a16="http://schemas.microsoft.com/office/drawing/2014/main" id="{EE8A3685-EA11-457B-B5A0-3E6E8A80E672}"/>
            </a:ext>
          </a:extLst>
        </xdr:cNvPr>
        <xdr:cNvSpPr txBox="1"/>
      </xdr:nvSpPr>
      <xdr:spPr>
        <a:xfrm>
          <a:off x="6357364" y="47944013"/>
          <a:ext cx="2721084" cy="117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諸謝金</a:t>
          </a:r>
          <a:r>
            <a:rPr lang="ja-JP" altLang="en-US"/>
            <a:t> 　　 　　</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百万円</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職員旅費</a:t>
          </a:r>
          <a:r>
            <a:rPr lang="ja-JP" altLang="en-US"/>
            <a:t> 　　　</a:t>
          </a:r>
          <a:r>
            <a:rPr lang="en-US" altLang="ja-JP" sz="1100" b="0" i="0" u="none" strike="noStrike">
              <a:solidFill>
                <a:schemeClr val="dk1"/>
              </a:solidFill>
              <a:effectLst/>
              <a:latin typeface="+mn-lt"/>
              <a:ea typeface="+mn-ea"/>
              <a:cs typeface="+mn-cs"/>
            </a:rPr>
            <a:t>0.1</a:t>
          </a:r>
          <a:r>
            <a:rPr lang="ja-JP" altLang="en-US" sz="1100" b="0" i="0" u="none" strike="noStrike">
              <a:solidFill>
                <a:schemeClr val="dk1"/>
              </a:solidFill>
              <a:effectLst/>
              <a:latin typeface="+mn-lt"/>
              <a:ea typeface="+mn-ea"/>
              <a:cs typeface="+mn-cs"/>
            </a:rPr>
            <a:t>百万円</a:t>
          </a:r>
          <a:r>
            <a:rPr lang="ja-JP" altLang="en-US"/>
            <a:t> </a:t>
          </a:r>
          <a:endParaRPr lang="en-US" altLang="ja-JP"/>
        </a:p>
        <a:p>
          <a:r>
            <a:rPr lang="ja-JP" altLang="en-US" sz="1100" b="0" i="0" u="none" strike="noStrike">
              <a:solidFill>
                <a:schemeClr val="dk1"/>
              </a:solidFill>
              <a:effectLst/>
              <a:latin typeface="+mn-lt"/>
              <a:ea typeface="+mn-ea"/>
              <a:cs typeface="+mn-cs"/>
            </a:rPr>
            <a:t>庁費</a:t>
          </a:r>
          <a:r>
            <a:rPr lang="ja-JP" altLang="en-US"/>
            <a:t> 　　　　　　</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百万円</a:t>
          </a:r>
          <a:r>
            <a:rPr lang="ja-JP" altLang="en-US"/>
            <a:t> </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庁費は</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件百万円以上の契約はない</a:t>
          </a:r>
          <a:r>
            <a:rPr lang="ja-JP" altLang="en-US"/>
            <a:t> </a:t>
          </a:r>
          <a:endParaRPr lang="en-US" altLang="ja-JP"/>
        </a:p>
      </xdr:txBody>
    </xdr:sp>
    <xdr:clientData/>
  </xdr:twoCellAnchor>
  <xdr:twoCellAnchor>
    <xdr:from>
      <xdr:col>31</xdr:col>
      <xdr:colOff>20516</xdr:colOff>
      <xdr:row>749</xdr:row>
      <xdr:rowOff>12852</xdr:rowOff>
    </xdr:from>
    <xdr:to>
      <xdr:col>46</xdr:col>
      <xdr:colOff>60969</xdr:colOff>
      <xdr:row>752</xdr:row>
      <xdr:rowOff>299669</xdr:rowOff>
    </xdr:to>
    <xdr:sp macro="" textlink="">
      <xdr:nvSpPr>
        <xdr:cNvPr id="6" name="中かっこ 5">
          <a:extLst>
            <a:ext uri="{FF2B5EF4-FFF2-40B4-BE49-F238E27FC236}">
              <a16:creationId xmlns:a16="http://schemas.microsoft.com/office/drawing/2014/main" id="{ABDCD9CA-DFA0-4B1C-9806-1F9BBB75F1B1}"/>
            </a:ext>
          </a:extLst>
        </xdr:cNvPr>
        <xdr:cNvSpPr/>
      </xdr:nvSpPr>
      <xdr:spPr>
        <a:xfrm>
          <a:off x="6221291" y="47875977"/>
          <a:ext cx="3040828" cy="1344092"/>
        </a:xfrm>
        <a:prstGeom prst="bracePair">
          <a:avLst>
            <a:gd name="adj" fmla="val 936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101792</xdr:colOff>
      <xdr:row>750</xdr:row>
      <xdr:rowOff>184204</xdr:rowOff>
    </xdr:from>
    <xdr:to>
      <xdr:col>49</xdr:col>
      <xdr:colOff>269540</xdr:colOff>
      <xdr:row>751</xdr:row>
      <xdr:rowOff>137841</xdr:rowOff>
    </xdr:to>
    <xdr:sp macro="" textlink="">
      <xdr:nvSpPr>
        <xdr:cNvPr id="7" name="テキスト ボックス 6">
          <a:extLst>
            <a:ext uri="{FF2B5EF4-FFF2-40B4-BE49-F238E27FC236}">
              <a16:creationId xmlns:a16="http://schemas.microsoft.com/office/drawing/2014/main" id="{6350C0BF-BE9D-4E60-A433-F8CAC706AB6F}"/>
            </a:ext>
          </a:extLst>
        </xdr:cNvPr>
        <xdr:cNvSpPr txBox="1"/>
      </xdr:nvSpPr>
      <xdr:spPr>
        <a:xfrm>
          <a:off x="9302942" y="48399754"/>
          <a:ext cx="767823" cy="306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を含む</a:t>
          </a:r>
          <a:r>
            <a:rPr lang="ja-JP" altLang="en-US"/>
            <a:t> </a:t>
          </a:r>
          <a:endParaRPr kumimoji="1" lang="ja-JP" altLang="en-US" sz="1100"/>
        </a:p>
      </xdr:txBody>
    </xdr:sp>
    <xdr:clientData/>
  </xdr:twoCellAnchor>
  <xdr:twoCellAnchor>
    <xdr:from>
      <xdr:col>24</xdr:col>
      <xdr:colOff>202116</xdr:colOff>
      <xdr:row>754</xdr:row>
      <xdr:rowOff>216469</xdr:rowOff>
    </xdr:from>
    <xdr:to>
      <xdr:col>25</xdr:col>
      <xdr:colOff>132242</xdr:colOff>
      <xdr:row>756</xdr:row>
      <xdr:rowOff>300637</xdr:rowOff>
    </xdr:to>
    <xdr:sp macro="" textlink="">
      <xdr:nvSpPr>
        <xdr:cNvPr id="8" name="矢印: 下 12">
          <a:extLst>
            <a:ext uri="{FF2B5EF4-FFF2-40B4-BE49-F238E27FC236}">
              <a16:creationId xmlns:a16="http://schemas.microsoft.com/office/drawing/2014/main" id="{1FED649B-7DAC-43B8-A63D-FE3C76462752}"/>
            </a:ext>
          </a:extLst>
        </xdr:cNvPr>
        <xdr:cNvSpPr/>
      </xdr:nvSpPr>
      <xdr:spPr>
        <a:xfrm>
          <a:off x="5002716" y="49841719"/>
          <a:ext cx="130151" cy="78901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56336</xdr:colOff>
      <xdr:row>755</xdr:row>
      <xdr:rowOff>115678</xdr:rowOff>
    </xdr:from>
    <xdr:to>
      <xdr:col>37</xdr:col>
      <xdr:colOff>126505</xdr:colOff>
      <xdr:row>755</xdr:row>
      <xdr:rowOff>197321</xdr:rowOff>
    </xdr:to>
    <xdr:sp macro="" textlink="">
      <xdr:nvSpPr>
        <xdr:cNvPr id="9" name="正方形/長方形 8">
          <a:extLst>
            <a:ext uri="{FF2B5EF4-FFF2-40B4-BE49-F238E27FC236}">
              <a16:creationId xmlns:a16="http://schemas.microsoft.com/office/drawing/2014/main" id="{D134434D-D468-42AE-B6A4-7989B3889217}"/>
            </a:ext>
          </a:extLst>
        </xdr:cNvPr>
        <xdr:cNvSpPr/>
      </xdr:nvSpPr>
      <xdr:spPr>
        <a:xfrm>
          <a:off x="2656661" y="50093353"/>
          <a:ext cx="4870769" cy="8164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167941</xdr:colOff>
      <xdr:row>755</xdr:row>
      <xdr:rowOff>115678</xdr:rowOff>
    </xdr:from>
    <xdr:to>
      <xdr:col>13</xdr:col>
      <xdr:colOff>94438</xdr:colOff>
      <xdr:row>756</xdr:row>
      <xdr:rowOff>303360</xdr:rowOff>
    </xdr:to>
    <xdr:sp macro="" textlink="">
      <xdr:nvSpPr>
        <xdr:cNvPr id="10" name="矢印: 下 14">
          <a:extLst>
            <a:ext uri="{FF2B5EF4-FFF2-40B4-BE49-F238E27FC236}">
              <a16:creationId xmlns:a16="http://schemas.microsoft.com/office/drawing/2014/main" id="{55F4F3C1-2FA4-4C28-BFB0-6DF3DAC84F4E}"/>
            </a:ext>
          </a:extLst>
        </xdr:cNvPr>
        <xdr:cNvSpPr/>
      </xdr:nvSpPr>
      <xdr:spPr>
        <a:xfrm>
          <a:off x="2568241" y="50093353"/>
          <a:ext cx="126522" cy="54010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58470</xdr:colOff>
      <xdr:row>755</xdr:row>
      <xdr:rowOff>115678</xdr:rowOff>
    </xdr:from>
    <xdr:to>
      <xdr:col>37</xdr:col>
      <xdr:colOff>190913</xdr:colOff>
      <xdr:row>756</xdr:row>
      <xdr:rowOff>303360</xdr:rowOff>
    </xdr:to>
    <xdr:sp macro="" textlink="">
      <xdr:nvSpPr>
        <xdr:cNvPr id="11" name="矢印: 下 15">
          <a:extLst>
            <a:ext uri="{FF2B5EF4-FFF2-40B4-BE49-F238E27FC236}">
              <a16:creationId xmlns:a16="http://schemas.microsoft.com/office/drawing/2014/main" id="{1F29A738-9E79-4E85-9B6C-49840A81CBE4}"/>
            </a:ext>
          </a:extLst>
        </xdr:cNvPr>
        <xdr:cNvSpPr/>
      </xdr:nvSpPr>
      <xdr:spPr>
        <a:xfrm>
          <a:off x="7459395" y="50093353"/>
          <a:ext cx="132443" cy="54010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121746</xdr:colOff>
      <xdr:row>757</xdr:row>
      <xdr:rowOff>22953</xdr:rowOff>
    </xdr:from>
    <xdr:to>
      <xdr:col>17</xdr:col>
      <xdr:colOff>144685</xdr:colOff>
      <xdr:row>757</xdr:row>
      <xdr:rowOff>295097</xdr:rowOff>
    </xdr:to>
    <xdr:sp macro="" textlink="">
      <xdr:nvSpPr>
        <xdr:cNvPr id="12" name="テキスト ボックス 11">
          <a:extLst>
            <a:ext uri="{FF2B5EF4-FFF2-40B4-BE49-F238E27FC236}">
              <a16:creationId xmlns:a16="http://schemas.microsoft.com/office/drawing/2014/main" id="{48167170-7166-41ED-ACDF-05C8A2E67BF3}"/>
            </a:ext>
          </a:extLst>
        </xdr:cNvPr>
        <xdr:cNvSpPr txBox="1"/>
      </xdr:nvSpPr>
      <xdr:spPr>
        <a:xfrm>
          <a:off x="1921971" y="50705478"/>
          <a:ext cx="1623139" cy="272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請負</a:t>
          </a:r>
          <a:r>
            <a:rPr kumimoji="1" lang="en-US" altLang="ja-JP" sz="1100" b="0"/>
            <a:t>【</a:t>
          </a:r>
          <a:r>
            <a:rPr kumimoji="1" lang="ja-JP" altLang="en-US" sz="1100" b="0"/>
            <a:t>一般競争入札</a:t>
          </a:r>
          <a:r>
            <a:rPr kumimoji="1" lang="en-US" altLang="ja-JP" sz="1100" b="0"/>
            <a:t>】</a:t>
          </a:r>
          <a:endParaRPr kumimoji="1" lang="ja-JP" altLang="en-US" sz="1100" b="0"/>
        </a:p>
      </xdr:txBody>
    </xdr:sp>
    <xdr:clientData/>
  </xdr:twoCellAnchor>
  <xdr:twoCellAnchor>
    <xdr:from>
      <xdr:col>21</xdr:col>
      <xdr:colOff>156832</xdr:colOff>
      <xdr:row>757</xdr:row>
      <xdr:rowOff>9346</xdr:rowOff>
    </xdr:from>
    <xdr:to>
      <xdr:col>29</xdr:col>
      <xdr:colOff>201994</xdr:colOff>
      <xdr:row>757</xdr:row>
      <xdr:rowOff>295096</xdr:rowOff>
    </xdr:to>
    <xdr:sp macro="" textlink="">
      <xdr:nvSpPr>
        <xdr:cNvPr id="13" name="テキスト ボックス 12">
          <a:extLst>
            <a:ext uri="{FF2B5EF4-FFF2-40B4-BE49-F238E27FC236}">
              <a16:creationId xmlns:a16="http://schemas.microsoft.com/office/drawing/2014/main" id="{6CA0058B-FF11-4AE4-A13C-A425AADE16CA}"/>
            </a:ext>
          </a:extLst>
        </xdr:cNvPr>
        <xdr:cNvSpPr txBox="1"/>
      </xdr:nvSpPr>
      <xdr:spPr>
        <a:xfrm>
          <a:off x="4357357" y="50691871"/>
          <a:ext cx="1645362"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請負</a:t>
          </a:r>
          <a:r>
            <a:rPr kumimoji="1" lang="en-US" altLang="ja-JP" sz="1100" b="0"/>
            <a:t>【</a:t>
          </a:r>
          <a:r>
            <a:rPr kumimoji="1" lang="ja-JP" altLang="en-US" sz="1100" b="0"/>
            <a:t>一般競争入札</a:t>
          </a:r>
          <a:r>
            <a:rPr kumimoji="1" lang="en-US" altLang="ja-JP" sz="1100" b="0"/>
            <a:t>】</a:t>
          </a:r>
          <a:endParaRPr kumimoji="1" lang="ja-JP" altLang="en-US" sz="1100" b="0"/>
        </a:p>
      </xdr:txBody>
    </xdr:sp>
    <xdr:clientData/>
  </xdr:twoCellAnchor>
  <xdr:twoCellAnchor>
    <xdr:from>
      <xdr:col>33</xdr:col>
      <xdr:colOff>163797</xdr:colOff>
      <xdr:row>757</xdr:row>
      <xdr:rowOff>36560</xdr:rowOff>
    </xdr:from>
    <xdr:to>
      <xdr:col>43</xdr:col>
      <xdr:colOff>51486</xdr:colOff>
      <xdr:row>758</xdr:row>
      <xdr:rowOff>44626</xdr:rowOff>
    </xdr:to>
    <xdr:sp macro="" textlink="">
      <xdr:nvSpPr>
        <xdr:cNvPr id="14" name="テキスト ボックス 13">
          <a:extLst>
            <a:ext uri="{FF2B5EF4-FFF2-40B4-BE49-F238E27FC236}">
              <a16:creationId xmlns:a16="http://schemas.microsoft.com/office/drawing/2014/main" id="{3ACCC332-E869-473F-A5D4-9919E0B8D8FF}"/>
            </a:ext>
          </a:extLst>
        </xdr:cNvPr>
        <xdr:cNvSpPr txBox="1"/>
      </xdr:nvSpPr>
      <xdr:spPr>
        <a:xfrm>
          <a:off x="6764622" y="50719085"/>
          <a:ext cx="1887939" cy="3604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請負</a:t>
          </a:r>
          <a:r>
            <a:rPr kumimoji="1" lang="en-US" altLang="ja-JP" sz="1100" b="0"/>
            <a:t>【</a:t>
          </a:r>
          <a:r>
            <a:rPr kumimoji="1" lang="ja-JP" altLang="en-US" sz="1100" b="0"/>
            <a:t>随意契約（少額）</a:t>
          </a:r>
          <a:r>
            <a:rPr kumimoji="1" lang="en-US" altLang="ja-JP" sz="1100" b="0"/>
            <a:t>】</a:t>
          </a:r>
          <a:endParaRPr kumimoji="1" lang="ja-JP" altLang="en-US" sz="1100" b="0"/>
        </a:p>
      </xdr:txBody>
    </xdr:sp>
    <xdr:clientData/>
  </xdr:twoCellAnchor>
  <xdr:twoCellAnchor>
    <xdr:from>
      <xdr:col>7</xdr:col>
      <xdr:colOff>144928</xdr:colOff>
      <xdr:row>758</xdr:row>
      <xdr:rowOff>44626</xdr:rowOff>
    </xdr:from>
    <xdr:to>
      <xdr:col>18</xdr:col>
      <xdr:colOff>69820</xdr:colOff>
      <xdr:row>759</xdr:row>
      <xdr:rowOff>270408</xdr:rowOff>
    </xdr:to>
    <xdr:sp macro="" textlink="">
      <xdr:nvSpPr>
        <xdr:cNvPr id="15" name="テキスト ボックス 14">
          <a:extLst>
            <a:ext uri="{FF2B5EF4-FFF2-40B4-BE49-F238E27FC236}">
              <a16:creationId xmlns:a16="http://schemas.microsoft.com/office/drawing/2014/main" id="{197C90EA-A736-4CB5-8CE2-0750D284C6D8}"/>
            </a:ext>
          </a:extLst>
        </xdr:cNvPr>
        <xdr:cNvSpPr txBox="1"/>
      </xdr:nvSpPr>
      <xdr:spPr>
        <a:xfrm>
          <a:off x="1545103" y="51079576"/>
          <a:ext cx="2125167" cy="5782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A.</a:t>
          </a:r>
          <a:r>
            <a:rPr kumimoji="1" lang="ja-JP" altLang="en-US" sz="1100" baseline="0"/>
            <a:t> </a:t>
          </a:r>
          <a:r>
            <a:rPr kumimoji="1" lang="ja-JP" altLang="en-US" sz="1100"/>
            <a:t>ケイ・アンド・アイ有限会社</a:t>
          </a:r>
          <a:endParaRPr kumimoji="1" lang="en-US" altLang="ja-JP" sz="1100"/>
        </a:p>
        <a:p>
          <a:pPr algn="ctr"/>
          <a:r>
            <a:rPr kumimoji="1" lang="en-US" altLang="ja-JP" sz="1100"/>
            <a:t>11</a:t>
          </a:r>
          <a:r>
            <a:rPr kumimoji="1" lang="ja-JP" altLang="en-US" sz="1100"/>
            <a:t>百万円</a:t>
          </a:r>
        </a:p>
      </xdr:txBody>
    </xdr:sp>
    <xdr:clientData/>
  </xdr:twoCellAnchor>
  <xdr:twoCellAnchor>
    <xdr:from>
      <xdr:col>19</xdr:col>
      <xdr:colOff>189526</xdr:colOff>
      <xdr:row>758</xdr:row>
      <xdr:rowOff>31020</xdr:rowOff>
    </xdr:from>
    <xdr:to>
      <xdr:col>30</xdr:col>
      <xdr:colOff>104893</xdr:colOff>
      <xdr:row>759</xdr:row>
      <xdr:rowOff>270408</xdr:rowOff>
    </xdr:to>
    <xdr:sp macro="" textlink="">
      <xdr:nvSpPr>
        <xdr:cNvPr id="16" name="テキスト ボックス 15">
          <a:extLst>
            <a:ext uri="{FF2B5EF4-FFF2-40B4-BE49-F238E27FC236}">
              <a16:creationId xmlns:a16="http://schemas.microsoft.com/office/drawing/2014/main" id="{7B876FF1-E3D4-401E-9A98-BA817AC9DE52}"/>
            </a:ext>
          </a:extLst>
        </xdr:cNvPr>
        <xdr:cNvSpPr txBox="1"/>
      </xdr:nvSpPr>
      <xdr:spPr>
        <a:xfrm>
          <a:off x="3990001" y="51065970"/>
          <a:ext cx="2115642" cy="59181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B.</a:t>
          </a:r>
          <a:r>
            <a:rPr kumimoji="1" lang="en-US" altLang="ja-JP" sz="1100" baseline="0"/>
            <a:t> </a:t>
          </a:r>
          <a:r>
            <a:rPr kumimoji="1" lang="ja-JP" altLang="en-US" sz="1100" baseline="0"/>
            <a:t>株式会社そごう・西武</a:t>
          </a:r>
          <a:endParaRPr kumimoji="1" lang="en-US" altLang="ja-JP" sz="1100"/>
        </a:p>
        <a:p>
          <a:pPr algn="ctr"/>
          <a:r>
            <a:rPr kumimoji="1" lang="en-US" altLang="ja-JP" sz="1100"/>
            <a:t>5</a:t>
          </a:r>
          <a:r>
            <a:rPr kumimoji="1" lang="ja-JP" altLang="en-US" sz="1100"/>
            <a:t>百万円</a:t>
          </a:r>
        </a:p>
      </xdr:txBody>
    </xdr:sp>
    <xdr:clientData/>
  </xdr:twoCellAnchor>
  <xdr:twoCellAnchor>
    <xdr:from>
      <xdr:col>32</xdr:col>
      <xdr:colOff>58595</xdr:colOff>
      <xdr:row>758</xdr:row>
      <xdr:rowOff>31018</xdr:rowOff>
    </xdr:from>
    <xdr:to>
      <xdr:col>42</xdr:col>
      <xdr:colOff>179906</xdr:colOff>
      <xdr:row>759</xdr:row>
      <xdr:rowOff>270407</xdr:rowOff>
    </xdr:to>
    <xdr:sp macro="" textlink="">
      <xdr:nvSpPr>
        <xdr:cNvPr id="17" name="テキスト ボックス 16">
          <a:extLst>
            <a:ext uri="{FF2B5EF4-FFF2-40B4-BE49-F238E27FC236}">
              <a16:creationId xmlns:a16="http://schemas.microsoft.com/office/drawing/2014/main" id="{08B28077-14FE-4348-9235-730E838B892D}"/>
            </a:ext>
          </a:extLst>
        </xdr:cNvPr>
        <xdr:cNvSpPr txBox="1"/>
      </xdr:nvSpPr>
      <xdr:spPr>
        <a:xfrm>
          <a:off x="6459395" y="51065968"/>
          <a:ext cx="2121561" cy="59181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baseline="0"/>
            <a:t>C.</a:t>
          </a:r>
          <a:r>
            <a:rPr kumimoji="1" lang="ja-JP" altLang="en-US" sz="1100" baseline="0"/>
            <a:t> 株式会社ステージ</a:t>
          </a:r>
          <a:endParaRPr kumimoji="1" lang="en-US" altLang="ja-JP" sz="1100" baseline="0"/>
        </a:p>
        <a:p>
          <a:pPr algn="ctr"/>
          <a:r>
            <a:rPr kumimoji="1" lang="en-US" altLang="ja-JP" sz="1100" baseline="0"/>
            <a:t>0.5</a:t>
          </a:r>
          <a:r>
            <a:rPr kumimoji="1" lang="ja-JP" altLang="en-US" sz="1100"/>
            <a:t>百万円</a:t>
          </a:r>
        </a:p>
      </xdr:txBody>
    </xdr:sp>
    <xdr:clientData/>
  </xdr:twoCellAnchor>
  <xdr:twoCellAnchor>
    <xdr:from>
      <xdr:col>9</xdr:col>
      <xdr:colOff>13798</xdr:colOff>
      <xdr:row>760</xdr:row>
      <xdr:rowOff>4516</xdr:rowOff>
    </xdr:from>
    <xdr:to>
      <xdr:col>17</xdr:col>
      <xdr:colOff>18138</xdr:colOff>
      <xdr:row>761</xdr:row>
      <xdr:rowOff>218503</xdr:rowOff>
    </xdr:to>
    <xdr:sp macro="" textlink="">
      <xdr:nvSpPr>
        <xdr:cNvPr id="18" name="テキスト ボックス 17">
          <a:extLst>
            <a:ext uri="{FF2B5EF4-FFF2-40B4-BE49-F238E27FC236}">
              <a16:creationId xmlns:a16="http://schemas.microsoft.com/office/drawing/2014/main" id="{553D3377-A872-46FA-891A-5332262E6AAB}"/>
            </a:ext>
          </a:extLst>
        </xdr:cNvPr>
        <xdr:cNvSpPr txBox="1"/>
      </xdr:nvSpPr>
      <xdr:spPr>
        <a:xfrm>
          <a:off x="1814023" y="51744316"/>
          <a:ext cx="1604540" cy="566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候補者に係る文献調査・特許調査。</a:t>
          </a:r>
        </a:p>
      </xdr:txBody>
    </xdr:sp>
    <xdr:clientData/>
  </xdr:twoCellAnchor>
  <xdr:twoCellAnchor>
    <xdr:from>
      <xdr:col>8</xdr:col>
      <xdr:colOff>165315</xdr:colOff>
      <xdr:row>759</xdr:row>
      <xdr:rowOff>297622</xdr:rowOff>
    </xdr:from>
    <xdr:to>
      <xdr:col>17</xdr:col>
      <xdr:colOff>72568</xdr:colOff>
      <xdr:row>761</xdr:row>
      <xdr:rowOff>232111</xdr:rowOff>
    </xdr:to>
    <xdr:sp macro="" textlink="">
      <xdr:nvSpPr>
        <xdr:cNvPr id="19" name="大かっこ 18">
          <a:extLst>
            <a:ext uri="{FF2B5EF4-FFF2-40B4-BE49-F238E27FC236}">
              <a16:creationId xmlns:a16="http://schemas.microsoft.com/office/drawing/2014/main" id="{7E580A7C-8E94-41D0-94ED-0DEA382FB723}"/>
            </a:ext>
          </a:extLst>
        </xdr:cNvPr>
        <xdr:cNvSpPr/>
      </xdr:nvSpPr>
      <xdr:spPr>
        <a:xfrm>
          <a:off x="1765515" y="51684997"/>
          <a:ext cx="1707478" cy="6393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199493</xdr:colOff>
      <xdr:row>760</xdr:row>
      <xdr:rowOff>47152</xdr:rowOff>
    </xdr:from>
    <xdr:to>
      <xdr:col>29</xdr:col>
      <xdr:colOff>119898</xdr:colOff>
      <xdr:row>761</xdr:row>
      <xdr:rowOff>245718</xdr:rowOff>
    </xdr:to>
    <xdr:sp macro="" textlink="">
      <xdr:nvSpPr>
        <xdr:cNvPr id="20" name="テキスト ボックス 19">
          <a:extLst>
            <a:ext uri="{FF2B5EF4-FFF2-40B4-BE49-F238E27FC236}">
              <a16:creationId xmlns:a16="http://schemas.microsoft.com/office/drawing/2014/main" id="{481208B3-2729-4170-9073-107C39F0783E}"/>
            </a:ext>
          </a:extLst>
        </xdr:cNvPr>
        <xdr:cNvSpPr txBox="1"/>
      </xdr:nvSpPr>
      <xdr:spPr>
        <a:xfrm>
          <a:off x="4199993" y="51786952"/>
          <a:ext cx="1720630" cy="5509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受賞者に授与する</a:t>
          </a:r>
        </a:p>
        <a:p>
          <a:pPr algn="ctr"/>
          <a:r>
            <a:rPr kumimoji="1" lang="ja-JP" altLang="en-US" sz="1100"/>
            <a:t>楯及びメダルの作成。</a:t>
          </a:r>
        </a:p>
      </xdr:txBody>
    </xdr:sp>
    <xdr:clientData/>
  </xdr:twoCellAnchor>
  <xdr:twoCellAnchor>
    <xdr:from>
      <xdr:col>20</xdr:col>
      <xdr:colOff>159578</xdr:colOff>
      <xdr:row>760</xdr:row>
      <xdr:rowOff>4517</xdr:rowOff>
    </xdr:from>
    <xdr:to>
      <xdr:col>29</xdr:col>
      <xdr:colOff>174780</xdr:colOff>
      <xdr:row>761</xdr:row>
      <xdr:rowOff>222587</xdr:rowOff>
    </xdr:to>
    <xdr:sp macro="" textlink="">
      <xdr:nvSpPr>
        <xdr:cNvPr id="21" name="大かっこ 20">
          <a:extLst>
            <a:ext uri="{FF2B5EF4-FFF2-40B4-BE49-F238E27FC236}">
              <a16:creationId xmlns:a16="http://schemas.microsoft.com/office/drawing/2014/main" id="{59A0BF08-80AF-4920-A592-A53E487AB9FE}"/>
            </a:ext>
          </a:extLst>
        </xdr:cNvPr>
        <xdr:cNvSpPr/>
      </xdr:nvSpPr>
      <xdr:spPr>
        <a:xfrm>
          <a:off x="4160078" y="51744317"/>
          <a:ext cx="1815427" cy="5704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55847</xdr:colOff>
      <xdr:row>760</xdr:row>
      <xdr:rowOff>30341</xdr:rowOff>
    </xdr:from>
    <xdr:to>
      <xdr:col>41</xdr:col>
      <xdr:colOff>181290</xdr:colOff>
      <xdr:row>761</xdr:row>
      <xdr:rowOff>201704</xdr:rowOff>
    </xdr:to>
    <xdr:sp macro="" textlink="">
      <xdr:nvSpPr>
        <xdr:cNvPr id="22" name="テキスト ボックス 21">
          <a:extLst>
            <a:ext uri="{FF2B5EF4-FFF2-40B4-BE49-F238E27FC236}">
              <a16:creationId xmlns:a16="http://schemas.microsoft.com/office/drawing/2014/main" id="{1BE9B4A7-B7A8-444B-905F-7B022E6B76A9}"/>
            </a:ext>
          </a:extLst>
        </xdr:cNvPr>
        <xdr:cNvSpPr txBox="1"/>
      </xdr:nvSpPr>
      <xdr:spPr>
        <a:xfrm>
          <a:off x="6712141" y="52092870"/>
          <a:ext cx="1739090" cy="5187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表彰式の運営支援のキャンセル料。</a:t>
          </a:r>
        </a:p>
      </xdr:txBody>
    </xdr:sp>
    <xdr:clientData/>
  </xdr:twoCellAnchor>
  <xdr:twoCellAnchor>
    <xdr:from>
      <xdr:col>33</xdr:col>
      <xdr:colOff>1417</xdr:colOff>
      <xdr:row>760</xdr:row>
      <xdr:rowOff>18124</xdr:rowOff>
    </xdr:from>
    <xdr:to>
      <xdr:col>42</xdr:col>
      <xdr:colOff>31133</xdr:colOff>
      <xdr:row>761</xdr:row>
      <xdr:rowOff>218504</xdr:rowOff>
    </xdr:to>
    <xdr:sp macro="" textlink="">
      <xdr:nvSpPr>
        <xdr:cNvPr id="23" name="大かっこ 22">
          <a:extLst>
            <a:ext uri="{FF2B5EF4-FFF2-40B4-BE49-F238E27FC236}">
              <a16:creationId xmlns:a16="http://schemas.microsoft.com/office/drawing/2014/main" id="{F5AF1347-92BD-482D-9714-A4E69EAC4AC2}"/>
            </a:ext>
          </a:extLst>
        </xdr:cNvPr>
        <xdr:cNvSpPr/>
      </xdr:nvSpPr>
      <xdr:spPr>
        <a:xfrm>
          <a:off x="6602242" y="51757924"/>
          <a:ext cx="1829941" cy="5528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709</v>
      </c>
      <c r="AK2" s="206"/>
      <c r="AL2" s="206"/>
      <c r="AM2" s="206"/>
      <c r="AN2" s="98" t="s">
        <v>404</v>
      </c>
      <c r="AO2" s="206">
        <v>20</v>
      </c>
      <c r="AP2" s="206"/>
      <c r="AQ2" s="206"/>
      <c r="AR2" s="99" t="s">
        <v>707</v>
      </c>
      <c r="AS2" s="207">
        <v>215</v>
      </c>
      <c r="AT2" s="207"/>
      <c r="AU2" s="207"/>
      <c r="AV2" s="98" t="str">
        <f>IF(AW2="","","-")</f>
        <v/>
      </c>
      <c r="AW2" s="394"/>
      <c r="AX2" s="394"/>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161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717</v>
      </c>
      <c r="H5" s="555"/>
      <c r="I5" s="555"/>
      <c r="J5" s="555"/>
      <c r="K5" s="555"/>
      <c r="L5" s="555"/>
      <c r="M5" s="556" t="s">
        <v>66</v>
      </c>
      <c r="N5" s="557"/>
      <c r="O5" s="557"/>
      <c r="P5" s="557"/>
      <c r="Q5" s="557"/>
      <c r="R5" s="558"/>
      <c r="S5" s="559" t="s">
        <v>718</v>
      </c>
      <c r="T5" s="555"/>
      <c r="U5" s="555"/>
      <c r="V5" s="555"/>
      <c r="W5" s="555"/>
      <c r="X5" s="560"/>
      <c r="Y5" s="713" t="s">
        <v>3</v>
      </c>
      <c r="Z5" s="714"/>
      <c r="AA5" s="714"/>
      <c r="AB5" s="714"/>
      <c r="AC5" s="714"/>
      <c r="AD5" s="715"/>
      <c r="AE5" s="716" t="s">
        <v>719</v>
      </c>
      <c r="AF5" s="716"/>
      <c r="AG5" s="716"/>
      <c r="AH5" s="716"/>
      <c r="AI5" s="716"/>
      <c r="AJ5" s="716"/>
      <c r="AK5" s="716"/>
      <c r="AL5" s="716"/>
      <c r="AM5" s="716"/>
      <c r="AN5" s="716"/>
      <c r="AO5" s="716"/>
      <c r="AP5" s="717"/>
      <c r="AQ5" s="718" t="s">
        <v>720</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721</v>
      </c>
      <c r="H7" s="824"/>
      <c r="I7" s="824"/>
      <c r="J7" s="824"/>
      <c r="K7" s="824"/>
      <c r="L7" s="824"/>
      <c r="M7" s="824"/>
      <c r="N7" s="824"/>
      <c r="O7" s="824"/>
      <c r="P7" s="824"/>
      <c r="Q7" s="824"/>
      <c r="R7" s="824"/>
      <c r="S7" s="824"/>
      <c r="T7" s="824"/>
      <c r="U7" s="824"/>
      <c r="V7" s="824"/>
      <c r="W7" s="824"/>
      <c r="X7" s="825"/>
      <c r="Y7" s="392" t="s">
        <v>387</v>
      </c>
      <c r="Z7" s="296"/>
      <c r="AA7" s="296"/>
      <c r="AB7" s="296"/>
      <c r="AC7" s="296"/>
      <c r="AD7" s="393"/>
      <c r="AE7" s="379" t="s">
        <v>721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24</v>
      </c>
      <c r="Q13" s="164"/>
      <c r="R13" s="164"/>
      <c r="S13" s="164"/>
      <c r="T13" s="164"/>
      <c r="U13" s="164"/>
      <c r="V13" s="165"/>
      <c r="W13" s="163">
        <v>24.1</v>
      </c>
      <c r="X13" s="164"/>
      <c r="Y13" s="164"/>
      <c r="Z13" s="164"/>
      <c r="AA13" s="164"/>
      <c r="AB13" s="164"/>
      <c r="AC13" s="165"/>
      <c r="AD13" s="163">
        <v>23.8</v>
      </c>
      <c r="AE13" s="164"/>
      <c r="AF13" s="164"/>
      <c r="AG13" s="164"/>
      <c r="AH13" s="164"/>
      <c r="AI13" s="164"/>
      <c r="AJ13" s="165"/>
      <c r="AK13" s="163">
        <v>25.3</v>
      </c>
      <c r="AL13" s="164"/>
      <c r="AM13" s="164"/>
      <c r="AN13" s="164"/>
      <c r="AO13" s="164"/>
      <c r="AP13" s="164"/>
      <c r="AQ13" s="165"/>
      <c r="AR13" s="160">
        <v>25.3</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721</v>
      </c>
      <c r="Q14" s="164"/>
      <c r="R14" s="164"/>
      <c r="S14" s="164"/>
      <c r="T14" s="164"/>
      <c r="U14" s="164"/>
      <c r="V14" s="165"/>
      <c r="W14" s="163" t="s">
        <v>721</v>
      </c>
      <c r="X14" s="164"/>
      <c r="Y14" s="164"/>
      <c r="Z14" s="164"/>
      <c r="AA14" s="164"/>
      <c r="AB14" s="164"/>
      <c r="AC14" s="165"/>
      <c r="AD14" s="163" t="s">
        <v>760</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721</v>
      </c>
      <c r="Q15" s="164"/>
      <c r="R15" s="164"/>
      <c r="S15" s="164"/>
      <c r="T15" s="164"/>
      <c r="U15" s="164"/>
      <c r="V15" s="165"/>
      <c r="W15" s="163" t="s">
        <v>721</v>
      </c>
      <c r="X15" s="164"/>
      <c r="Y15" s="164"/>
      <c r="Z15" s="164"/>
      <c r="AA15" s="164"/>
      <c r="AB15" s="164"/>
      <c r="AC15" s="165"/>
      <c r="AD15" s="163" t="s">
        <v>713</v>
      </c>
      <c r="AE15" s="164"/>
      <c r="AF15" s="164"/>
      <c r="AG15" s="164"/>
      <c r="AH15" s="164"/>
      <c r="AI15" s="164"/>
      <c r="AJ15" s="165"/>
      <c r="AK15" s="163" t="s">
        <v>713</v>
      </c>
      <c r="AL15" s="164"/>
      <c r="AM15" s="164"/>
      <c r="AN15" s="164"/>
      <c r="AO15" s="164"/>
      <c r="AP15" s="164"/>
      <c r="AQ15" s="165"/>
      <c r="AR15" s="163" t="s">
        <v>787</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721</v>
      </c>
      <c r="Q16" s="164"/>
      <c r="R16" s="164"/>
      <c r="S16" s="164"/>
      <c r="T16" s="164"/>
      <c r="U16" s="164"/>
      <c r="V16" s="165"/>
      <c r="W16" s="163" t="s">
        <v>713</v>
      </c>
      <c r="X16" s="164"/>
      <c r="Y16" s="164"/>
      <c r="Z16" s="164"/>
      <c r="AA16" s="164"/>
      <c r="AB16" s="164"/>
      <c r="AC16" s="165"/>
      <c r="AD16" s="163" t="s">
        <v>713</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713</v>
      </c>
      <c r="Q17" s="164"/>
      <c r="R17" s="164"/>
      <c r="S17" s="164"/>
      <c r="T17" s="164"/>
      <c r="U17" s="164"/>
      <c r="V17" s="165"/>
      <c r="W17" s="163" t="s">
        <v>713</v>
      </c>
      <c r="X17" s="164"/>
      <c r="Y17" s="164"/>
      <c r="Z17" s="164"/>
      <c r="AA17" s="164"/>
      <c r="AB17" s="164"/>
      <c r="AC17" s="165"/>
      <c r="AD17" s="163" t="s">
        <v>713</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24</v>
      </c>
      <c r="Q18" s="170"/>
      <c r="R18" s="170"/>
      <c r="S18" s="170"/>
      <c r="T18" s="170"/>
      <c r="U18" s="170"/>
      <c r="V18" s="171"/>
      <c r="W18" s="169">
        <f>SUM(W13:AC17)</f>
        <v>24.1</v>
      </c>
      <c r="X18" s="170"/>
      <c r="Y18" s="170"/>
      <c r="Z18" s="170"/>
      <c r="AA18" s="170"/>
      <c r="AB18" s="170"/>
      <c r="AC18" s="171"/>
      <c r="AD18" s="169">
        <f>SUM(AD13:AJ17)</f>
        <v>23.8</v>
      </c>
      <c r="AE18" s="170"/>
      <c r="AF18" s="170"/>
      <c r="AG18" s="170"/>
      <c r="AH18" s="170"/>
      <c r="AI18" s="170"/>
      <c r="AJ18" s="171"/>
      <c r="AK18" s="169">
        <f>SUM(AK13:AQ17)</f>
        <v>25.3</v>
      </c>
      <c r="AL18" s="170"/>
      <c r="AM18" s="170"/>
      <c r="AN18" s="170"/>
      <c r="AO18" s="170"/>
      <c r="AP18" s="170"/>
      <c r="AQ18" s="171"/>
      <c r="AR18" s="169">
        <f>SUM(AR13:AX17)</f>
        <v>25.3</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18</v>
      </c>
      <c r="Q19" s="164"/>
      <c r="R19" s="164"/>
      <c r="S19" s="164"/>
      <c r="T19" s="164"/>
      <c r="U19" s="164"/>
      <c r="V19" s="165"/>
      <c r="W19" s="163">
        <v>18.899792999999999</v>
      </c>
      <c r="X19" s="164"/>
      <c r="Y19" s="164"/>
      <c r="Z19" s="164"/>
      <c r="AA19" s="164"/>
      <c r="AB19" s="164"/>
      <c r="AC19" s="165"/>
      <c r="AD19" s="163">
        <v>19.250036999999999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0.75</v>
      </c>
      <c r="Q20" s="535"/>
      <c r="R20" s="535"/>
      <c r="S20" s="535"/>
      <c r="T20" s="535"/>
      <c r="U20" s="535"/>
      <c r="V20" s="535"/>
      <c r="W20" s="535">
        <f t="shared" ref="W20" si="0">IF(W18=0, "-", SUM(W19)/W18)</f>
        <v>0.78422377593360992</v>
      </c>
      <c r="X20" s="535"/>
      <c r="Y20" s="535"/>
      <c r="Z20" s="535"/>
      <c r="AA20" s="535"/>
      <c r="AB20" s="535"/>
      <c r="AC20" s="535"/>
      <c r="AD20" s="535">
        <f t="shared" ref="AD20" si="1">IF(AD18=0, "-", SUM(AD19)/AD18)</f>
        <v>0.80882508403361342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f>IF(P19=0, "-", SUM(P19)/SUM(P13,P14))</f>
        <v>0.75</v>
      </c>
      <c r="Q21" s="535"/>
      <c r="R21" s="535"/>
      <c r="S21" s="535"/>
      <c r="T21" s="535"/>
      <c r="U21" s="535"/>
      <c r="V21" s="535"/>
      <c r="W21" s="535">
        <f t="shared" ref="W21" si="2">IF(W19=0, "-", SUM(W19)/SUM(W13,W14))</f>
        <v>0.78422377593360992</v>
      </c>
      <c r="X21" s="535"/>
      <c r="Y21" s="535"/>
      <c r="Z21" s="535"/>
      <c r="AA21" s="535"/>
      <c r="AB21" s="535"/>
      <c r="AC21" s="535"/>
      <c r="AD21" s="535">
        <f t="shared" ref="AD21" si="3">IF(AD19=0, "-", SUM(AD19)/SUM(AD13,AD14))</f>
        <v>0.80882508403361342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332</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724</v>
      </c>
      <c r="H23" s="133"/>
      <c r="I23" s="133"/>
      <c r="J23" s="133"/>
      <c r="K23" s="133"/>
      <c r="L23" s="133"/>
      <c r="M23" s="133"/>
      <c r="N23" s="133"/>
      <c r="O23" s="134"/>
      <c r="P23" s="160">
        <v>15.385</v>
      </c>
      <c r="Q23" s="161"/>
      <c r="R23" s="161"/>
      <c r="S23" s="161"/>
      <c r="T23" s="161"/>
      <c r="U23" s="161"/>
      <c r="V23" s="162"/>
      <c r="W23" s="160">
        <v>15.387</v>
      </c>
      <c r="X23" s="161"/>
      <c r="Y23" s="161"/>
      <c r="Z23" s="161"/>
      <c r="AA23" s="161"/>
      <c r="AB23" s="161"/>
      <c r="AC23" s="162"/>
      <c r="AD23" s="149" t="s">
        <v>710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725</v>
      </c>
      <c r="H24" s="136"/>
      <c r="I24" s="136"/>
      <c r="J24" s="136"/>
      <c r="K24" s="136"/>
      <c r="L24" s="136"/>
      <c r="M24" s="136"/>
      <c r="N24" s="136"/>
      <c r="O24" s="137"/>
      <c r="P24" s="163">
        <v>5.6040000000000001</v>
      </c>
      <c r="Q24" s="164"/>
      <c r="R24" s="164"/>
      <c r="S24" s="164"/>
      <c r="T24" s="164"/>
      <c r="U24" s="164"/>
      <c r="V24" s="165"/>
      <c r="W24" s="163">
        <v>5.6040000000000001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726</v>
      </c>
      <c r="H25" s="136"/>
      <c r="I25" s="136"/>
      <c r="J25" s="136"/>
      <c r="K25" s="136"/>
      <c r="L25" s="136"/>
      <c r="M25" s="136"/>
      <c r="N25" s="136"/>
      <c r="O25" s="137"/>
      <c r="P25" s="163">
        <v>2.2109999999999999</v>
      </c>
      <c r="Q25" s="164"/>
      <c r="R25" s="164"/>
      <c r="S25" s="164"/>
      <c r="T25" s="164"/>
      <c r="U25" s="164"/>
      <c r="V25" s="165"/>
      <c r="W25" s="163">
        <v>2.2109999999999999</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727</v>
      </c>
      <c r="H26" s="136"/>
      <c r="I26" s="136"/>
      <c r="J26" s="136"/>
      <c r="K26" s="136"/>
      <c r="L26" s="136"/>
      <c r="M26" s="136"/>
      <c r="N26" s="136"/>
      <c r="O26" s="137"/>
      <c r="P26" s="163">
        <v>1.716</v>
      </c>
      <c r="Q26" s="164"/>
      <c r="R26" s="164"/>
      <c r="S26" s="164"/>
      <c r="T26" s="164"/>
      <c r="U26" s="164"/>
      <c r="V26" s="165"/>
      <c r="W26" s="163">
        <v>1.7090000000000001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728</v>
      </c>
      <c r="H27" s="136"/>
      <c r="I27" s="136"/>
      <c r="J27" s="136"/>
      <c r="K27" s="136"/>
      <c r="L27" s="136"/>
      <c r="M27" s="136"/>
      <c r="N27" s="136"/>
      <c r="O27" s="137"/>
      <c r="P27" s="163">
        <v>0.374</v>
      </c>
      <c r="Q27" s="164"/>
      <c r="R27" s="164"/>
      <c r="S27" s="164"/>
      <c r="T27" s="164"/>
      <c r="U27" s="164"/>
      <c r="V27" s="165"/>
      <c r="W27" s="163">
        <v>0.379</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1.0000000000001563E-2</v>
      </c>
      <c r="Q28" s="170"/>
      <c r="R28" s="170"/>
      <c r="S28" s="170"/>
      <c r="T28" s="170"/>
      <c r="U28" s="170"/>
      <c r="V28" s="171"/>
      <c r="W28" s="169">
        <f>W29-SUM(W23:W27)</f>
        <v>1.0000000000001563E-2</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25.3</v>
      </c>
      <c r="Q29" s="164"/>
      <c r="R29" s="164"/>
      <c r="S29" s="164"/>
      <c r="T29" s="164"/>
      <c r="U29" s="164"/>
      <c r="V29" s="165"/>
      <c r="W29" s="211">
        <f>AR13</f>
        <v>25.3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721</v>
      </c>
      <c r="AV31" s="271"/>
      <c r="AW31" s="375" t="s">
        <v>179</v>
      </c>
      <c r="AX31" s="376"/>
    </row>
    <row r="32" spans="1:50" ht="23.25" customHeight="1" x14ac:dyDescent="0.15">
      <c r="A32" s="511"/>
      <c r="B32" s="509"/>
      <c r="C32" s="509"/>
      <c r="D32" s="509"/>
      <c r="E32" s="509"/>
      <c r="F32" s="510"/>
      <c r="G32" s="536" t="s">
        <v>729</v>
      </c>
      <c r="H32" s="537"/>
      <c r="I32" s="537"/>
      <c r="J32" s="537"/>
      <c r="K32" s="537"/>
      <c r="L32" s="537"/>
      <c r="M32" s="537"/>
      <c r="N32" s="537"/>
      <c r="O32" s="538"/>
      <c r="P32" s="191" t="s">
        <v>730</v>
      </c>
      <c r="Q32" s="191"/>
      <c r="R32" s="191"/>
      <c r="S32" s="191"/>
      <c r="T32" s="191"/>
      <c r="U32" s="191"/>
      <c r="V32" s="191"/>
      <c r="W32" s="191"/>
      <c r="X32" s="233"/>
      <c r="Y32" s="339" t="s">
        <v>12</v>
      </c>
      <c r="Z32" s="545"/>
      <c r="AA32" s="546"/>
      <c r="AB32" s="547" t="s">
        <v>731</v>
      </c>
      <c r="AC32" s="547"/>
      <c r="AD32" s="547"/>
      <c r="AE32" s="363">
        <v>5</v>
      </c>
      <c r="AF32" s="364"/>
      <c r="AG32" s="364"/>
      <c r="AH32" s="364"/>
      <c r="AI32" s="363">
        <v>7</v>
      </c>
      <c r="AJ32" s="364"/>
      <c r="AK32" s="364"/>
      <c r="AL32" s="364"/>
      <c r="AM32" s="363">
        <v>6</v>
      </c>
      <c r="AN32" s="364"/>
      <c r="AO32" s="364"/>
      <c r="AP32" s="364"/>
      <c r="AQ32" s="166" t="s">
        <v>721</v>
      </c>
      <c r="AR32" s="167"/>
      <c r="AS32" s="167"/>
      <c r="AT32" s="168"/>
      <c r="AU32" s="364" t="s">
        <v>721</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731</v>
      </c>
      <c r="AC33" s="518"/>
      <c r="AD33" s="518"/>
      <c r="AE33" s="363">
        <v>6</v>
      </c>
      <c r="AF33" s="364"/>
      <c r="AG33" s="364"/>
      <c r="AH33" s="364"/>
      <c r="AI33" s="363">
        <v>5</v>
      </c>
      <c r="AJ33" s="364"/>
      <c r="AK33" s="364"/>
      <c r="AL33" s="364"/>
      <c r="AM33" s="363">
        <v>7</v>
      </c>
      <c r="AN33" s="364"/>
      <c r="AO33" s="364"/>
      <c r="AP33" s="364"/>
      <c r="AQ33" s="166">
        <v>6</v>
      </c>
      <c r="AR33" s="167"/>
      <c r="AS33" s="167"/>
      <c r="AT33" s="168"/>
      <c r="AU33" s="364">
        <v>6</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83.333333333333343</v>
      </c>
      <c r="AF34" s="364"/>
      <c r="AG34" s="364"/>
      <c r="AH34" s="364"/>
      <c r="AI34" s="363">
        <v>140</v>
      </c>
      <c r="AJ34" s="364"/>
      <c r="AK34" s="364"/>
      <c r="AL34" s="364"/>
      <c r="AM34" s="363">
        <v>85.7</v>
      </c>
      <c r="AN34" s="364"/>
      <c r="AO34" s="364"/>
      <c r="AP34" s="364"/>
      <c r="AQ34" s="166" t="s">
        <v>721</v>
      </c>
      <c r="AR34" s="167"/>
      <c r="AS34" s="167"/>
      <c r="AT34" s="168"/>
      <c r="AU34" s="364" t="s">
        <v>721</v>
      </c>
      <c r="AV34" s="364"/>
      <c r="AW34" s="364"/>
      <c r="AX34" s="365"/>
    </row>
    <row r="35" spans="1:51" ht="23.25" customHeight="1" x14ac:dyDescent="0.15">
      <c r="A35" s="891" t="s">
        <v>378</v>
      </c>
      <c r="B35" s="892"/>
      <c r="C35" s="892"/>
      <c r="D35" s="892"/>
      <c r="E35" s="892"/>
      <c r="F35" s="893"/>
      <c r="G35" s="897" t="s">
        <v>732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388</v>
      </c>
      <c r="AF65" s="335"/>
      <c r="AG65" s="335"/>
      <c r="AH65" s="335"/>
      <c r="AI65" s="335" t="s">
        <v>410</v>
      </c>
      <c r="AJ65" s="335"/>
      <c r="AK65" s="335"/>
      <c r="AL65" s="335"/>
      <c r="AM65" s="335" t="s">
        <v>507</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347</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368</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368</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369</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367</v>
      </c>
      <c r="X70" s="938"/>
      <c r="Y70" s="943" t="s">
        <v>12</v>
      </c>
      <c r="Z70" s="943"/>
      <c r="AA70" s="944"/>
      <c r="AB70" s="945" t="s">
        <v>368</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368</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369</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381</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c r="AS79" s="126"/>
      <c r="AT79" s="127"/>
      <c r="AU79" s="127"/>
      <c r="AV79" s="127"/>
      <c r="AW79" s="127"/>
      <c r="AX79" s="128"/>
      <c r="AY79">
        <f>COUNTIF($AR$79,"☑")</f>
        <v>0</v>
      </c>
    </row>
    <row r="80" spans="1:51" ht="18.75" hidden="1"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388</v>
      </c>
      <c r="AF100" s="818"/>
      <c r="AG100" s="818"/>
      <c r="AH100" s="819"/>
      <c r="AI100" s="817" t="s">
        <v>410</v>
      </c>
      <c r="AJ100" s="818"/>
      <c r="AK100" s="818"/>
      <c r="AL100" s="819"/>
      <c r="AM100" s="817" t="s">
        <v>507</v>
      </c>
      <c r="AN100" s="818"/>
      <c r="AO100" s="818"/>
      <c r="AP100" s="819"/>
      <c r="AQ100" s="920" t="s">
        <v>415</v>
      </c>
      <c r="AR100" s="921"/>
      <c r="AS100" s="921"/>
      <c r="AT100" s="922"/>
      <c r="AU100" s="920" t="s">
        <v>539</v>
      </c>
      <c r="AV100" s="921"/>
      <c r="AW100" s="921"/>
      <c r="AX100" s="923"/>
    </row>
    <row r="101" spans="1:60" ht="23.25" customHeight="1" x14ac:dyDescent="0.15">
      <c r="A101" s="487"/>
      <c r="B101" s="488"/>
      <c r="C101" s="488"/>
      <c r="D101" s="488"/>
      <c r="E101" s="488"/>
      <c r="F101" s="489"/>
      <c r="G101" s="191" t="s">
        <v>733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735</v>
      </c>
      <c r="AC101" s="547"/>
      <c r="AD101" s="547"/>
      <c r="AE101" s="358">
        <v>304</v>
      </c>
      <c r="AF101" s="358"/>
      <c r="AG101" s="358"/>
      <c r="AH101" s="358"/>
      <c r="AI101" s="358">
        <v>353</v>
      </c>
      <c r="AJ101" s="358"/>
      <c r="AK101" s="358"/>
      <c r="AL101" s="358"/>
      <c r="AM101" s="358">
        <v>377</v>
      </c>
      <c r="AN101" s="358"/>
      <c r="AO101" s="358"/>
      <c r="AP101" s="358"/>
      <c r="AQ101" s="358" t="s">
        <v>713</v>
      </c>
      <c r="AR101" s="358"/>
      <c r="AS101" s="358"/>
      <c r="AT101" s="358"/>
      <c r="AU101" s="363" t="s">
        <v>761</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735</v>
      </c>
      <c r="AC102" s="547"/>
      <c r="AD102" s="547"/>
      <c r="AE102" s="358">
        <v>300</v>
      </c>
      <c r="AF102" s="358"/>
      <c r="AG102" s="358"/>
      <c r="AH102" s="358"/>
      <c r="AI102" s="358">
        <v>304</v>
      </c>
      <c r="AJ102" s="358"/>
      <c r="AK102" s="358"/>
      <c r="AL102" s="358"/>
      <c r="AM102" s="358">
        <v>353</v>
      </c>
      <c r="AN102" s="358"/>
      <c r="AO102" s="358"/>
      <c r="AP102" s="358"/>
      <c r="AQ102" s="358">
        <v>377</v>
      </c>
      <c r="AR102" s="358"/>
      <c r="AS102" s="358"/>
      <c r="AT102" s="358"/>
      <c r="AU102" s="371">
        <v>377</v>
      </c>
      <c r="AV102" s="372"/>
      <c r="AW102" s="372"/>
      <c r="AX102" s="924"/>
    </row>
    <row r="103" spans="1:60" ht="31.5"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1</v>
      </c>
    </row>
    <row r="104" spans="1:60" ht="23.25" customHeight="1" x14ac:dyDescent="0.15">
      <c r="A104" s="487"/>
      <c r="B104" s="488"/>
      <c r="C104" s="488"/>
      <c r="D104" s="488"/>
      <c r="E104" s="488"/>
      <c r="F104" s="489"/>
      <c r="G104" s="191" t="s">
        <v>736</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735</v>
      </c>
      <c r="AC104" s="468"/>
      <c r="AD104" s="469"/>
      <c r="AE104" s="358">
        <v>237</v>
      </c>
      <c r="AF104" s="358"/>
      <c r="AG104" s="358"/>
      <c r="AH104" s="358"/>
      <c r="AI104" s="358">
        <v>245</v>
      </c>
      <c r="AJ104" s="358"/>
      <c r="AK104" s="358"/>
      <c r="AL104" s="358"/>
      <c r="AM104" s="358">
        <v>290</v>
      </c>
      <c r="AN104" s="358"/>
      <c r="AO104" s="358"/>
      <c r="AP104" s="358"/>
      <c r="AQ104" s="358" t="s">
        <v>713</v>
      </c>
      <c r="AR104" s="358"/>
      <c r="AS104" s="358"/>
      <c r="AT104" s="358"/>
      <c r="AU104" s="358" t="s">
        <v>761</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735</v>
      </c>
      <c r="AC105" s="404"/>
      <c r="AD105" s="405"/>
      <c r="AE105" s="358">
        <v>245</v>
      </c>
      <c r="AF105" s="358"/>
      <c r="AG105" s="358"/>
      <c r="AH105" s="358"/>
      <c r="AI105" s="358">
        <v>237</v>
      </c>
      <c r="AJ105" s="358"/>
      <c r="AK105" s="358"/>
      <c r="AL105" s="358"/>
      <c r="AM105" s="358">
        <v>245</v>
      </c>
      <c r="AN105" s="358"/>
      <c r="AO105" s="358"/>
      <c r="AP105" s="358"/>
      <c r="AQ105" s="358">
        <v>290</v>
      </c>
      <c r="AR105" s="358"/>
      <c r="AS105" s="358"/>
      <c r="AT105" s="358"/>
      <c r="AU105" s="358">
        <v>290</v>
      </c>
      <c r="AV105" s="358"/>
      <c r="AW105" s="358"/>
      <c r="AX105" s="359"/>
      <c r="AY105">
        <f>$AY$103</f>
        <v>1</v>
      </c>
    </row>
    <row r="106" spans="1:60" ht="31.5"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1</v>
      </c>
    </row>
    <row r="107" spans="1:60" ht="23.25" customHeight="1" x14ac:dyDescent="0.15">
      <c r="A107" s="487"/>
      <c r="B107" s="488"/>
      <c r="C107" s="488"/>
      <c r="D107" s="488"/>
      <c r="E107" s="488"/>
      <c r="F107" s="489"/>
      <c r="G107" s="191" t="s">
        <v>737</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734</v>
      </c>
      <c r="AC107" s="468"/>
      <c r="AD107" s="469"/>
      <c r="AE107" s="358">
        <v>2503</v>
      </c>
      <c r="AF107" s="358"/>
      <c r="AG107" s="358"/>
      <c r="AH107" s="358"/>
      <c r="AI107" s="358">
        <v>2202</v>
      </c>
      <c r="AJ107" s="358"/>
      <c r="AK107" s="358"/>
      <c r="AL107" s="358"/>
      <c r="AM107" s="358">
        <v>1935</v>
      </c>
      <c r="AN107" s="358"/>
      <c r="AO107" s="358"/>
      <c r="AP107" s="358"/>
      <c r="AQ107" s="358" t="s">
        <v>713</v>
      </c>
      <c r="AR107" s="358"/>
      <c r="AS107" s="358"/>
      <c r="AT107" s="358"/>
      <c r="AU107" s="358" t="s">
        <v>761</v>
      </c>
      <c r="AV107" s="358"/>
      <c r="AW107" s="358"/>
      <c r="AX107" s="359"/>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734</v>
      </c>
      <c r="AC108" s="404"/>
      <c r="AD108" s="405"/>
      <c r="AE108" s="358">
        <v>2672</v>
      </c>
      <c r="AF108" s="358"/>
      <c r="AG108" s="358"/>
      <c r="AH108" s="358"/>
      <c r="AI108" s="358">
        <v>2503</v>
      </c>
      <c r="AJ108" s="358"/>
      <c r="AK108" s="358"/>
      <c r="AL108" s="358"/>
      <c r="AM108" s="358">
        <v>2202</v>
      </c>
      <c r="AN108" s="358"/>
      <c r="AO108" s="358"/>
      <c r="AP108" s="358"/>
      <c r="AQ108" s="358">
        <v>1935</v>
      </c>
      <c r="AR108" s="358"/>
      <c r="AS108" s="358"/>
      <c r="AT108" s="358"/>
      <c r="AU108" s="358">
        <v>1935</v>
      </c>
      <c r="AV108" s="358"/>
      <c r="AW108" s="358"/>
      <c r="AX108" s="359"/>
      <c r="AY108">
        <f>$AY$106</f>
        <v>1</v>
      </c>
    </row>
    <row r="109" spans="1:60" ht="31.5"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1</v>
      </c>
    </row>
    <row r="110" spans="1:60" ht="23.25" customHeight="1" x14ac:dyDescent="0.15">
      <c r="A110" s="487"/>
      <c r="B110" s="488"/>
      <c r="C110" s="488"/>
      <c r="D110" s="488"/>
      <c r="E110" s="488"/>
      <c r="F110" s="489"/>
      <c r="G110" s="191" t="s">
        <v>738</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734</v>
      </c>
      <c r="AC110" s="468"/>
      <c r="AD110" s="469"/>
      <c r="AE110" s="358" t="s">
        <v>713</v>
      </c>
      <c r="AF110" s="358"/>
      <c r="AG110" s="358"/>
      <c r="AH110" s="358"/>
      <c r="AI110" s="358">
        <v>70</v>
      </c>
      <c r="AJ110" s="358"/>
      <c r="AK110" s="358"/>
      <c r="AL110" s="358"/>
      <c r="AM110" s="358">
        <v>44</v>
      </c>
      <c r="AN110" s="358"/>
      <c r="AO110" s="358"/>
      <c r="AP110" s="358"/>
      <c r="AQ110" s="358" t="s">
        <v>713</v>
      </c>
      <c r="AR110" s="358"/>
      <c r="AS110" s="358"/>
      <c r="AT110" s="358"/>
      <c r="AU110" s="358" t="s">
        <v>761</v>
      </c>
      <c r="AV110" s="358"/>
      <c r="AW110" s="358"/>
      <c r="AX110" s="359"/>
      <c r="AY110">
        <f>$AY$109</f>
        <v>1</v>
      </c>
    </row>
    <row r="111" spans="1:60" ht="23.25"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734</v>
      </c>
      <c r="AC111" s="404"/>
      <c r="AD111" s="405"/>
      <c r="AE111" s="358" t="s">
        <v>713</v>
      </c>
      <c r="AF111" s="358"/>
      <c r="AG111" s="358"/>
      <c r="AH111" s="358"/>
      <c r="AI111" s="358" t="s">
        <v>713</v>
      </c>
      <c r="AJ111" s="358"/>
      <c r="AK111" s="358"/>
      <c r="AL111" s="358"/>
      <c r="AM111" s="358">
        <v>70</v>
      </c>
      <c r="AN111" s="358"/>
      <c r="AO111" s="358"/>
      <c r="AP111" s="358"/>
      <c r="AQ111" s="358">
        <v>44</v>
      </c>
      <c r="AR111" s="358"/>
      <c r="AS111" s="358"/>
      <c r="AT111" s="358"/>
      <c r="AU111" s="358">
        <v>44</v>
      </c>
      <c r="AV111" s="358"/>
      <c r="AW111" s="358"/>
      <c r="AX111" s="359"/>
      <c r="AY111">
        <f>$AY$109</f>
        <v>1</v>
      </c>
    </row>
    <row r="112" spans="1:60" ht="31.5"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739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740</v>
      </c>
      <c r="AC116" s="301"/>
      <c r="AD116" s="302"/>
      <c r="AE116" s="358">
        <v>5892</v>
      </c>
      <c r="AF116" s="358"/>
      <c r="AG116" s="358"/>
      <c r="AH116" s="358"/>
      <c r="AI116" s="358">
        <v>6585</v>
      </c>
      <c r="AJ116" s="358"/>
      <c r="AK116" s="358"/>
      <c r="AL116" s="358"/>
      <c r="AM116" s="358">
        <v>7275</v>
      </c>
      <c r="AN116" s="358"/>
      <c r="AO116" s="358"/>
      <c r="AP116" s="358"/>
      <c r="AQ116" s="363">
        <v>9558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741</v>
      </c>
      <c r="AC117" s="343"/>
      <c r="AD117" s="344"/>
      <c r="AE117" s="306" t="s">
        <v>742</v>
      </c>
      <c r="AF117" s="306"/>
      <c r="AG117" s="306"/>
      <c r="AH117" s="306"/>
      <c r="AI117" s="306" t="s">
        <v>743</v>
      </c>
      <c r="AJ117" s="306"/>
      <c r="AK117" s="306"/>
      <c r="AL117" s="306"/>
      <c r="AM117" s="306" t="s">
        <v>786</v>
      </c>
      <c r="AN117" s="306"/>
      <c r="AO117" s="306"/>
      <c r="AP117" s="306"/>
      <c r="AQ117" s="306" t="s">
        <v>762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744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403</v>
      </c>
      <c r="B130" s="985"/>
      <c r="C130" s="984" t="s">
        <v>236</v>
      </c>
      <c r="D130" s="985"/>
      <c r="E130" s="308" t="s">
        <v>265</v>
      </c>
      <c r="F130" s="309"/>
      <c r="G130" s="310" t="s">
        <v>745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713</v>
      </c>
      <c r="AR133" s="271"/>
      <c r="AS133" s="179" t="s">
        <v>233</v>
      </c>
      <c r="AT133" s="202"/>
      <c r="AU133" s="178">
        <v>2</v>
      </c>
      <c r="AV133" s="178"/>
      <c r="AW133" s="179" t="s">
        <v>179</v>
      </c>
      <c r="AX133" s="180"/>
      <c r="AY133">
        <f>$AY$132</f>
        <v>1</v>
      </c>
    </row>
    <row r="134" spans="1:51" ht="39.75" customHeight="1" x14ac:dyDescent="0.15">
      <c r="A134" s="988"/>
      <c r="B134" s="253"/>
      <c r="C134" s="252"/>
      <c r="D134" s="253"/>
      <c r="E134" s="252"/>
      <c r="F134" s="314"/>
      <c r="G134" s="232" t="s">
        <v>747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404</v>
      </c>
      <c r="AC134" s="224"/>
      <c r="AD134" s="224"/>
      <c r="AE134" s="266">
        <v>4.0999999999999996</v>
      </c>
      <c r="AF134" s="167"/>
      <c r="AG134" s="167"/>
      <c r="AH134" s="167"/>
      <c r="AI134" s="266">
        <v>4.2</v>
      </c>
      <c r="AJ134" s="167"/>
      <c r="AK134" s="167"/>
      <c r="AL134" s="167"/>
      <c r="AM134" s="266">
        <v>4.2</v>
      </c>
      <c r="AN134" s="167"/>
      <c r="AO134" s="167"/>
      <c r="AP134" s="167"/>
      <c r="AQ134" s="266" t="s">
        <v>404</v>
      </c>
      <c r="AR134" s="167"/>
      <c r="AS134" s="167"/>
      <c r="AT134" s="167"/>
      <c r="AU134" s="266" t="s">
        <v>404</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404</v>
      </c>
      <c r="AC135" s="175"/>
      <c r="AD135" s="175"/>
      <c r="AE135" s="266">
        <v>4</v>
      </c>
      <c r="AF135" s="167"/>
      <c r="AG135" s="167"/>
      <c r="AH135" s="167"/>
      <c r="AI135" s="266">
        <v>4</v>
      </c>
      <c r="AJ135" s="167"/>
      <c r="AK135" s="167"/>
      <c r="AL135" s="167"/>
      <c r="AM135" s="266">
        <v>4.0999999999999996</v>
      </c>
      <c r="AN135" s="167"/>
      <c r="AO135" s="167"/>
      <c r="AP135" s="167"/>
      <c r="AQ135" s="266" t="s">
        <v>713</v>
      </c>
      <c r="AR135" s="167"/>
      <c r="AS135" s="167"/>
      <c r="AT135" s="167"/>
      <c r="AU135" s="266">
        <v>4.2</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713</v>
      </c>
      <c r="AJ138" s="167"/>
      <c r="AK138" s="167"/>
      <c r="AL138" s="167"/>
      <c r="AM138" s="266" t="s">
        <v>711</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713</v>
      </c>
      <c r="AJ139" s="167"/>
      <c r="AK139" s="167"/>
      <c r="AL139" s="167"/>
      <c r="AM139" s="266" t="s">
        <v>711</v>
      </c>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404</v>
      </c>
      <c r="AJ194" s="167"/>
      <c r="AK194" s="167"/>
      <c r="AL194" s="167"/>
      <c r="AM194" s="266" t="s">
        <v>711</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404</v>
      </c>
      <c r="AJ195" s="167"/>
      <c r="AK195" s="167"/>
      <c r="AL195" s="167"/>
      <c r="AM195" s="266" t="s">
        <v>711</v>
      </c>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404</v>
      </c>
      <c r="AJ198" s="167"/>
      <c r="AK198" s="167"/>
      <c r="AL198" s="167"/>
      <c r="AM198" s="266" t="s">
        <v>711</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404</v>
      </c>
      <c r="AJ199" s="167"/>
      <c r="AK199" s="167"/>
      <c r="AL199" s="167"/>
      <c r="AM199" s="266" t="s">
        <v>711</v>
      </c>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669</v>
      </c>
      <c r="D430" s="251"/>
      <c r="E430" s="239" t="s">
        <v>397</v>
      </c>
      <c r="F430" s="444"/>
      <c r="G430" s="241" t="s">
        <v>252</v>
      </c>
      <c r="H430" s="188"/>
      <c r="I430" s="188"/>
      <c r="J430" s="242" t="s">
        <v>404</v>
      </c>
      <c r="K430" s="243"/>
      <c r="L430" s="243"/>
      <c r="M430" s="243"/>
      <c r="N430" s="243"/>
      <c r="O430" s="243"/>
      <c r="P430" s="243"/>
      <c r="Q430" s="243"/>
      <c r="R430" s="243"/>
      <c r="S430" s="243"/>
      <c r="T430" s="244"/>
      <c r="U430" s="245" t="s">
        <v>749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404</v>
      </c>
      <c r="AF432" s="178"/>
      <c r="AG432" s="179" t="s">
        <v>233</v>
      </c>
      <c r="AH432" s="202"/>
      <c r="AI432" s="216"/>
      <c r="AJ432" s="216"/>
      <c r="AK432" s="216"/>
      <c r="AL432" s="217"/>
      <c r="AM432" s="216"/>
      <c r="AN432" s="216"/>
      <c r="AO432" s="216"/>
      <c r="AP432" s="217"/>
      <c r="AQ432" s="231" t="s">
        <v>404</v>
      </c>
      <c r="AR432" s="178"/>
      <c r="AS432" s="179" t="s">
        <v>233</v>
      </c>
      <c r="AT432" s="202"/>
      <c r="AU432" s="178" t="s">
        <v>404</v>
      </c>
      <c r="AV432" s="178"/>
      <c r="AW432" s="179" t="s">
        <v>179</v>
      </c>
      <c r="AX432" s="180"/>
      <c r="AY432">
        <f>$AY$431</f>
        <v>1</v>
      </c>
    </row>
    <row r="433" spans="1:51" ht="23.25" customHeight="1" x14ac:dyDescent="0.15">
      <c r="A433" s="988"/>
      <c r="B433" s="253"/>
      <c r="C433" s="252"/>
      <c r="D433" s="253"/>
      <c r="E433" s="196"/>
      <c r="F433" s="197"/>
      <c r="G433" s="232" t="s">
        <v>749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749</v>
      </c>
      <c r="AC433" s="175"/>
      <c r="AD433" s="175"/>
      <c r="AE433" s="166" t="s">
        <v>404</v>
      </c>
      <c r="AF433" s="167"/>
      <c r="AG433" s="167"/>
      <c r="AH433" s="167"/>
      <c r="AI433" s="166" t="s">
        <v>404</v>
      </c>
      <c r="AJ433" s="167"/>
      <c r="AK433" s="167"/>
      <c r="AL433" s="167"/>
      <c r="AM433" s="166" t="s">
        <v>711</v>
      </c>
      <c r="AN433" s="167"/>
      <c r="AO433" s="167"/>
      <c r="AP433" s="168"/>
      <c r="AQ433" s="166" t="s">
        <v>404</v>
      </c>
      <c r="AR433" s="167"/>
      <c r="AS433" s="167"/>
      <c r="AT433" s="168"/>
      <c r="AU433" s="167" t="s">
        <v>404</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749</v>
      </c>
      <c r="AC434" s="224"/>
      <c r="AD434" s="224"/>
      <c r="AE434" s="166" t="s">
        <v>404</v>
      </c>
      <c r="AF434" s="167"/>
      <c r="AG434" s="167"/>
      <c r="AH434" s="168"/>
      <c r="AI434" s="166" t="s">
        <v>404</v>
      </c>
      <c r="AJ434" s="167"/>
      <c r="AK434" s="167"/>
      <c r="AL434" s="167"/>
      <c r="AM434" s="166" t="s">
        <v>711</v>
      </c>
      <c r="AN434" s="167"/>
      <c r="AO434" s="167"/>
      <c r="AP434" s="168"/>
      <c r="AQ434" s="166" t="s">
        <v>404</v>
      </c>
      <c r="AR434" s="167"/>
      <c r="AS434" s="167"/>
      <c r="AT434" s="168"/>
      <c r="AU434" s="167" t="s">
        <v>404</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404</v>
      </c>
      <c r="AF435" s="167"/>
      <c r="AG435" s="167"/>
      <c r="AH435" s="168"/>
      <c r="AI435" s="166" t="s">
        <v>404</v>
      </c>
      <c r="AJ435" s="167"/>
      <c r="AK435" s="167"/>
      <c r="AL435" s="167"/>
      <c r="AM435" s="166" t="s">
        <v>711</v>
      </c>
      <c r="AN435" s="167"/>
      <c r="AO435" s="167"/>
      <c r="AP435" s="168"/>
      <c r="AQ435" s="166" t="s">
        <v>404</v>
      </c>
      <c r="AR435" s="167"/>
      <c r="AS435" s="167"/>
      <c r="AT435" s="168"/>
      <c r="AU435" s="167" t="s">
        <v>404</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404</v>
      </c>
      <c r="AF457" s="178"/>
      <c r="AG457" s="179" t="s">
        <v>233</v>
      </c>
      <c r="AH457" s="202"/>
      <c r="AI457" s="216"/>
      <c r="AJ457" s="216"/>
      <c r="AK457" s="216"/>
      <c r="AL457" s="217"/>
      <c r="AM457" s="216"/>
      <c r="AN457" s="216"/>
      <c r="AO457" s="216"/>
      <c r="AP457" s="217"/>
      <c r="AQ457" s="231" t="s">
        <v>404</v>
      </c>
      <c r="AR457" s="178"/>
      <c r="AS457" s="179" t="s">
        <v>233</v>
      </c>
      <c r="AT457" s="202"/>
      <c r="AU457" s="178" t="s">
        <v>404</v>
      </c>
      <c r="AV457" s="178"/>
      <c r="AW457" s="179" t="s">
        <v>179</v>
      </c>
      <c r="AX457" s="180"/>
      <c r="AY457">
        <f>$AY$456</f>
        <v>1</v>
      </c>
    </row>
    <row r="458" spans="1:51" ht="23.25" customHeight="1" x14ac:dyDescent="0.15">
      <c r="A458" s="988"/>
      <c r="B458" s="253"/>
      <c r="C458" s="252"/>
      <c r="D458" s="253"/>
      <c r="E458" s="196"/>
      <c r="F458" s="197"/>
      <c r="G458" s="232" t="s">
        <v>749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749</v>
      </c>
      <c r="AC458" s="175"/>
      <c r="AD458" s="175"/>
      <c r="AE458" s="166" t="s">
        <v>404</v>
      </c>
      <c r="AF458" s="167"/>
      <c r="AG458" s="167"/>
      <c r="AH458" s="167"/>
      <c r="AI458" s="166" t="s">
        <v>404</v>
      </c>
      <c r="AJ458" s="167"/>
      <c r="AK458" s="167"/>
      <c r="AL458" s="167"/>
      <c r="AM458" s="166" t="s">
        <v>711</v>
      </c>
      <c r="AN458" s="167"/>
      <c r="AO458" s="167"/>
      <c r="AP458" s="168"/>
      <c r="AQ458" s="166" t="s">
        <v>404</v>
      </c>
      <c r="AR458" s="167"/>
      <c r="AS458" s="167"/>
      <c r="AT458" s="168"/>
      <c r="AU458" s="167" t="s">
        <v>404</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749</v>
      </c>
      <c r="AC459" s="224"/>
      <c r="AD459" s="224"/>
      <c r="AE459" s="166" t="s">
        <v>404</v>
      </c>
      <c r="AF459" s="167"/>
      <c r="AG459" s="167"/>
      <c r="AH459" s="168"/>
      <c r="AI459" s="166" t="s">
        <v>404</v>
      </c>
      <c r="AJ459" s="167"/>
      <c r="AK459" s="167"/>
      <c r="AL459" s="167"/>
      <c r="AM459" s="166" t="s">
        <v>711</v>
      </c>
      <c r="AN459" s="167"/>
      <c r="AO459" s="167"/>
      <c r="AP459" s="168"/>
      <c r="AQ459" s="166" t="s">
        <v>404</v>
      </c>
      <c r="AR459" s="167"/>
      <c r="AS459" s="167"/>
      <c r="AT459" s="168"/>
      <c r="AU459" s="167" t="s">
        <v>404</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404</v>
      </c>
      <c r="AF460" s="167"/>
      <c r="AG460" s="167"/>
      <c r="AH460" s="168"/>
      <c r="AI460" s="166" t="s">
        <v>404</v>
      </c>
      <c r="AJ460" s="167"/>
      <c r="AK460" s="167"/>
      <c r="AL460" s="167"/>
      <c r="AM460" s="166" t="s">
        <v>711</v>
      </c>
      <c r="AN460" s="167"/>
      <c r="AO460" s="167"/>
      <c r="AP460" s="168"/>
      <c r="AQ460" s="166" t="s">
        <v>404</v>
      </c>
      <c r="AR460" s="167"/>
      <c r="AS460" s="167"/>
      <c r="AT460" s="168"/>
      <c r="AU460" s="167" t="s">
        <v>404</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8.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714</v>
      </c>
      <c r="AE702" s="890"/>
      <c r="AF702" s="890"/>
      <c r="AG702" s="879" t="s">
        <v>764</v>
      </c>
      <c r="AH702" s="880"/>
      <c r="AI702" s="880"/>
      <c r="AJ702" s="880"/>
      <c r="AK702" s="880"/>
      <c r="AL702" s="880"/>
      <c r="AM702" s="880"/>
      <c r="AN702" s="880"/>
      <c r="AO702" s="880"/>
      <c r="AP702" s="880"/>
      <c r="AQ702" s="880"/>
      <c r="AR702" s="880"/>
      <c r="AS702" s="880"/>
      <c r="AT702" s="880"/>
      <c r="AU702" s="880"/>
      <c r="AV702" s="880"/>
      <c r="AW702" s="880"/>
      <c r="AX702" s="881"/>
    </row>
    <row r="703" spans="1:51" ht="58.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714</v>
      </c>
      <c r="AE703" s="185"/>
      <c r="AF703" s="185"/>
      <c r="AG703" s="663" t="s">
        <v>764</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763</v>
      </c>
      <c r="AE704" s="582"/>
      <c r="AF704" s="582"/>
      <c r="AG704" s="424" t="s">
        <v>713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714</v>
      </c>
      <c r="AE705" s="732"/>
      <c r="AF705" s="732"/>
      <c r="AG705" s="190" t="s">
        <v>767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763</v>
      </c>
      <c r="AE708" s="667"/>
      <c r="AF708" s="667"/>
      <c r="AG708" s="522" t="s">
        <v>761</v>
      </c>
      <c r="AH708" s="523"/>
      <c r="AI708" s="523"/>
      <c r="AJ708" s="523"/>
      <c r="AK708" s="523"/>
      <c r="AL708" s="523"/>
      <c r="AM708" s="523"/>
      <c r="AN708" s="523"/>
      <c r="AO708" s="523"/>
      <c r="AP708" s="523"/>
      <c r="AQ708" s="523"/>
      <c r="AR708" s="523"/>
      <c r="AS708" s="523"/>
      <c r="AT708" s="523"/>
      <c r="AU708" s="523"/>
      <c r="AV708" s="523"/>
      <c r="AW708" s="523"/>
      <c r="AX708" s="524"/>
    </row>
    <row r="709" spans="1:50" ht="58.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714</v>
      </c>
      <c r="AE709" s="185"/>
      <c r="AF709" s="185"/>
      <c r="AG709" s="663" t="s">
        <v>767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763</v>
      </c>
      <c r="AE710" s="185"/>
      <c r="AF710" s="185"/>
      <c r="AG710" s="663" t="s">
        <v>761</v>
      </c>
      <c r="AH710" s="664"/>
      <c r="AI710" s="664"/>
      <c r="AJ710" s="664"/>
      <c r="AK710" s="664"/>
      <c r="AL710" s="664"/>
      <c r="AM710" s="664"/>
      <c r="AN710" s="664"/>
      <c r="AO710" s="664"/>
      <c r="AP710" s="664"/>
      <c r="AQ710" s="664"/>
      <c r="AR710" s="664"/>
      <c r="AS710" s="664"/>
      <c r="AT710" s="664"/>
      <c r="AU710" s="664"/>
      <c r="AV710" s="664"/>
      <c r="AW710" s="664"/>
      <c r="AX710" s="665"/>
    </row>
    <row r="711" spans="1:50" ht="58.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714</v>
      </c>
      <c r="AE711" s="185"/>
      <c r="AF711" s="185"/>
      <c r="AG711" s="663" t="s">
        <v>768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763</v>
      </c>
      <c r="AE712" s="582"/>
      <c r="AF712" s="582"/>
      <c r="AG712" s="590" t="s">
        <v>761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763</v>
      </c>
      <c r="AE713" s="185"/>
      <c r="AF713" s="186"/>
      <c r="AG713" s="663" t="s">
        <v>761</v>
      </c>
      <c r="AH713" s="664"/>
      <c r="AI713" s="664"/>
      <c r="AJ713" s="664"/>
      <c r="AK713" s="664"/>
      <c r="AL713" s="664"/>
      <c r="AM713" s="664"/>
      <c r="AN713" s="664"/>
      <c r="AO713" s="664"/>
      <c r="AP713" s="664"/>
      <c r="AQ713" s="664"/>
      <c r="AR713" s="664"/>
      <c r="AS713" s="664"/>
      <c r="AT713" s="664"/>
      <c r="AU713" s="664"/>
      <c r="AV713" s="664"/>
      <c r="AW713" s="664"/>
      <c r="AX713" s="665"/>
    </row>
    <row r="714" spans="1:50" ht="58.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714</v>
      </c>
      <c r="AE714" s="588"/>
      <c r="AF714" s="589"/>
      <c r="AG714" s="688" t="s">
        <v>769</v>
      </c>
      <c r="AH714" s="689"/>
      <c r="AI714" s="689"/>
      <c r="AJ714" s="689"/>
      <c r="AK714" s="689"/>
      <c r="AL714" s="689"/>
      <c r="AM714" s="689"/>
      <c r="AN714" s="689"/>
      <c r="AO714" s="689"/>
      <c r="AP714" s="689"/>
      <c r="AQ714" s="689"/>
      <c r="AR714" s="689"/>
      <c r="AS714" s="689"/>
      <c r="AT714" s="689"/>
      <c r="AU714" s="689"/>
      <c r="AV714" s="689"/>
      <c r="AW714" s="689"/>
      <c r="AX714" s="690"/>
    </row>
    <row r="715" spans="1:50" ht="58.5"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714</v>
      </c>
      <c r="AE715" s="667"/>
      <c r="AF715" s="773"/>
      <c r="AG715" s="522" t="s">
        <v>770</v>
      </c>
      <c r="AH715" s="523"/>
      <c r="AI715" s="523"/>
      <c r="AJ715" s="523"/>
      <c r="AK715" s="523"/>
      <c r="AL715" s="523"/>
      <c r="AM715" s="523"/>
      <c r="AN715" s="523"/>
      <c r="AO715" s="523"/>
      <c r="AP715" s="523"/>
      <c r="AQ715" s="523"/>
      <c r="AR715" s="523"/>
      <c r="AS715" s="523"/>
      <c r="AT715" s="523"/>
      <c r="AU715" s="523"/>
      <c r="AV715" s="523"/>
      <c r="AW715" s="523"/>
      <c r="AX715" s="524"/>
    </row>
    <row r="716" spans="1:50" ht="58.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714</v>
      </c>
      <c r="AE716" s="755"/>
      <c r="AF716" s="755"/>
      <c r="AG716" s="663" t="s">
        <v>771</v>
      </c>
      <c r="AH716" s="664"/>
      <c r="AI716" s="664"/>
      <c r="AJ716" s="664"/>
      <c r="AK716" s="664"/>
      <c r="AL716" s="664"/>
      <c r="AM716" s="664"/>
      <c r="AN716" s="664"/>
      <c r="AO716" s="664"/>
      <c r="AP716" s="664"/>
      <c r="AQ716" s="664"/>
      <c r="AR716" s="664"/>
      <c r="AS716" s="664"/>
      <c r="AT716" s="664"/>
      <c r="AU716" s="664"/>
      <c r="AV716" s="664"/>
      <c r="AW716" s="664"/>
      <c r="AX716" s="665"/>
    </row>
    <row r="717" spans="1:50" ht="58.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714</v>
      </c>
      <c r="AE717" s="185"/>
      <c r="AF717" s="185"/>
      <c r="AG717" s="663" t="s">
        <v>772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763</v>
      </c>
      <c r="AE718" s="185"/>
      <c r="AF718" s="185"/>
      <c r="AG718" s="193" t="s">
        <v>761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763</v>
      </c>
      <c r="AE719" s="667"/>
      <c r="AF719" s="667"/>
      <c r="AG719" s="190" t="s">
        <v>761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750</v>
      </c>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773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788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789</v>
      </c>
      <c r="B731" s="615"/>
      <c r="C731" s="615"/>
      <c r="D731" s="615"/>
      <c r="E731" s="616"/>
      <c r="F731" s="679" t="s">
        <v>790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791</v>
      </c>
      <c r="B733" s="615"/>
      <c r="C733" s="615"/>
      <c r="D733" s="615"/>
      <c r="E733" s="616"/>
      <c r="F733" s="762" t="s">
        <v>792</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670</v>
      </c>
      <c r="B737" s="158"/>
      <c r="C737" s="158"/>
      <c r="D737" s="159"/>
      <c r="E737" s="105" t="s">
        <v>751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752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753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754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755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756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757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v>208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v>207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758</v>
      </c>
      <c r="F746" s="113"/>
      <c r="G746" s="113"/>
      <c r="H746" s="100" t="str">
        <f>IF(E746="","","-")</f>
        <v>-</v>
      </c>
      <c r="I746" s="113"/>
      <c r="J746" s="113"/>
      <c r="K746" s="100" t="str">
        <f>IF(I746="","","-")</f>
        <v/>
      </c>
      <c r="L746" s="104">
        <v>198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200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384</v>
      </c>
      <c r="B787" s="757"/>
      <c r="C787" s="757"/>
      <c r="D787" s="757"/>
      <c r="E787" s="757"/>
      <c r="F787" s="758"/>
      <c r="G787" s="435" t="s">
        <v>775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778</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777</v>
      </c>
      <c r="H789" s="446"/>
      <c r="I789" s="446"/>
      <c r="J789" s="446"/>
      <c r="K789" s="447"/>
      <c r="L789" s="448" t="s">
        <v>776</v>
      </c>
      <c r="M789" s="449"/>
      <c r="N789" s="449"/>
      <c r="O789" s="449"/>
      <c r="P789" s="449"/>
      <c r="Q789" s="449"/>
      <c r="R789" s="449"/>
      <c r="S789" s="449"/>
      <c r="T789" s="449"/>
      <c r="U789" s="449"/>
      <c r="V789" s="449"/>
      <c r="W789" s="449"/>
      <c r="X789" s="450"/>
      <c r="Y789" s="451">
        <v>11</v>
      </c>
      <c r="Z789" s="452"/>
      <c r="AA789" s="452"/>
      <c r="AB789" s="553"/>
      <c r="AC789" s="445" t="s">
        <v>780</v>
      </c>
      <c r="AD789" s="446"/>
      <c r="AE789" s="446"/>
      <c r="AF789" s="446"/>
      <c r="AG789" s="447"/>
      <c r="AH789" s="448" t="s">
        <v>779</v>
      </c>
      <c r="AI789" s="449"/>
      <c r="AJ789" s="449"/>
      <c r="AK789" s="449"/>
      <c r="AL789" s="449"/>
      <c r="AM789" s="449"/>
      <c r="AN789" s="449"/>
      <c r="AO789" s="449"/>
      <c r="AP789" s="449"/>
      <c r="AQ789" s="449"/>
      <c r="AR789" s="449"/>
      <c r="AS789" s="449"/>
      <c r="AT789" s="450"/>
      <c r="AU789" s="451">
        <v>5</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5</v>
      </c>
      <c r="AV799" s="412"/>
      <c r="AW799" s="412"/>
      <c r="AX799" s="414"/>
    </row>
    <row r="800" spans="1:51" ht="24.75" customHeight="1" x14ac:dyDescent="0.15">
      <c r="A800" s="552"/>
      <c r="B800" s="759"/>
      <c r="C800" s="759"/>
      <c r="D800" s="759"/>
      <c r="E800" s="759"/>
      <c r="F800" s="760"/>
      <c r="G800" s="435" t="s">
        <v>781</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59"/>
      <c r="C802" s="759"/>
      <c r="D802" s="759"/>
      <c r="E802" s="759"/>
      <c r="F802" s="760"/>
      <c r="G802" s="445" t="s">
        <v>777</v>
      </c>
      <c r="H802" s="446"/>
      <c r="I802" s="446"/>
      <c r="J802" s="446"/>
      <c r="K802" s="447"/>
      <c r="L802" s="448" t="s">
        <v>785</v>
      </c>
      <c r="M802" s="449"/>
      <c r="N802" s="449"/>
      <c r="O802" s="449"/>
      <c r="P802" s="449"/>
      <c r="Q802" s="449"/>
      <c r="R802" s="449"/>
      <c r="S802" s="449"/>
      <c r="T802" s="449"/>
      <c r="U802" s="449"/>
      <c r="V802" s="449"/>
      <c r="W802" s="449"/>
      <c r="X802" s="450"/>
      <c r="Y802" s="451">
        <v>0.5</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0.5</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t="s">
        <v>782</v>
      </c>
      <c r="D845" s="415"/>
      <c r="E845" s="415"/>
      <c r="F845" s="415"/>
      <c r="G845" s="415"/>
      <c r="H845" s="415"/>
      <c r="I845" s="415"/>
      <c r="J845" s="416">
        <v>1010002032873</v>
      </c>
      <c r="K845" s="417"/>
      <c r="L845" s="417"/>
      <c r="M845" s="417"/>
      <c r="N845" s="417"/>
      <c r="O845" s="417"/>
      <c r="P845" s="317" t="s">
        <v>776</v>
      </c>
      <c r="Q845" s="317"/>
      <c r="R845" s="317"/>
      <c r="S845" s="317"/>
      <c r="T845" s="317"/>
      <c r="U845" s="317"/>
      <c r="V845" s="317"/>
      <c r="W845" s="317"/>
      <c r="X845" s="317"/>
      <c r="Y845" s="318">
        <v>11</v>
      </c>
      <c r="Z845" s="319"/>
      <c r="AA845" s="319"/>
      <c r="AB845" s="320"/>
      <c r="AC845" s="322" t="s">
        <v>370</v>
      </c>
      <c r="AD845" s="323"/>
      <c r="AE845" s="323"/>
      <c r="AF845" s="323"/>
      <c r="AG845" s="323"/>
      <c r="AH845" s="418">
        <v>1</v>
      </c>
      <c r="AI845" s="419"/>
      <c r="AJ845" s="419"/>
      <c r="AK845" s="419"/>
      <c r="AL845" s="326">
        <v>98.095500000000001</v>
      </c>
      <c r="AM845" s="327"/>
      <c r="AN845" s="327"/>
      <c r="AO845" s="328"/>
      <c r="AP845" s="321" t="s">
        <v>761</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15" t="s">
        <v>783</v>
      </c>
      <c r="D878" s="415"/>
      <c r="E878" s="415"/>
      <c r="F878" s="415"/>
      <c r="G878" s="415"/>
      <c r="H878" s="415"/>
      <c r="I878" s="415"/>
      <c r="J878" s="416">
        <v>6010001127026</v>
      </c>
      <c r="K878" s="417"/>
      <c r="L878" s="417"/>
      <c r="M878" s="417"/>
      <c r="N878" s="417"/>
      <c r="O878" s="417"/>
      <c r="P878" s="317" t="s">
        <v>779</v>
      </c>
      <c r="Q878" s="317"/>
      <c r="R878" s="317"/>
      <c r="S878" s="317"/>
      <c r="T878" s="317"/>
      <c r="U878" s="317"/>
      <c r="V878" s="317"/>
      <c r="W878" s="317"/>
      <c r="X878" s="317"/>
      <c r="Y878" s="318">
        <v>5</v>
      </c>
      <c r="Z878" s="319"/>
      <c r="AA878" s="319"/>
      <c r="AB878" s="320"/>
      <c r="AC878" s="322" t="s">
        <v>370</v>
      </c>
      <c r="AD878" s="323"/>
      <c r="AE878" s="323"/>
      <c r="AF878" s="323"/>
      <c r="AG878" s="323"/>
      <c r="AH878" s="418">
        <v>2</v>
      </c>
      <c r="AI878" s="419"/>
      <c r="AJ878" s="419"/>
      <c r="AK878" s="419"/>
      <c r="AL878" s="326">
        <v>97.221900000000005</v>
      </c>
      <c r="AM878" s="327"/>
      <c r="AN878" s="327"/>
      <c r="AO878" s="328"/>
      <c r="AP878" s="321" t="s">
        <v>761</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784</v>
      </c>
      <c r="D911" s="415"/>
      <c r="E911" s="415"/>
      <c r="F911" s="415"/>
      <c r="G911" s="415"/>
      <c r="H911" s="415"/>
      <c r="I911" s="415"/>
      <c r="J911" s="416">
        <v>3013301015869</v>
      </c>
      <c r="K911" s="417"/>
      <c r="L911" s="417"/>
      <c r="M911" s="417"/>
      <c r="N911" s="417"/>
      <c r="O911" s="417"/>
      <c r="P911" s="421" t="s">
        <v>785</v>
      </c>
      <c r="Q911" s="317"/>
      <c r="R911" s="317"/>
      <c r="S911" s="317"/>
      <c r="T911" s="317"/>
      <c r="U911" s="317"/>
      <c r="V911" s="317"/>
      <c r="W911" s="317"/>
      <c r="X911" s="317"/>
      <c r="Y911" s="318">
        <v>0.5</v>
      </c>
      <c r="Z911" s="319"/>
      <c r="AA911" s="319"/>
      <c r="AB911" s="320"/>
      <c r="AC911" s="322" t="s">
        <v>376</v>
      </c>
      <c r="AD911" s="323"/>
      <c r="AE911" s="323"/>
      <c r="AF911" s="323"/>
      <c r="AG911" s="323"/>
      <c r="AH911" s="418" t="s">
        <v>761</v>
      </c>
      <c r="AI911" s="419"/>
      <c r="AJ911" s="419"/>
      <c r="AK911" s="419"/>
      <c r="AL911" s="326" t="s">
        <v>761</v>
      </c>
      <c r="AM911" s="327"/>
      <c r="AN911" s="327"/>
      <c r="AO911" s="328"/>
      <c r="AP911" s="321" t="s">
        <v>761</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30" customHeight="1" x14ac:dyDescent="0.15">
      <c r="A1110" s="401">
        <v>1</v>
      </c>
      <c r="B1110" s="401">
        <v>1</v>
      </c>
      <c r="C1110" s="887"/>
      <c r="D1110" s="887"/>
      <c r="E1110" s="262" t="s">
        <v>711</v>
      </c>
      <c r="F1110" s="886"/>
      <c r="G1110" s="886"/>
      <c r="H1110" s="886"/>
      <c r="I1110" s="886"/>
      <c r="J1110" s="416" t="s">
        <v>711</v>
      </c>
      <c r="K1110" s="417"/>
      <c r="L1110" s="417"/>
      <c r="M1110" s="417"/>
      <c r="N1110" s="417"/>
      <c r="O1110" s="417"/>
      <c r="P1110" s="421" t="s">
        <v>711</v>
      </c>
      <c r="Q1110" s="317"/>
      <c r="R1110" s="317"/>
      <c r="S1110" s="317"/>
      <c r="T1110" s="317"/>
      <c r="U1110" s="317"/>
      <c r="V1110" s="317"/>
      <c r="W1110" s="317"/>
      <c r="X1110" s="317"/>
      <c r="Y1110" s="318" t="s">
        <v>711</v>
      </c>
      <c r="Z1110" s="319"/>
      <c r="AA1110" s="319"/>
      <c r="AB1110" s="320"/>
      <c r="AC1110" s="322"/>
      <c r="AD1110" s="323"/>
      <c r="AE1110" s="323"/>
      <c r="AF1110" s="323"/>
      <c r="AG1110" s="323"/>
      <c r="AH1110" s="324" t="s">
        <v>711</v>
      </c>
      <c r="AI1110" s="325"/>
      <c r="AJ1110" s="325"/>
      <c r="AK1110" s="325"/>
      <c r="AL1110" s="326" t="s">
        <v>711</v>
      </c>
      <c r="AM1110" s="327"/>
      <c r="AN1110" s="327"/>
      <c r="AO1110" s="328"/>
      <c r="AP1110" s="321" t="s">
        <v>711</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3:AX13 P16:AQ17 P15:AX15">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98" max="49" man="1"/>
    <brk id="727" max="49" man="1"/>
    <brk id="76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759</v>
      </c>
      <c r="H2" s="13" t="str">
        <f>IF(G2="","",F2)</f>
        <v>一般会計</v>
      </c>
      <c r="I2" s="13" t="str">
        <f>IF(H2="","",IF(I1&lt;&gt;"",CONCATENATE(I1,"、",H2),H2))</f>
        <v>一般会計</v>
      </c>
      <c r="K2" s="14" t="s">
        <v>103</v>
      </c>
      <c r="L2" s="15"/>
      <c r="M2" s="13" t="str">
        <f>IF(L2="","",K2)</f>
        <v/>
      </c>
      <c r="N2" s="13" t="str">
        <f>IF(M2="","",IF(N1&lt;&gt;"",CONCATENATE(N1,"、",M2),M2))</f>
        <v/>
      </c>
      <c r="O2" s="13"/>
      <c r="P2" s="12" t="s">
        <v>74</v>
      </c>
      <c r="Q2" s="17" t="s">
        <v>714</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714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388</v>
      </c>
      <c r="AF2" s="990"/>
      <c r="AG2" s="990"/>
      <c r="AH2" s="990"/>
      <c r="AI2" s="990" t="s">
        <v>410</v>
      </c>
      <c r="AJ2" s="990"/>
      <c r="AK2" s="990"/>
      <c r="AL2" s="454"/>
      <c r="AM2" s="990" t="s">
        <v>507</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388</v>
      </c>
      <c r="AF9" s="990"/>
      <c r="AG9" s="990"/>
      <c r="AH9" s="990"/>
      <c r="AI9" s="990" t="s">
        <v>410</v>
      </c>
      <c r="AJ9" s="990"/>
      <c r="AK9" s="990"/>
      <c r="AL9" s="454"/>
      <c r="AM9" s="990" t="s">
        <v>507</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388</v>
      </c>
      <c r="AF16" s="990"/>
      <c r="AG16" s="990"/>
      <c r="AH16" s="990"/>
      <c r="AI16" s="990" t="s">
        <v>410</v>
      </c>
      <c r="AJ16" s="990"/>
      <c r="AK16" s="990"/>
      <c r="AL16" s="454"/>
      <c r="AM16" s="990" t="s">
        <v>507</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388</v>
      </c>
      <c r="AF23" s="990"/>
      <c r="AG23" s="990"/>
      <c r="AH23" s="990"/>
      <c r="AI23" s="990" t="s">
        <v>410</v>
      </c>
      <c r="AJ23" s="990"/>
      <c r="AK23" s="990"/>
      <c r="AL23" s="454"/>
      <c r="AM23" s="990" t="s">
        <v>507</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388</v>
      </c>
      <c r="AF30" s="990"/>
      <c r="AG30" s="990"/>
      <c r="AH30" s="990"/>
      <c r="AI30" s="990" t="s">
        <v>410</v>
      </c>
      <c r="AJ30" s="990"/>
      <c r="AK30" s="990"/>
      <c r="AL30" s="454"/>
      <c r="AM30" s="990" t="s">
        <v>507</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388</v>
      </c>
      <c r="AF37" s="990"/>
      <c r="AG37" s="990"/>
      <c r="AH37" s="990"/>
      <c r="AI37" s="990" t="s">
        <v>410</v>
      </c>
      <c r="AJ37" s="990"/>
      <c r="AK37" s="990"/>
      <c r="AL37" s="454"/>
      <c r="AM37" s="990" t="s">
        <v>507</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388</v>
      </c>
      <c r="AF44" s="990"/>
      <c r="AG44" s="990"/>
      <c r="AH44" s="990"/>
      <c r="AI44" s="990" t="s">
        <v>410</v>
      </c>
      <c r="AJ44" s="990"/>
      <c r="AK44" s="990"/>
      <c r="AL44" s="454"/>
      <c r="AM44" s="990" t="s">
        <v>507</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388</v>
      </c>
      <c r="AF51" s="990"/>
      <c r="AG51" s="990"/>
      <c r="AH51" s="990"/>
      <c r="AI51" s="990" t="s">
        <v>410</v>
      </c>
      <c r="AJ51" s="990"/>
      <c r="AK51" s="990"/>
      <c r="AL51" s="454"/>
      <c r="AM51" s="990" t="s">
        <v>507</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388</v>
      </c>
      <c r="AF58" s="990"/>
      <c r="AG58" s="990"/>
      <c r="AH58" s="990"/>
      <c r="AI58" s="990" t="s">
        <v>410</v>
      </c>
      <c r="AJ58" s="990"/>
      <c r="AK58" s="990"/>
      <c r="AL58" s="454"/>
      <c r="AM58" s="990" t="s">
        <v>507</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388</v>
      </c>
      <c r="AF65" s="990"/>
      <c r="AG65" s="990"/>
      <c r="AH65" s="990"/>
      <c r="AI65" s="990" t="s">
        <v>410</v>
      </c>
      <c r="AJ65" s="990"/>
      <c r="AK65" s="990"/>
      <c r="AL65" s="454"/>
      <c r="AM65" s="990" t="s">
        <v>507</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田村応嗣</dc:creator>
  <cp:lastModifiedBy>m</cp:lastModifiedBy>
  <cp:lastPrinted>2021-07-12T12:54:47Z</cp:lastPrinted>
  <dcterms:created xsi:type="dcterms:W3CDTF">2012-03-13T00:50:25Z</dcterms:created>
  <dcterms:modified xsi:type="dcterms:W3CDTF">2021-09-17T03:27:04Z</dcterms:modified>
</cp:coreProperties>
</file>