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480" windowWidth="16560" windowHeight="58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<sst xmlns="http://schemas.openxmlformats.org/spreadsheetml/2006/main" count="3110" uniqueCount="810">
  <si>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</si>
  <si>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</si>
  <si>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</si>
  <si>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</si>
  <si>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</si>
  <si>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</si>
  <si>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</si>
  <si>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</si>
  <si>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</si>
  <si>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</si>
  <si>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</si>
  <si>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</si>
  <si>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</si>
  <si>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</si>
  <si>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</si>
  <si>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</si>
  <si>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</si>
  <si>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</si>
  <si>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</si>
  <si>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</si>
  <si>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</si>
  <si>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</si>
  <si>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</si>
  <si>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</si>
  <si>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</si>
  <si>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</si>
  <si>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</si>
  <si>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</si>
  <si>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</si>
  <si>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</si>
  <si>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</si>
  <si>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</si>
  <si>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</si>
  <si>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</si>
  <si>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</si>
  <si>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</si>
  <si>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</si>
  <si>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</si>
  <si>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</si>
  <si>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</si>
  <si>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</si>
  <si>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</si>
  <si>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</si>
  <si>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</si>
  <si>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</si>
  <si>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</si>
  <si>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</si>
  <si>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</si>
  <si>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</si>
  <si>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</si>
  <si>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</si>
  <si>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</si>
  <si>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</si>
  <si>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</si>
  <si>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</si>
  <si>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</si>
  <si>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</si>
  <si>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</si>
  <si>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</si>
  <si>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</si>
  <si>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</si>
  <si>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</si>
  <si>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</si>
  <si>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</si>
  <si>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</si>
  <si>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</si>
  <si>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</si>
  <si>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</si>
  <si>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</si>
  <si>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</si>
  <si>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</si>
  <si>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</si>
  <si>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</si>
  <si>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</si>
  <si>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</si>
  <si>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</si>
  <si>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</si>
  <si>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</si>
  <si>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</si>
  <si>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</si>
  <si>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</si>
  <si>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</si>
  <si>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</si>
  <si>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</si>
  <si>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</si>
  <si>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</si>
  <si>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</si>
  <si>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</si>
  <si>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</si>
  <si>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</si>
  <si>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</si>
  <si>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</si>
  <si>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</si>
  <si>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</si>
  <si>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</si>
  <si>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</si>
  <si>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</si>
  <si>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</si>
  <si>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</si>
  <si>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</si>
  <si>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</si>
  <si>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</si>
  <si>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</si>
  <si>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</si>
  <si>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</si>
  <si>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</si>
  <si>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</si>
  <si>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</si>
  <si>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</si>
  <si>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</si>
  <si>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</si>
  <si>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</si>
  <si>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</si>
  <si>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</si>
  <si>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</si>
  <si>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</si>
  <si>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</si>
  <si>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</si>
  <si>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</si>
  <si>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</si>
  <si>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</si>
  <si>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</si>
  <si>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</si>
  <si>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</si>
  <si>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</si>
  <si>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</si>
  <si>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</si>
  <si>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</si>
  <si>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</si>
  <si>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</si>
  <si>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</si>
  <si>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</si>
  <si>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</si>
  <si>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</si>
  <si>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</si>
  <si>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</si>
  <si>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</si>
  <si>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</si>
  <si>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</si>
  <si>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</si>
  <si>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</si>
  <si>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</si>
  <si>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</si>
  <si>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</si>
  <si>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</si>
  <si>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</si>
  <si>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</si>
  <si>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</si>
  <si>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</si>
  <si>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</si>
  <si>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</si>
  <si>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</si>
  <si>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</si>
  <si>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</si>
  <si>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</si>
  <si>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</si>
  <si>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</si>
  <si>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</si>
  <si>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</si>
  <si>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</si>
  <si>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</si>
  <si>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</si>
  <si>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</si>
  <si>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</si>
  <si>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</si>
  <si>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</si>
  <si>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</si>
  <si>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</si>
  <si>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</si>
  <si>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</si>
  <si>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</si>
  <si>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</si>
  <si>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</si>
  <si>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</si>
  <si>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</si>
  <si>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</si>
  <si>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</si>
  <si>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</si>
  <si>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</si>
  <si>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</si>
  <si>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</si>
  <si>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</si>
  <si>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</si>
  <si>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</si>
  <si>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</si>
  <si>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</si>
  <si>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</si>
  <si>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</si>
  <si>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</si>
  <si>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</si>
  <si>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</si>
  <si>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</si>
  <si>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</si>
  <si>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</si>
  <si>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</si>
  <si>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</si>
  <si>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</si>
  <si>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</si>
  <si>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</si>
  <si>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</si>
  <si>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</si>
  <si>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</si>
  <si>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</si>
  <si>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</si>
  <si>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</si>
  <si>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</si>
  <si>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</si>
  <si>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</si>
  <si>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</si>
  <si>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</si>
  <si>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</si>
  <si>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</si>
  <si>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</si>
  <si>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</si>
  <si>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</si>
  <si>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</si>
  <si>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</si>
  <si>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</si>
  <si>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</si>
  <si>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</si>
  <si>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</si>
  <si>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</si>
  <si>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</si>
  <si>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</si>
  <si>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</si>
  <si>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</si>
  <si>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</si>
  <si>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</si>
  <si>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</si>
  <si>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</si>
  <si>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</si>
  <si>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</si>
  <si>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</si>
  <si>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</si>
  <si>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</si>
  <si>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</si>
  <si>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</si>
  <si>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</si>
  <si>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</si>
  <si>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</si>
  <si>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</si>
  <si>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</si>
  <si>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</si>
  <si>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</si>
  <si>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</si>
  <si>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</si>
  <si>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</si>
  <si>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</si>
  <si>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</si>
  <si>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</si>
  <si>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</si>
  <si>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</si>
  <si>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</si>
  <si>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</si>
  <si>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</si>
  <si>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</si>
  <si>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</si>
  <si>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</si>
  <si>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</si>
  <si>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</si>
  <si>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</si>
  <si>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</si>
  <si>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</si>
  <si>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</si>
  <si>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</si>
  <si>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</si>
  <si>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</si>
  <si>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</si>
  <si>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</si>
  <si>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</si>
  <si>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</si>
  <si>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</si>
  <si>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</si>
  <si>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</si>
  <si>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</si>
  <si>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</si>
  <si>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</si>
  <si>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</si>
  <si>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</si>
  <si>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</si>
  <si>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</si>
  <si>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</si>
  <si>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</si>
  <si>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</si>
  <si>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</si>
  <si>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</si>
  <si>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</si>
  <si>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</si>
  <si>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</si>
  <si>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</si>
  <si>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</si>
  <si>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</si>
  <si>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</si>
  <si>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</si>
  <si>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</si>
  <si>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</si>
  <si>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</si>
  <si>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</si>
  <si>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</si>
  <si>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</si>
  <si>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</si>
  <si>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</si>
  <si>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</si>
  <si>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</si>
  <si>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</si>
  <si>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</si>
  <si>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</si>
  <si>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</si>
  <si>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</si>
  <si>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</si>
  <si>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</si>
  <si>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</si>
  <si>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</si>
  <si>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</si>
  <si>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</si>
  <si>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</si>
  <si>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</si>
  <si>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</si>
  <si>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</si>
  <si>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</si>
  <si>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</si>
  <si>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</si>
  <si>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</si>
  <si>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</si>
  <si>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</si>
  <si>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</si>
  <si>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</si>
  <si>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</si>
  <si>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</si>
  <si>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</si>
  <si>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</si>
  <si>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</si>
  <si>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</si>
  <si>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</si>
  <si>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</si>
  <si>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</si>
  <si>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</si>
  <si>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</si>
  <si>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</si>
  <si>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</si>
  <si>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</si>
  <si>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</si>
  <si>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</si>
  <si>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</si>
  <si>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</si>
  <si>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</si>
  <si>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</si>
  <si>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</si>
  <si>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</si>
  <si>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</si>
  <si>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</si>
  <si>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</si>
  <si>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</si>
  <si>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</si>
  <si>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</si>
  <si>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</si>
  <si>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</si>
  <si>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</si>
  <si>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</si>
  <si>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</si>
  <si>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</si>
  <si>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</si>
  <si>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</si>
  <si>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</si>
  <si>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</si>
  <si>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</si>
  <si>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</si>
  <si>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</si>
  <si>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</si>
  <si>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</si>
  <si>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</si>
  <si>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</si>
  <si>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</si>
  <si>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</si>
  <si>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</si>
  <si>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</si>
  <si>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</si>
  <si>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</si>
  <si>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</si>
  <si>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</si>
  <si>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</si>
  <si>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</si>
  <si>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</si>
  <si>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</si>
  <si>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</si>
  <si>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</si>
  <si>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</si>
  <si>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</si>
  <si>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</si>
  <si>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</si>
  <si>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</si>
  <si>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</si>
  <si>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</si>
  <si>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</si>
  <si>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</si>
  <si>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</si>
  <si>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</si>
  <si>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</si>
  <si>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</si>
  <si>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</si>
  <si>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</si>
  <si>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</si>
  <si>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</si>
  <si>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</si>
  <si>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</si>
  <si>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</si>
  <si>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</si>
  <si>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</si>
  <si>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</si>
  <si>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</si>
  <si>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</si>
  <si>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</si>
  <si>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</si>
  <si>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</si>
  <si>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</si>
  <si>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</si>
  <si>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</si>
  <si>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</si>
  <si>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</si>
  <si>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</si>
  <si>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</si>
  <si>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</si>
  <si>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</si>
  <si>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</si>
  <si>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</si>
  <si>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</si>
  <si>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</si>
  <si>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</si>
  <si>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</si>
  <si>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</si>
  <si>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</si>
  <si>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</si>
  <si>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</si>
  <si>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</si>
  <si>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</si>
  <si>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</si>
  <si>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</si>
  <si>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</si>
  <si>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</si>
  <si>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</si>
  <si>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</si>
  <si>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</si>
  <si>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</si>
  <si>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</si>
  <si>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</si>
  <si>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</si>
  <si>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</si>
  <si>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</si>
  <si>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</si>
  <si>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</si>
  <si>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</si>
  <si>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</si>
  <si>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</si>
  <si>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</si>
  <si>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</si>
  <si>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</si>
  <si>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</si>
  <si>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</si>
  <si>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</si>
  <si>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</si>
  <si>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</si>
  <si>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</si>
  <si>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</si>
  <si>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</si>
  <si>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</si>
  <si>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</si>
  <si>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</si>
  <si>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</si>
  <si>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</si>
  <si>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</si>
  <si>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</si>
  <si>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</si>
  <si>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</si>
  <si>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</si>
  <si>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</si>
  <si>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</si>
  <si>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</si>
  <si>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</si>
  <si>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</si>
  <si>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</si>
  <si>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</si>
  <si>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</si>
  <si>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</si>
  <si>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</si>
  <si>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</si>
  <si>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</si>
  <si>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</si>
  <si>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</si>
  <si>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</si>
  <si>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</si>
  <si>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</si>
  <si>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</si>
  <si>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</si>
  <si>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</si>
  <si>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</si>
  <si>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</si>
  <si>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</si>
  <si>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</si>
  <si>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</si>
  <si>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</si>
  <si>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</si>
  <si>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</si>
  <si>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</si>
  <si>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</si>
  <si>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</si>
  <si>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</si>
  <si>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</si>
  <si>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</si>
  <si>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</si>
  <si>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</si>
  <si>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</si>
  <si>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</si>
  <si>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</si>
  <si>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</si>
  <si>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</si>
  <si>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</si>
  <si>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</si>
  <si>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</si>
  <si>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</si>
  <si>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</si>
  <si>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</si>
  <si>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</si>
  <si>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</si>
  <si>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</si>
  <si>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</si>
  <si>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</si>
  <si>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</si>
  <si>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</si>
  <si>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</si>
  <si>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</si>
  <si>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</si>
  <si>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</si>
  <si>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</si>
  <si>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</si>
  <si>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</si>
  <si>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</si>
  <si>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</si>
  <si>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</si>
  <si>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</si>
  <si>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</si>
  <si>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</si>
  <si>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</si>
  <si>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</si>
  <si>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</si>
  <si>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</si>
  <si>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</si>
  <si>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</si>
  <si>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</si>
  <si>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</si>
  <si>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</si>
  <si>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</si>
  <si>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</si>
  <si>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</si>
  <si>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</si>
  <si>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</si>
  <si>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</si>
  <si>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</si>
  <si>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</si>
  <si>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</si>
  <si>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</si>
  <si>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</si>
  <si>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</si>
  <si>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</si>
  <si>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</si>
  <si>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</si>
  <si>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</si>
  <si>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</si>
  <si>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</si>
  <si>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</si>
  <si>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</si>
  <si>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</si>
  <si>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</si>
  <si>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</si>
  <si>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</si>
  <si>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</si>
  <si>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</si>
  <si>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</si>
  <si>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</si>
  <si>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</si>
  <si>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</si>
  <si>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</si>
  <si>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</si>
  <si>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</si>
  <si>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</si>
  <si>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</si>
  <si>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</si>
  <si>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</si>
  <si>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</si>
  <si>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</si>
  <si>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</si>
  <si>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</si>
  <si>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</si>
  <si>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</si>
  <si>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</si>
  <si>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</si>
  <si>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</si>
  <si>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</si>
  <si>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</si>
  <si>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</si>
  <si>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</si>
  <si>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</si>
  <si>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</si>
  <si>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</si>
  <si>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</si>
  <si>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</si>
  <si>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</si>
  <si>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</si>
  <si>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</si>
  <si>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</si>
  <si>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</si>
  <si>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</si>
  <si>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</si>
  <si>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</si>
  <si>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</si>
  <si>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</si>
  <si>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</si>
  <si>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</si>
  <si>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</si>
  <si>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</si>
  <si>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</si>
  <si>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</si>
  <si>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</si>
  <si>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</si>
  <si>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</si>
  <si>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</si>
  <si>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</si>
  <si>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</si>
  <si>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</si>
  <si>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</si>
  <si>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</si>
  <si>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</si>
  <si>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</si>
  <si>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</si>
  <si>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</si>
  <si>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</si>
  <si>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</si>
  <si>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</si>
  <si>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</si>
  <si>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</si>
  <si>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</si>
  <si>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</si>
  <si>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</si>
  <si>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</si>
  <si>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</si>
  <si>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</si>
  <si>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</si>
  <si>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</si>
  <si>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</si>
  <si>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</si>
  <si>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</si>
  <si>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</si>
  <si>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</si>
  <si>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</si>
  <si>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</si>
  <si>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</si>
  <si>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</si>
  <si>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</si>
  <si>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</si>
  <si>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</si>
  <si>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</si>
  <si>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</si>
  <si>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</si>
  <si>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</si>
  <si>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</si>
  <si>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</si>
  <si>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</si>
  <si>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</si>
  <si>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</si>
  <si>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</si>
  <si>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</si>
  <si>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</si>
  <si>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</si>
  <si>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</si>
  <si>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</si>
  <si>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</si>
  <si>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</si>
  <si>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</si>
  <si>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</si>
  <si>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</si>
  <si>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</si>
  <si>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</si>
  <si>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</si>
  <si>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</si>
  <si>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</si>
  <si>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</si>
  <si>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</si>
  <si>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</si>
  <si>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</si>
  <si>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</si>
  <si>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</si>
  <si>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</si>
  <si>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</si>
  <si>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</si>
  <si>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</si>
  <si>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</si>
  <si>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</si>
  <si>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</si>
  <si>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</si>
  <si>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</si>
  <si>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</si>
  <si>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</si>
  <si>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</si>
  <si>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</si>
  <si>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</si>
  <si>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</si>
  <si>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</si>
  <si>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</si>
  <si>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</si>
  <si>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</si>
  <si>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</si>
  <si>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</si>
  <si>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</si>
  <si>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</si>
  <si>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</si>
  <si>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科学技術イノベーションに関する調査研究の推進"の達成に貢献するため、我が国の科学技術・学術政策の企画立案等に必要な国内外の科学技術・学術政策動向の調査・分析等を行う。</t>
  </si>
  <si>
    <t>我が国の科学技術・学術に関する政策の企画立案等に必要な調査・分析等のため、以下の取組を実施する。
・海外の科学技術・学術に関連する政策・技術動向等の情報の入手、分析等
・政策の企画・立案・推進等に貢献するため、文部科学省における科学技術イノベーション政策に係る所掌事務のうち、分野横断的かつ重要性・有用性の高い課題を選定し、機動的に調査
・OECD科学技術政策委員会の下に設けられている科学技術指標専門家作業部会(NESTI)による科学技術指標の国際基準の制定等の活動に対して任意拠出金により支援し、科学技術指標の国際的基準を定めるイニシアチブをとり、国の科学技術政策の立案に資する指標の整備を推進。</t>
  </si>
  <si>
    <t>科学技術調査資料作成委託費</t>
  </si>
  <si>
    <t>経済協力開発機構拠出金</t>
  </si>
  <si>
    <t>庁費</t>
  </si>
  <si>
    <t>科学技術・学術政策の企画立案に必要な調査・分析
（目標年度：毎年度）</t>
  </si>
  <si>
    <t>政策の企画立案に資するため調査・分析した国の数</t>
  </si>
  <si>
    <t>ヶ国</t>
  </si>
  <si>
    <t>我が国の人材の知見、専門性を通じた科学技術指標等の設定への貢献</t>
  </si>
  <si>
    <t>科学技術指標専門家作業部会(NESTI)への職員の派遣人数</t>
  </si>
  <si>
    <t>人</t>
  </si>
  <si>
    <t>科学技術指標専門家作業部会(NESTI)へ専門家を継続的に派遣することで、科学技術指標の国際的基準の作成等においてイニシアチブを発揮することを目的に、実績に基づいて報告。</t>
  </si>
  <si>
    <t>科学技術調査資料作成委託費による調査の実施件数</t>
  </si>
  <si>
    <t>件</t>
  </si>
  <si>
    <t>百万円/件数</t>
  </si>
  <si>
    <t>百万円/件数</t>
    <phoneticPr fontId="5"/>
  </si>
  <si>
    <t>37.8/3</t>
  </si>
  <si>
    <t>47.3/4</t>
  </si>
  <si>
    <t>7　イノベーション創出に向けたシステム改革</t>
    <phoneticPr fontId="5"/>
  </si>
  <si>
    <t>7-3 科学技術イノベーションの創出機能と社会との関係の強化</t>
    <phoneticPr fontId="5"/>
  </si>
  <si>
    <t>本事業で実施する「科学技術調査資料作成委託事業」により、科学技術イノベーションに関する各国の取組等を調査することで、上位施策が目標とする“科学技術イノベーションに関する調査研究の推進”の達成に貢献している。</t>
    <phoneticPr fontId="5"/>
  </si>
  <si>
    <t>成果物の掲載場所
○科学技術要覧　http://www.mext.go.jp/b_menu/toukei/006/006b/koumoku.htm
○政策の企画立案等に必要な国内外の動向調査・分析等　http://www.mext.go.jp/a_menu/kagaku/kihon/1404334.htm</t>
  </si>
  <si>
    <t>190</t>
  </si>
  <si>
    <t>211</t>
  </si>
  <si>
    <t>200</t>
  </si>
  <si>
    <t>197</t>
  </si>
  <si>
    <t>188</t>
  </si>
  <si>
    <t>○</t>
  </si>
  <si>
    <t>政策の企画立案等に必要な国内外の動向調査・分析等</t>
    <phoneticPr fontId="5"/>
  </si>
  <si>
    <t>平成23年度</t>
    <phoneticPr fontId="5"/>
  </si>
  <si>
    <t>終了予定なし</t>
    <phoneticPr fontId="5"/>
  </si>
  <si>
    <t>科学技術・学術政策局</t>
    <phoneticPr fontId="5"/>
  </si>
  <si>
    <t>企画評価課</t>
    <phoneticPr fontId="5"/>
  </si>
  <si>
    <t>-</t>
    <phoneticPr fontId="5"/>
  </si>
  <si>
    <t>企画評価課長　塩田剛志</t>
    <rPh sb="7" eb="9">
      <t>シオタ</t>
    </rPh>
    <rPh sb="9" eb="10">
      <t>ツヨシ</t>
    </rPh>
    <rPh sb="10" eb="11">
      <t>シ</t>
    </rPh>
    <phoneticPr fontId="5"/>
  </si>
  <si>
    <t>-</t>
    <phoneticPr fontId="5"/>
  </si>
  <si>
    <t>23.4/3</t>
    <phoneticPr fontId="5"/>
  </si>
  <si>
    <t>60.4/5</t>
    <phoneticPr fontId="5"/>
  </si>
  <si>
    <t>有</t>
  </si>
  <si>
    <t>無</t>
  </si>
  <si>
    <t>政策の企画立案に必要な調査・分析は、国民の社会やニーズに応えるものである。</t>
    <rPh sb="0" eb="2">
      <t>セイサク</t>
    </rPh>
    <rPh sb="3" eb="5">
      <t>キカク</t>
    </rPh>
    <rPh sb="5" eb="7">
      <t>リツアン</t>
    </rPh>
    <rPh sb="8" eb="10">
      <t>ヒツヨウ</t>
    </rPh>
    <rPh sb="11" eb="13">
      <t>チョウサ</t>
    </rPh>
    <rPh sb="14" eb="16">
      <t>ブンセキ</t>
    </rPh>
    <rPh sb="18" eb="20">
      <t>コクミン</t>
    </rPh>
    <rPh sb="21" eb="23">
      <t>シャカイ</t>
    </rPh>
    <rPh sb="28" eb="29">
      <t>コタ</t>
    </rPh>
    <phoneticPr fontId="5"/>
  </si>
  <si>
    <t>国際機関において我が国がイニシアティブをとるための拠出金は、国が支出する必要がある。</t>
    <rPh sb="0" eb="2">
      <t>コクサイ</t>
    </rPh>
    <rPh sb="2" eb="4">
      <t>キカン</t>
    </rPh>
    <rPh sb="8" eb="9">
      <t>ワ</t>
    </rPh>
    <rPh sb="10" eb="11">
      <t>クニ</t>
    </rPh>
    <rPh sb="25" eb="28">
      <t>キョシュツキン</t>
    </rPh>
    <rPh sb="30" eb="31">
      <t>クニ</t>
    </rPh>
    <rPh sb="32" eb="34">
      <t>シシュツ</t>
    </rPh>
    <rPh sb="36" eb="38">
      <t>ヒツヨウ</t>
    </rPh>
    <phoneticPr fontId="5"/>
  </si>
  <si>
    <t>国内外の政策動向等の調査・分析は、科学技術・学術政策を検討し決定する上で重要である。</t>
    <rPh sb="0" eb="3">
      <t>コクナイガイ</t>
    </rPh>
    <rPh sb="4" eb="6">
      <t>セイサク</t>
    </rPh>
    <rPh sb="6" eb="8">
      <t>ドウコウ</t>
    </rPh>
    <rPh sb="8" eb="9">
      <t>トウ</t>
    </rPh>
    <rPh sb="10" eb="12">
      <t>チョウサ</t>
    </rPh>
    <rPh sb="13" eb="15">
      <t>ブンセキ</t>
    </rPh>
    <rPh sb="17" eb="19">
      <t>カガク</t>
    </rPh>
    <rPh sb="19" eb="21">
      <t>ギジュツ</t>
    </rPh>
    <rPh sb="22" eb="24">
      <t>ガクジュツ</t>
    </rPh>
    <rPh sb="24" eb="26">
      <t>セイサク</t>
    </rPh>
    <rPh sb="27" eb="29">
      <t>ケントウ</t>
    </rPh>
    <rPh sb="30" eb="32">
      <t>ケッテイ</t>
    </rPh>
    <rPh sb="34" eb="35">
      <t>ウエ</t>
    </rPh>
    <rPh sb="36" eb="38">
      <t>ジュウヨウ</t>
    </rPh>
    <phoneticPr fontId="5"/>
  </si>
  <si>
    <t>総合評価入札を実施し支出先を決定している。
一者応札となったものもあるが、適切な公告期間を確保していたことから競争性は確保できている。一者応札改善の取組として入札期間を20日以上とっており、また、web上で入札に必要な情報を公表することで、来庁しなくても入札に必要な情報や書類様式等の入手が可能となるようにした。
今後の類似事業の調達改善のため、入札後に、不参加業者への聴き取りを実施するなど一者応札改善の取組を行っている。一者応札の状況の改善へ向け、今後も引き続き検討を行う。</t>
    <rPh sb="0" eb="2">
      <t>ソウゴウ</t>
    </rPh>
    <rPh sb="2" eb="4">
      <t>ヒョウカ</t>
    </rPh>
    <rPh sb="4" eb="6">
      <t>ニュウサツ</t>
    </rPh>
    <rPh sb="7" eb="9">
      <t>ジッシ</t>
    </rPh>
    <rPh sb="10" eb="12">
      <t>シシュツ</t>
    </rPh>
    <rPh sb="12" eb="13">
      <t>サキ</t>
    </rPh>
    <rPh sb="14" eb="16">
      <t>ケッテイ</t>
    </rPh>
    <rPh sb="22" eb="24">
      <t>イッシャ</t>
    </rPh>
    <rPh sb="24" eb="26">
      <t>オウサツ</t>
    </rPh>
    <rPh sb="37" eb="39">
      <t>テキセツ</t>
    </rPh>
    <rPh sb="40" eb="42">
      <t>コウコク</t>
    </rPh>
    <rPh sb="42" eb="44">
      <t>キカン</t>
    </rPh>
    <rPh sb="45" eb="47">
      <t>カクホ</t>
    </rPh>
    <rPh sb="55" eb="58">
      <t>キョウソウセイ</t>
    </rPh>
    <rPh sb="59" eb="61">
      <t>カクホ</t>
    </rPh>
    <rPh sb="67" eb="69">
      <t>イッシャ</t>
    </rPh>
    <rPh sb="69" eb="71">
      <t>オウサツ</t>
    </rPh>
    <rPh sb="71" eb="73">
      <t>カイゼン</t>
    </rPh>
    <rPh sb="74" eb="75">
      <t>ト</t>
    </rPh>
    <rPh sb="75" eb="76">
      <t>ク</t>
    </rPh>
    <rPh sb="79" eb="81">
      <t>ニュウサツ</t>
    </rPh>
    <rPh sb="81" eb="83">
      <t>キカン</t>
    </rPh>
    <rPh sb="86" eb="87">
      <t>ニチ</t>
    </rPh>
    <rPh sb="87" eb="89">
      <t>イジョウ</t>
    </rPh>
    <rPh sb="101" eb="102">
      <t>ジョウ</t>
    </rPh>
    <rPh sb="103" eb="105">
      <t>ニュウサツ</t>
    </rPh>
    <rPh sb="106" eb="108">
      <t>ヒツヨウ</t>
    </rPh>
    <rPh sb="109" eb="111">
      <t>ジョウホウ</t>
    </rPh>
    <rPh sb="112" eb="114">
      <t>コウヒョウ</t>
    </rPh>
    <rPh sb="120" eb="122">
      <t>ライチョウ</t>
    </rPh>
    <rPh sb="127" eb="129">
      <t>ニュウサツ</t>
    </rPh>
    <rPh sb="130" eb="132">
      <t>ヒツヨウ</t>
    </rPh>
    <rPh sb="133" eb="135">
      <t>ジョウホウ</t>
    </rPh>
    <rPh sb="136" eb="138">
      <t>ショルイ</t>
    </rPh>
    <rPh sb="138" eb="140">
      <t>ヨウシキ</t>
    </rPh>
    <rPh sb="140" eb="141">
      <t>トウ</t>
    </rPh>
    <rPh sb="142" eb="144">
      <t>ニュウシュ</t>
    </rPh>
    <rPh sb="145" eb="147">
      <t>カノウ</t>
    </rPh>
    <rPh sb="157" eb="159">
      <t>コンゴ</t>
    </rPh>
    <rPh sb="160" eb="162">
      <t>ルイジ</t>
    </rPh>
    <rPh sb="162" eb="164">
      <t>ジギョウ</t>
    </rPh>
    <rPh sb="165" eb="167">
      <t>チョウタツ</t>
    </rPh>
    <rPh sb="167" eb="169">
      <t>カイゼン</t>
    </rPh>
    <rPh sb="173" eb="175">
      <t>ニュウサツ</t>
    </rPh>
    <rPh sb="175" eb="176">
      <t>ゴ</t>
    </rPh>
    <rPh sb="178" eb="181">
      <t>フサンカ</t>
    </rPh>
    <rPh sb="181" eb="183">
      <t>ギョウシャ</t>
    </rPh>
    <rPh sb="185" eb="186">
      <t>キ</t>
    </rPh>
    <rPh sb="187" eb="188">
      <t>ト</t>
    </rPh>
    <rPh sb="190" eb="192">
      <t>ジッシ</t>
    </rPh>
    <rPh sb="196" eb="198">
      <t>イッシャ</t>
    </rPh>
    <rPh sb="198" eb="200">
      <t>オウサツ</t>
    </rPh>
    <rPh sb="200" eb="202">
      <t>カイゼン</t>
    </rPh>
    <rPh sb="203" eb="204">
      <t>ト</t>
    </rPh>
    <rPh sb="204" eb="205">
      <t>ク</t>
    </rPh>
    <rPh sb="206" eb="207">
      <t>オコナ</t>
    </rPh>
    <rPh sb="212" eb="214">
      <t>イッシャ</t>
    </rPh>
    <rPh sb="214" eb="216">
      <t>オウサツ</t>
    </rPh>
    <rPh sb="217" eb="219">
      <t>ジョウキョウ</t>
    </rPh>
    <rPh sb="220" eb="222">
      <t>カイゼン</t>
    </rPh>
    <rPh sb="223" eb="224">
      <t>ム</t>
    </rPh>
    <rPh sb="226" eb="228">
      <t>コンゴ</t>
    </rPh>
    <rPh sb="229" eb="230">
      <t>ヒ</t>
    </rPh>
    <rPh sb="231" eb="232">
      <t>ツヅ</t>
    </rPh>
    <rPh sb="233" eb="235">
      <t>ケントウ</t>
    </rPh>
    <rPh sb="236" eb="237">
      <t>オコナ</t>
    </rPh>
    <phoneticPr fontId="5"/>
  </si>
  <si>
    <t>‐</t>
  </si>
  <si>
    <t>△</t>
  </si>
  <si>
    <t>○</t>
    <phoneticPr fontId="5"/>
  </si>
  <si>
    <t>調査内容の精査と総合評価入札により、経費の節減を図っている。</t>
    <rPh sb="0" eb="2">
      <t>チョウサ</t>
    </rPh>
    <rPh sb="2" eb="4">
      <t>ナイヨウ</t>
    </rPh>
    <rPh sb="5" eb="7">
      <t>セイサ</t>
    </rPh>
    <rPh sb="8" eb="10">
      <t>ソウゴウ</t>
    </rPh>
    <rPh sb="10" eb="12">
      <t>ヒョウカ</t>
    </rPh>
    <rPh sb="12" eb="14">
      <t>ニュウサツ</t>
    </rPh>
    <rPh sb="18" eb="20">
      <t>ケイヒ</t>
    </rPh>
    <rPh sb="21" eb="23">
      <t>セツゲン</t>
    </rPh>
    <rPh sb="24" eb="25">
      <t>ハカ</t>
    </rPh>
    <phoneticPr fontId="5"/>
  </si>
  <si>
    <t>事業内容について精査し、真に必要なものに限定している。</t>
    <rPh sb="0" eb="2">
      <t>ジギョウ</t>
    </rPh>
    <rPh sb="2" eb="4">
      <t>ナイヨウ</t>
    </rPh>
    <rPh sb="8" eb="10">
      <t>セイサ</t>
    </rPh>
    <rPh sb="12" eb="13">
      <t>シン</t>
    </rPh>
    <rPh sb="14" eb="16">
      <t>ヒツヨウ</t>
    </rPh>
    <rPh sb="20" eb="22">
      <t>ゲンテイ</t>
    </rPh>
    <phoneticPr fontId="5"/>
  </si>
  <si>
    <t>調査は、真に必要な課題に絞って実施している。</t>
    <rPh sb="0" eb="2">
      <t>チョウサ</t>
    </rPh>
    <rPh sb="4" eb="5">
      <t>シン</t>
    </rPh>
    <rPh sb="6" eb="8">
      <t>ヒツヨウ</t>
    </rPh>
    <rPh sb="9" eb="11">
      <t>カダイ</t>
    </rPh>
    <rPh sb="12" eb="13">
      <t>シボ</t>
    </rPh>
    <rPh sb="15" eb="17">
      <t>ジッシ</t>
    </rPh>
    <phoneticPr fontId="5"/>
  </si>
  <si>
    <t>政策の企画立案に必要な調査・分析を、国内のみならず諸外国に対しても行い、その情報等を基に科学技術・学術政策に資する基礎資料を作成しており、成果実績は成果目標に見合っている。</t>
    <rPh sb="0" eb="2">
      <t>セイサク</t>
    </rPh>
    <rPh sb="3" eb="5">
      <t>キカク</t>
    </rPh>
    <rPh sb="5" eb="7">
      <t>リツアン</t>
    </rPh>
    <rPh sb="8" eb="10">
      <t>ヒツヨウ</t>
    </rPh>
    <rPh sb="11" eb="13">
      <t>チョウサ</t>
    </rPh>
    <rPh sb="14" eb="16">
      <t>ブンセキ</t>
    </rPh>
    <rPh sb="18" eb="20">
      <t>コクナイ</t>
    </rPh>
    <rPh sb="25" eb="28">
      <t>ショガイコク</t>
    </rPh>
    <rPh sb="29" eb="30">
      <t>タイ</t>
    </rPh>
    <rPh sb="33" eb="34">
      <t>オコナ</t>
    </rPh>
    <rPh sb="38" eb="40">
      <t>ジョウホウ</t>
    </rPh>
    <rPh sb="40" eb="41">
      <t>トウ</t>
    </rPh>
    <rPh sb="42" eb="43">
      <t>モト</t>
    </rPh>
    <rPh sb="44" eb="46">
      <t>カガク</t>
    </rPh>
    <rPh sb="46" eb="48">
      <t>ギジュツ</t>
    </rPh>
    <rPh sb="49" eb="51">
      <t>ガクジュツ</t>
    </rPh>
    <rPh sb="51" eb="53">
      <t>セイサク</t>
    </rPh>
    <rPh sb="54" eb="55">
      <t>シ</t>
    </rPh>
    <rPh sb="57" eb="59">
      <t>キソ</t>
    </rPh>
    <rPh sb="59" eb="61">
      <t>シリョウ</t>
    </rPh>
    <rPh sb="62" eb="64">
      <t>サクセイ</t>
    </rPh>
    <rPh sb="69" eb="71">
      <t>セイカ</t>
    </rPh>
    <rPh sb="71" eb="73">
      <t>ジッセキ</t>
    </rPh>
    <rPh sb="74" eb="76">
      <t>セイカ</t>
    </rPh>
    <rPh sb="76" eb="78">
      <t>モクヒョウ</t>
    </rPh>
    <rPh sb="79" eb="81">
      <t>ミア</t>
    </rPh>
    <phoneticPr fontId="5"/>
  </si>
  <si>
    <t>調査について外部委託をすることで効果的に実施ができている。</t>
    <rPh sb="0" eb="2">
      <t>チョウサ</t>
    </rPh>
    <rPh sb="6" eb="8">
      <t>ガイブ</t>
    </rPh>
    <rPh sb="8" eb="10">
      <t>イタク</t>
    </rPh>
    <rPh sb="16" eb="19">
      <t>コウカテキ</t>
    </rPh>
    <rPh sb="20" eb="22">
      <t>ジッシ</t>
    </rPh>
    <phoneticPr fontId="5"/>
  </si>
  <si>
    <t>調査は、一部実施しなかったものの、事業の効果的な実施に努め、我が国の科学技術・学術政策の企画立案に必要な調査・分析の実施という成果目標に見合った実績を出している。</t>
    <rPh sb="0" eb="2">
      <t>チョウサ</t>
    </rPh>
    <rPh sb="4" eb="6">
      <t>イチブ</t>
    </rPh>
    <rPh sb="6" eb="8">
      <t>ジッシ</t>
    </rPh>
    <rPh sb="17" eb="19">
      <t>ジギョウ</t>
    </rPh>
    <rPh sb="20" eb="23">
      <t>コウカテキ</t>
    </rPh>
    <rPh sb="24" eb="26">
      <t>ジッシ</t>
    </rPh>
    <rPh sb="27" eb="28">
      <t>ツト</t>
    </rPh>
    <rPh sb="30" eb="31">
      <t>ワ</t>
    </rPh>
    <rPh sb="32" eb="33">
      <t>クニ</t>
    </rPh>
    <rPh sb="34" eb="36">
      <t>カガク</t>
    </rPh>
    <rPh sb="36" eb="38">
      <t>ギジュツ</t>
    </rPh>
    <rPh sb="39" eb="41">
      <t>ガクジュツ</t>
    </rPh>
    <rPh sb="41" eb="43">
      <t>セイサク</t>
    </rPh>
    <rPh sb="44" eb="46">
      <t>キカク</t>
    </rPh>
    <rPh sb="46" eb="48">
      <t>リツアン</t>
    </rPh>
    <rPh sb="49" eb="51">
      <t>ヒツヨウ</t>
    </rPh>
    <rPh sb="52" eb="54">
      <t>チョウサ</t>
    </rPh>
    <rPh sb="55" eb="57">
      <t>ブンセキ</t>
    </rPh>
    <rPh sb="58" eb="60">
      <t>ジッシ</t>
    </rPh>
    <rPh sb="63" eb="65">
      <t>セイカ</t>
    </rPh>
    <rPh sb="65" eb="67">
      <t>モクヒョウ</t>
    </rPh>
    <rPh sb="68" eb="70">
      <t>ミア</t>
    </rPh>
    <rPh sb="72" eb="74">
      <t>ジッセキ</t>
    </rPh>
    <rPh sb="75" eb="76">
      <t>ダ</t>
    </rPh>
    <phoneticPr fontId="5"/>
  </si>
  <si>
    <t>作成した基礎資料及び成果報告書は、ＨＰに公表し広く活用されるよう図っており、科学技術・学術政策の検討に当たり活用されている。</t>
    <rPh sb="0" eb="2">
      <t>サクセイ</t>
    </rPh>
    <rPh sb="4" eb="6">
      <t>キソ</t>
    </rPh>
    <rPh sb="6" eb="8">
      <t>シリョウ</t>
    </rPh>
    <rPh sb="8" eb="9">
      <t>オヨ</t>
    </rPh>
    <rPh sb="10" eb="12">
      <t>セイカ</t>
    </rPh>
    <rPh sb="12" eb="15">
      <t>ホウコクショ</t>
    </rPh>
    <rPh sb="20" eb="22">
      <t>コウヒョウ</t>
    </rPh>
    <rPh sb="23" eb="24">
      <t>ヒロ</t>
    </rPh>
    <rPh sb="25" eb="27">
      <t>カツヨウ</t>
    </rPh>
    <rPh sb="32" eb="33">
      <t>ハカ</t>
    </rPh>
    <rPh sb="38" eb="40">
      <t>カガク</t>
    </rPh>
    <rPh sb="40" eb="42">
      <t>ギジュツ</t>
    </rPh>
    <rPh sb="43" eb="45">
      <t>ガクジュツ</t>
    </rPh>
    <rPh sb="45" eb="47">
      <t>セイサク</t>
    </rPh>
    <rPh sb="48" eb="50">
      <t>ケントウ</t>
    </rPh>
    <rPh sb="51" eb="52">
      <t>ア</t>
    </rPh>
    <rPh sb="54" eb="56">
      <t>カツヨウ</t>
    </rPh>
    <phoneticPr fontId="5"/>
  </si>
  <si>
    <t>本事業は、我が国の科学技術・学術政策の企画立案に必要な調査等を行うものであり、引き続き実施していく必要がある。調査に当たっては、真に必要な課題に絞るとともに、支出先を一般競争入札により決定しており事業の効率化・低コスト化を図っている。</t>
    <rPh sb="0" eb="1">
      <t>ホン</t>
    </rPh>
    <rPh sb="1" eb="3">
      <t>ジギョウ</t>
    </rPh>
    <rPh sb="5" eb="6">
      <t>ワ</t>
    </rPh>
    <rPh sb="7" eb="8">
      <t>クニ</t>
    </rPh>
    <rPh sb="9" eb="11">
      <t>カガク</t>
    </rPh>
    <rPh sb="11" eb="13">
      <t>ギジュツ</t>
    </rPh>
    <rPh sb="14" eb="16">
      <t>ガクジュツ</t>
    </rPh>
    <rPh sb="16" eb="18">
      <t>セイサク</t>
    </rPh>
    <rPh sb="19" eb="21">
      <t>キカク</t>
    </rPh>
    <rPh sb="21" eb="23">
      <t>リツアン</t>
    </rPh>
    <rPh sb="24" eb="26">
      <t>ヒツヨウ</t>
    </rPh>
    <rPh sb="27" eb="29">
      <t>チョウサ</t>
    </rPh>
    <rPh sb="29" eb="30">
      <t>トウ</t>
    </rPh>
    <rPh sb="31" eb="32">
      <t>オコナ</t>
    </rPh>
    <rPh sb="39" eb="40">
      <t>ヒ</t>
    </rPh>
    <rPh sb="41" eb="42">
      <t>ツヅ</t>
    </rPh>
    <rPh sb="43" eb="45">
      <t>ジッシ</t>
    </rPh>
    <rPh sb="49" eb="51">
      <t>ヒツヨウ</t>
    </rPh>
    <rPh sb="55" eb="57">
      <t>チョウサ</t>
    </rPh>
    <rPh sb="58" eb="59">
      <t>ア</t>
    </rPh>
    <rPh sb="64" eb="65">
      <t>シン</t>
    </rPh>
    <rPh sb="66" eb="68">
      <t>ヒツヨウ</t>
    </rPh>
    <rPh sb="69" eb="71">
      <t>カダイ</t>
    </rPh>
    <rPh sb="72" eb="73">
      <t>シボ</t>
    </rPh>
    <rPh sb="79" eb="81">
      <t>シシュツ</t>
    </rPh>
    <rPh sb="81" eb="82">
      <t>サキ</t>
    </rPh>
    <rPh sb="83" eb="85">
      <t>イッパン</t>
    </rPh>
    <rPh sb="85" eb="87">
      <t>キョウソウ</t>
    </rPh>
    <rPh sb="87" eb="89">
      <t>ニュウサツ</t>
    </rPh>
    <rPh sb="92" eb="94">
      <t>ケッテイ</t>
    </rPh>
    <rPh sb="98" eb="100">
      <t>ジギョウ</t>
    </rPh>
    <rPh sb="101" eb="104">
      <t>コウリツカ</t>
    </rPh>
    <rPh sb="105" eb="106">
      <t>テイ</t>
    </rPh>
    <rPh sb="109" eb="110">
      <t>カ</t>
    </rPh>
    <rPh sb="111" eb="112">
      <t>ハカ</t>
    </rPh>
    <phoneticPr fontId="5"/>
  </si>
  <si>
    <t>引き続き、調査に当たっては真に必要な課題に絞るとともに、支出先を一般競争入札により決定する等により、事業の効率化・低コスト化を図っていく必要がある。</t>
    <rPh sb="0" eb="1">
      <t>ヒ</t>
    </rPh>
    <rPh sb="2" eb="3">
      <t>ツヅ</t>
    </rPh>
    <rPh sb="5" eb="7">
      <t>チョウサ</t>
    </rPh>
    <rPh sb="8" eb="9">
      <t>ア</t>
    </rPh>
    <rPh sb="13" eb="14">
      <t>シン</t>
    </rPh>
    <rPh sb="15" eb="17">
      <t>ヒツヨウ</t>
    </rPh>
    <rPh sb="18" eb="20">
      <t>カダイ</t>
    </rPh>
    <rPh sb="21" eb="22">
      <t>シボ</t>
    </rPh>
    <rPh sb="28" eb="30">
      <t>シシュツ</t>
    </rPh>
    <rPh sb="30" eb="31">
      <t>サキ</t>
    </rPh>
    <rPh sb="32" eb="34">
      <t>イッパン</t>
    </rPh>
    <rPh sb="34" eb="36">
      <t>キョウソウ</t>
    </rPh>
    <rPh sb="36" eb="38">
      <t>ニュウサツ</t>
    </rPh>
    <rPh sb="41" eb="43">
      <t>ケッテイ</t>
    </rPh>
    <rPh sb="45" eb="46">
      <t>トウ</t>
    </rPh>
    <rPh sb="50" eb="52">
      <t>ジギョウ</t>
    </rPh>
    <rPh sb="53" eb="56">
      <t>コウリツカ</t>
    </rPh>
    <rPh sb="57" eb="58">
      <t>テイ</t>
    </rPh>
    <rPh sb="61" eb="62">
      <t>カ</t>
    </rPh>
    <rPh sb="63" eb="64">
      <t>ハカ</t>
    </rPh>
    <rPh sb="68" eb="70">
      <t>ヒツヨウ</t>
    </rPh>
    <phoneticPr fontId="5"/>
  </si>
  <si>
    <t>A.株式会社三菱総合研究所</t>
    <rPh sb="2" eb="6">
      <t>カブシキガイシャ</t>
    </rPh>
    <rPh sb="6" eb="8">
      <t>ミツビシ</t>
    </rPh>
    <rPh sb="8" eb="10">
      <t>ソウゴウ</t>
    </rPh>
    <rPh sb="10" eb="13">
      <t>ケンキュウジョ</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</si>
  <si>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</si>
  <si>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</si>
  <si>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</si>
  <si>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業務担当職員、派遣職員</t>
    <rPh sb="0" eb="2">
      <t>ギョウム</t>
    </rPh>
    <rPh sb="2" eb="4">
      <t>タントウ</t>
    </rPh>
    <rPh sb="4" eb="6">
      <t>ショクイン</t>
    </rPh>
    <rPh sb="7" eb="9">
      <t>ハケン</t>
    </rPh>
    <rPh sb="9" eb="11">
      <t>ショクイン</t>
    </rPh>
    <phoneticPr fontId="5"/>
  </si>
  <si>
    <t>雑役務費、印刷製本費、消費税相当額</t>
    <rPh sb="0" eb="1">
      <t>ザツ</t>
    </rPh>
    <rPh sb="1" eb="3">
      <t>エキム</t>
    </rPh>
    <rPh sb="3" eb="4">
      <t>ヒ</t>
    </rPh>
    <rPh sb="5" eb="7">
      <t>インサツ</t>
    </rPh>
    <rPh sb="7" eb="9">
      <t>セイホン</t>
    </rPh>
    <rPh sb="9" eb="10">
      <t>ヒ</t>
    </rPh>
    <rPh sb="11" eb="14">
      <t>ショウヒゼイ</t>
    </rPh>
    <rPh sb="14" eb="16">
      <t>ソウトウ</t>
    </rPh>
    <rPh sb="16" eb="17">
      <t>ガク</t>
    </rPh>
    <phoneticPr fontId="5"/>
  </si>
  <si>
    <t>人件費及び業務実施費の15%</t>
    <rPh sb="0" eb="3">
      <t>ジンケンヒ</t>
    </rPh>
    <rPh sb="3" eb="4">
      <t>オヨ</t>
    </rPh>
    <rPh sb="5" eb="7">
      <t>ギョウム</t>
    </rPh>
    <rPh sb="7" eb="9">
      <t>ジッシ</t>
    </rPh>
    <rPh sb="9" eb="10">
      <t>ヒ</t>
    </rPh>
    <phoneticPr fontId="5"/>
  </si>
  <si>
    <t>B.国立大学法人鳥取大学</t>
    <rPh sb="2" eb="4">
      <t>コクリツ</t>
    </rPh>
    <rPh sb="4" eb="6">
      <t>ダイガク</t>
    </rPh>
    <rPh sb="6" eb="8">
      <t>ホウジン</t>
    </rPh>
    <rPh sb="8" eb="10">
      <t>トットリ</t>
    </rPh>
    <rPh sb="10" eb="12">
      <t>ダイガク</t>
    </rPh>
    <phoneticPr fontId="5"/>
  </si>
  <si>
    <t>消耗品費、雑役務費、諸謝金、印刷製本費、消費税相当額</t>
    <rPh sb="0" eb="2">
      <t>ショウモウ</t>
    </rPh>
    <rPh sb="2" eb="3">
      <t>ヒン</t>
    </rPh>
    <rPh sb="3" eb="4">
      <t>ヒ</t>
    </rPh>
    <rPh sb="5" eb="6">
      <t>ザツ</t>
    </rPh>
    <rPh sb="6" eb="8">
      <t>エキム</t>
    </rPh>
    <rPh sb="8" eb="9">
      <t>ヒ</t>
    </rPh>
    <rPh sb="10" eb="13">
      <t>ショシャキン</t>
    </rPh>
    <rPh sb="14" eb="16">
      <t>インサツ</t>
    </rPh>
    <rPh sb="16" eb="18">
      <t>セイホン</t>
    </rPh>
    <rPh sb="18" eb="19">
      <t>ヒ</t>
    </rPh>
    <rPh sb="20" eb="23">
      <t>ショウヒゼイ</t>
    </rPh>
    <rPh sb="23" eb="25">
      <t>ソウトウ</t>
    </rPh>
    <rPh sb="25" eb="26">
      <t>ガク</t>
    </rPh>
    <phoneticPr fontId="5"/>
  </si>
  <si>
    <t>業務担当職員、社会保険料等事業主負担分</t>
    <rPh sb="0" eb="2">
      <t>ギョウム</t>
    </rPh>
    <rPh sb="2" eb="4">
      <t>タントウ</t>
    </rPh>
    <rPh sb="4" eb="6">
      <t>ショクイン</t>
    </rPh>
    <rPh sb="7" eb="9">
      <t>シャカイ</t>
    </rPh>
    <rPh sb="9" eb="11">
      <t>ホケン</t>
    </rPh>
    <rPh sb="12" eb="13">
      <t>トウ</t>
    </rPh>
    <rPh sb="13" eb="16">
      <t>ジギョウヌシ</t>
    </rPh>
    <rPh sb="16" eb="18">
      <t>フタン</t>
    </rPh>
    <rPh sb="18" eb="19">
      <t>ブン</t>
    </rPh>
    <phoneticPr fontId="5"/>
  </si>
  <si>
    <t>業務実施費及び人件費の2.6%</t>
    <rPh sb="0" eb="2">
      <t>ギョウム</t>
    </rPh>
    <rPh sb="2" eb="4">
      <t>ジッシ</t>
    </rPh>
    <rPh sb="4" eb="5">
      <t>ヒ</t>
    </rPh>
    <rPh sb="5" eb="6">
      <t>オヨ</t>
    </rPh>
    <rPh sb="7" eb="10">
      <t>ジンケンヒ</t>
    </rPh>
    <phoneticPr fontId="5"/>
  </si>
  <si>
    <t>C.国立大学法人政策研究大学院大学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5"/>
  </si>
  <si>
    <t>雑役務費、諸謝金、印刷製本費、消耗品費、消費税相当額</t>
    <rPh sb="0" eb="1">
      <t>ザツ</t>
    </rPh>
    <rPh sb="1" eb="3">
      <t>エキム</t>
    </rPh>
    <rPh sb="3" eb="4">
      <t>ヒ</t>
    </rPh>
    <rPh sb="5" eb="8">
      <t>ショシャキン</t>
    </rPh>
    <rPh sb="9" eb="11">
      <t>インサツ</t>
    </rPh>
    <rPh sb="11" eb="13">
      <t>セイホン</t>
    </rPh>
    <rPh sb="13" eb="14">
      <t>ヒ</t>
    </rPh>
    <rPh sb="15" eb="17">
      <t>ショウモウ</t>
    </rPh>
    <rPh sb="17" eb="18">
      <t>ヒン</t>
    </rPh>
    <rPh sb="18" eb="19">
      <t>ヒ</t>
    </rPh>
    <rPh sb="20" eb="23">
      <t>ショウヒゼイ</t>
    </rPh>
    <rPh sb="23" eb="25">
      <t>ソウトウ</t>
    </rPh>
    <rPh sb="25" eb="26">
      <t>ガク</t>
    </rPh>
    <phoneticPr fontId="5"/>
  </si>
  <si>
    <t>業務実施費の10.8%</t>
    <rPh sb="0" eb="2">
      <t>ギョウム</t>
    </rPh>
    <rPh sb="2" eb="4">
      <t>ジッシ</t>
    </rPh>
    <rPh sb="4" eb="5">
      <t>ヒ</t>
    </rPh>
    <phoneticPr fontId="5"/>
  </si>
  <si>
    <t>D.経済協力開発機構</t>
    <rPh sb="2" eb="4">
      <t>ケイザイ</t>
    </rPh>
    <rPh sb="4" eb="6">
      <t>キョウリョク</t>
    </rPh>
    <rPh sb="6" eb="8">
      <t>カイハツ</t>
    </rPh>
    <rPh sb="8" eb="10">
      <t>キコウ</t>
    </rPh>
    <phoneticPr fontId="5"/>
  </si>
  <si>
    <t>拠出金</t>
    <rPh sb="0" eb="3">
      <t>キョシュツキン</t>
    </rPh>
    <phoneticPr fontId="5"/>
  </si>
  <si>
    <t>OECD/NESTIによる科学技術指標の国際基準の制定等の活動</t>
    <rPh sb="13" eb="15">
      <t>カガク</t>
    </rPh>
    <rPh sb="15" eb="17">
      <t>ギジュツ</t>
    </rPh>
    <rPh sb="17" eb="19">
      <t>シヒョウ</t>
    </rPh>
    <rPh sb="20" eb="22">
      <t>コクサイ</t>
    </rPh>
    <rPh sb="22" eb="24">
      <t>キジュン</t>
    </rPh>
    <rPh sb="25" eb="27">
      <t>セイテイ</t>
    </rPh>
    <rPh sb="27" eb="28">
      <t>トウ</t>
    </rPh>
    <rPh sb="29" eb="31">
      <t>カツドウ</t>
    </rPh>
    <phoneticPr fontId="5"/>
  </si>
  <si>
    <t>株式会社三菱総合研究所</t>
    <rPh sb="0" eb="4">
      <t>カブシキガイシャ</t>
    </rPh>
    <rPh sb="4" eb="6">
      <t>ミツビシ</t>
    </rPh>
    <rPh sb="6" eb="8">
      <t>ソウゴウ</t>
    </rPh>
    <rPh sb="8" eb="11">
      <t>ケンキュウジョ</t>
    </rPh>
    <phoneticPr fontId="5"/>
  </si>
  <si>
    <t>新興・融合領域の研究開発に関する調査分析業務</t>
    <rPh sb="0" eb="2">
      <t>シンコウ</t>
    </rPh>
    <rPh sb="3" eb="5">
      <t>ユウゴウ</t>
    </rPh>
    <rPh sb="5" eb="7">
      <t>リョウイキ</t>
    </rPh>
    <rPh sb="8" eb="10">
      <t>ケンキュウ</t>
    </rPh>
    <rPh sb="10" eb="12">
      <t>カイハツ</t>
    </rPh>
    <rPh sb="13" eb="14">
      <t>カン</t>
    </rPh>
    <rPh sb="16" eb="18">
      <t>チョウサ</t>
    </rPh>
    <rPh sb="18" eb="20">
      <t>ブンセキ</t>
    </rPh>
    <rPh sb="20" eb="22">
      <t>ギョウム</t>
    </rPh>
    <phoneticPr fontId="5"/>
  </si>
  <si>
    <t>国立大学法人鳥取大学</t>
    <rPh sb="0" eb="2">
      <t>コクリツ</t>
    </rPh>
    <rPh sb="2" eb="4">
      <t>ダイガク</t>
    </rPh>
    <rPh sb="4" eb="6">
      <t>ホウジン</t>
    </rPh>
    <rPh sb="6" eb="8">
      <t>トットリ</t>
    </rPh>
    <rPh sb="8" eb="10">
      <t>ダイガク</t>
    </rPh>
    <phoneticPr fontId="5"/>
  </si>
  <si>
    <t>日本食品標準成分表のための食品分析マニュアルの改訂に向けた検証調査</t>
    <rPh sb="0" eb="2">
      <t>ニホン</t>
    </rPh>
    <rPh sb="2" eb="4">
      <t>ショクヒン</t>
    </rPh>
    <rPh sb="4" eb="6">
      <t>ヒョウジュン</t>
    </rPh>
    <rPh sb="6" eb="8">
      <t>セイブン</t>
    </rPh>
    <rPh sb="8" eb="9">
      <t>ヒョウ</t>
    </rPh>
    <rPh sb="13" eb="15">
      <t>ショクヒン</t>
    </rPh>
    <rPh sb="15" eb="17">
      <t>ブンセキ</t>
    </rPh>
    <rPh sb="23" eb="25">
      <t>カイテイ</t>
    </rPh>
    <rPh sb="26" eb="27">
      <t>ム</t>
    </rPh>
    <rPh sb="29" eb="31">
      <t>ケンショウ</t>
    </rPh>
    <rPh sb="31" eb="33">
      <t>チョウサ</t>
    </rPh>
    <phoneticPr fontId="5"/>
  </si>
  <si>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5"/>
  </si>
  <si>
    <t>国立研究開発法人及び国立大学法人等が研究目的により国内外の個人データを取り扱う場合の動向及び今後の課題等に関する調査分析</t>
    <rPh sb="0" eb="2">
      <t>コクリツ</t>
    </rPh>
    <rPh sb="2" eb="4">
      <t>ケンキュウ</t>
    </rPh>
    <rPh sb="4" eb="6">
      <t>カイハツ</t>
    </rPh>
    <rPh sb="6" eb="8">
      <t>ホウジン</t>
    </rPh>
    <rPh sb="8" eb="9">
      <t>オヨ</t>
    </rPh>
    <rPh sb="10" eb="12">
      <t>コクリツ</t>
    </rPh>
    <rPh sb="12" eb="14">
      <t>ダイガク</t>
    </rPh>
    <rPh sb="14" eb="16">
      <t>ホウジン</t>
    </rPh>
    <rPh sb="16" eb="17">
      <t>トウ</t>
    </rPh>
    <rPh sb="18" eb="20">
      <t>ケンキュウ</t>
    </rPh>
    <rPh sb="20" eb="22">
      <t>モクテキ</t>
    </rPh>
    <rPh sb="25" eb="28">
      <t>コクナイガイ</t>
    </rPh>
    <rPh sb="29" eb="31">
      <t>コジン</t>
    </rPh>
    <rPh sb="35" eb="36">
      <t>ト</t>
    </rPh>
    <rPh sb="37" eb="38">
      <t>アツカ</t>
    </rPh>
    <rPh sb="39" eb="41">
      <t>バアイ</t>
    </rPh>
    <rPh sb="42" eb="44">
      <t>ドウコウ</t>
    </rPh>
    <rPh sb="44" eb="45">
      <t>オヨ</t>
    </rPh>
    <rPh sb="46" eb="48">
      <t>コンゴ</t>
    </rPh>
    <rPh sb="49" eb="51">
      <t>カダイ</t>
    </rPh>
    <rPh sb="51" eb="52">
      <t>トウ</t>
    </rPh>
    <rPh sb="53" eb="54">
      <t>カン</t>
    </rPh>
    <rPh sb="56" eb="58">
      <t>チョウサ</t>
    </rPh>
    <rPh sb="58" eb="60">
      <t>ブンセキ</t>
    </rPh>
    <phoneticPr fontId="5"/>
  </si>
  <si>
    <t>経済協力開発機構</t>
    <rPh sb="0" eb="2">
      <t>ケイザイ</t>
    </rPh>
    <rPh sb="2" eb="4">
      <t>キョウリョク</t>
    </rPh>
    <rPh sb="4" eb="6">
      <t>カイハツ</t>
    </rPh>
    <rPh sb="6" eb="8">
      <t>キコウ</t>
    </rPh>
    <phoneticPr fontId="5"/>
  </si>
  <si>
    <t>-</t>
    <phoneticPr fontId="5"/>
  </si>
  <si>
    <r>
      <t>O</t>
    </r>
    <r>
      <rPr>
        <sz val="11"/>
        <rFont val="ＭＳ Ｐゴシック"/>
        <family val="3"/>
        <charset val="128"/>
      </rPr>
      <t>ECD/CSTP/NESTI任意拠出金</t>
    </r>
    <rPh sb="15" eb="17">
      <t>ニンイ</t>
    </rPh>
    <rPh sb="17" eb="20">
      <t>キョシュツキン</t>
    </rPh>
    <phoneticPr fontId="5"/>
  </si>
  <si>
    <t>－</t>
    <phoneticPr fontId="5"/>
  </si>
  <si>
    <t>科学技術調査資料作成委託費 / 
同委託費による調査の実施件数　　　　　　　　　</t>
    <phoneticPr fontId="5"/>
  </si>
  <si>
    <t>科学技術要覧</t>
    <phoneticPr fontId="5"/>
  </si>
  <si>
    <t>新型コロナの影響により、計画していた海外調査及び国内調査が実施できなかった。また、事業内容について詳細の見積もりを行った上で計画を立てているが、一部の委託調査について想定以上に低い金額での入札が生じた。加えて、委託を予定していた調査について、入札がなく、委託調査を実施できないものがあった。今後の改善の参考のため、入札説明会には参加があったが入札がなかった業者に聴き取りを行ったところ、年間の業務計画等に大幅な変更が生じた等新型コロナによる影響が関係していたようであった。
今後、より十分に精査した上での見積もりを行いさらなる改善を図る。</t>
    <rPh sb="0" eb="2">
      <t>シンガタ</t>
    </rPh>
    <rPh sb="6" eb="8">
      <t>エイキョウ</t>
    </rPh>
    <rPh sb="12" eb="14">
      <t>ケイカク</t>
    </rPh>
    <rPh sb="18" eb="20">
      <t>カイガイ</t>
    </rPh>
    <rPh sb="20" eb="22">
      <t>チョウサ</t>
    </rPh>
    <rPh sb="22" eb="23">
      <t>オヨ</t>
    </rPh>
    <rPh sb="24" eb="26">
      <t>コクナイ</t>
    </rPh>
    <rPh sb="26" eb="28">
      <t>チョウサ</t>
    </rPh>
    <rPh sb="29" eb="31">
      <t>ジッシ</t>
    </rPh>
    <rPh sb="41" eb="43">
      <t>ジギョウ</t>
    </rPh>
    <rPh sb="43" eb="45">
      <t>ナイヨウ</t>
    </rPh>
    <rPh sb="49" eb="51">
      <t>ショウサイ</t>
    </rPh>
    <rPh sb="52" eb="54">
      <t>ミツ</t>
    </rPh>
    <rPh sb="57" eb="58">
      <t>オコナ</t>
    </rPh>
    <rPh sb="60" eb="61">
      <t>ウエ</t>
    </rPh>
    <rPh sb="62" eb="64">
      <t>ケイカク</t>
    </rPh>
    <rPh sb="65" eb="66">
      <t>タ</t>
    </rPh>
    <rPh sb="72" eb="74">
      <t>イチブ</t>
    </rPh>
    <rPh sb="75" eb="77">
      <t>イタク</t>
    </rPh>
    <rPh sb="77" eb="79">
      <t>チョウサ</t>
    </rPh>
    <rPh sb="83" eb="85">
      <t>ソウテイ</t>
    </rPh>
    <rPh sb="85" eb="87">
      <t>イジョウ</t>
    </rPh>
    <rPh sb="88" eb="89">
      <t>ヒク</t>
    </rPh>
    <rPh sb="90" eb="92">
      <t>キンガク</t>
    </rPh>
    <rPh sb="94" eb="96">
      <t>ニュウサツ</t>
    </rPh>
    <rPh sb="97" eb="98">
      <t>ショウ</t>
    </rPh>
    <rPh sb="101" eb="102">
      <t>クワ</t>
    </rPh>
    <rPh sb="105" eb="107">
      <t>イタク</t>
    </rPh>
    <rPh sb="108" eb="110">
      <t>ヨテイ</t>
    </rPh>
    <rPh sb="114" eb="116">
      <t>チョウサ</t>
    </rPh>
    <rPh sb="121" eb="123">
      <t>ニュウサツ</t>
    </rPh>
    <rPh sb="127" eb="129">
      <t>イタク</t>
    </rPh>
    <rPh sb="129" eb="131">
      <t>チョウサ</t>
    </rPh>
    <rPh sb="132" eb="134">
      <t>ジッシ</t>
    </rPh>
    <rPh sb="145" eb="147">
      <t>コンゴ</t>
    </rPh>
    <rPh sb="148" eb="150">
      <t>カイゼン</t>
    </rPh>
    <rPh sb="151" eb="153">
      <t>サンコウ</t>
    </rPh>
    <rPh sb="157" eb="159">
      <t>ニュウサツ</t>
    </rPh>
    <rPh sb="159" eb="162">
      <t>セツメイカイ</t>
    </rPh>
    <rPh sb="164" eb="166">
      <t>サンカ</t>
    </rPh>
    <rPh sb="171" eb="173">
      <t>ニュウサツ</t>
    </rPh>
    <rPh sb="178" eb="180">
      <t>ギョウシャ</t>
    </rPh>
    <rPh sb="181" eb="182">
      <t>キ</t>
    </rPh>
    <rPh sb="183" eb="184">
      <t>ト</t>
    </rPh>
    <rPh sb="186" eb="187">
      <t>オコナ</t>
    </rPh>
    <rPh sb="193" eb="195">
      <t>ネンカン</t>
    </rPh>
    <rPh sb="196" eb="198">
      <t>ギョウム</t>
    </rPh>
    <rPh sb="198" eb="200">
      <t>ケイカク</t>
    </rPh>
    <rPh sb="200" eb="201">
      <t>トウ</t>
    </rPh>
    <rPh sb="202" eb="204">
      <t>オオハバ</t>
    </rPh>
    <rPh sb="205" eb="207">
      <t>ヘンコウ</t>
    </rPh>
    <rPh sb="208" eb="209">
      <t>ショウ</t>
    </rPh>
    <rPh sb="211" eb="212">
      <t>ナド</t>
    </rPh>
    <rPh sb="212" eb="214">
      <t>シンガタ</t>
    </rPh>
    <rPh sb="220" eb="222">
      <t>エイキョウ</t>
    </rPh>
    <rPh sb="223" eb="225">
      <t>カンケイ</t>
    </rPh>
    <rPh sb="237" eb="239">
      <t>コンゴ</t>
    </rPh>
    <rPh sb="242" eb="244">
      <t>ジュウブン</t>
    </rPh>
    <rPh sb="245" eb="247">
      <t>セイサ</t>
    </rPh>
    <rPh sb="249" eb="250">
      <t>ウエ</t>
    </rPh>
    <rPh sb="252" eb="254">
      <t>ミツ</t>
    </rPh>
    <rPh sb="257" eb="258">
      <t>オコナ</t>
    </rPh>
    <rPh sb="263" eb="265">
      <t>カイゼン</t>
    </rPh>
    <rPh sb="266" eb="267">
      <t>ハカ</t>
    </rPh>
    <phoneticPr fontId="5"/>
  </si>
  <si>
    <t>第5期科学技術基本計画（平成28年1月閣議決定）
第6期科学技術・イノベーション基本計画(令和3年3月閣議決定)</t>
    <rPh sb="25" eb="26">
      <t>ダイ</t>
    </rPh>
    <rPh sb="27" eb="28">
      <t>キ</t>
    </rPh>
    <rPh sb="28" eb="30">
      <t>カガク</t>
    </rPh>
    <rPh sb="30" eb="32">
      <t>ギジュツ</t>
    </rPh>
    <rPh sb="40" eb="42">
      <t>キホン</t>
    </rPh>
    <rPh sb="42" eb="44">
      <t>ケイカク</t>
    </rPh>
    <rPh sb="45" eb="47">
      <t>レイワ</t>
    </rPh>
    <rPh sb="48" eb="49">
      <t>ネン</t>
    </rPh>
    <rPh sb="50" eb="51">
      <t>ガツ</t>
    </rPh>
    <rPh sb="51" eb="53">
      <t>カクギ</t>
    </rPh>
    <rPh sb="53" eb="55">
      <t>ケッテイ</t>
    </rPh>
    <phoneticPr fontId="5"/>
  </si>
  <si>
    <t>-</t>
    <phoneticPr fontId="5"/>
  </si>
  <si>
    <t>諸謝金</t>
    <phoneticPr fontId="5"/>
  </si>
  <si>
    <t>職員旅費</t>
    <rPh sb="0" eb="2">
      <t>ショクイン</t>
    </rPh>
    <rPh sb="2" eb="4">
      <t>リョヒ</t>
    </rPh>
    <phoneticPr fontId="5"/>
  </si>
  <si>
    <t>「新興・融合領域の研究開発に関する調査分析業務」10.9百万円
「科学技術のEBPMに資する委託調査」22.1百万円
※金額は単位未満四捨五入して記載していることから、合計が一致しない場合がある。</t>
    <rPh sb="1" eb="3">
      <t>シンコウ</t>
    </rPh>
    <rPh sb="4" eb="6">
      <t>ユウゴウ</t>
    </rPh>
    <rPh sb="6" eb="8">
      <t>リョウイキ</t>
    </rPh>
    <rPh sb="9" eb="11">
      <t>ケンキュウ</t>
    </rPh>
    <rPh sb="11" eb="13">
      <t>カイハツ</t>
    </rPh>
    <rPh sb="14" eb="15">
      <t>カン</t>
    </rPh>
    <rPh sb="17" eb="19">
      <t>チョウサ</t>
    </rPh>
    <rPh sb="19" eb="21">
      <t>ブンセキ</t>
    </rPh>
    <rPh sb="21" eb="23">
      <t>ギョウム</t>
    </rPh>
    <rPh sb="28" eb="31">
      <t>ヒャクマンエン</t>
    </rPh>
    <rPh sb="33" eb="35">
      <t>カガク</t>
    </rPh>
    <rPh sb="35" eb="37">
      <t>ギジュツ</t>
    </rPh>
    <rPh sb="43" eb="44">
      <t>シ</t>
    </rPh>
    <rPh sb="46" eb="48">
      <t>イタク</t>
    </rPh>
    <rPh sb="48" eb="50">
      <t>チョウサ</t>
    </rPh>
    <rPh sb="55" eb="58">
      <t>ヒャクマンエン</t>
    </rPh>
    <phoneticPr fontId="5"/>
  </si>
  <si>
    <t>外部有識者による点検対象外</t>
    <phoneticPr fontId="5"/>
  </si>
  <si>
    <t>事業内容の一部改善</t>
  </si>
  <si>
    <t>この事業は、令和2年度決算において不用額が生じていることから、不用額が生じた要因を分析したうえで、計画的な予算執行に努めるべきである。</t>
  </si>
  <si>
    <t>執行等改善</t>
  </si>
  <si>
    <t>令和２年度においては、新型コロナの影響により委託する業務内容を縮小せざるを得ない事態や、入札不調となる案件が発生し、大幅な不用額が生じた。今後は、執行において、万が一入札不調となった場合でも再公告が可能となるよう、入札公告を早い時期に開始する等の改善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</si>
</sst>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190499</xdr:colOff>
      <xdr:row>750</xdr:row>
      <xdr:rowOff>9056</xdr:rowOff>
    </xdr:from>
    <xdr:to>
      <xdr:col>34</xdr:col>
      <xdr:colOff>0</xdr:colOff>
      <xdr:row>751</xdr:row>
      <xdr:rowOff>344301</xdr:rowOff>
    </xdr:to>
    <xdr:sp macro="" textlink="">
      <xdr:nvSpPr>
        <xdr:cNvPr id="2" name="正方形/長方形 1">
          <a:extLst>
            <a:ext uri="{FF2B5EF4-FFF2-40B4-BE49-F238E27FC236}">
              <a16:creationId xmlns:a16="http://schemas.microsoft.com/office/drawing/2014/main" id="{026613CC-A0F8-4212-BF54-D8D791307844}"/>
            </a:ext>
          </a:extLst>
        </xdr:cNvPr>
        <xdr:cNvSpPr/>
      </xdr:nvSpPr>
      <xdr:spPr>
        <a:xfrm>
          <a:off x="4591049" y="50843981"/>
          <a:ext cx="2209801" cy="68767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r>
            <a:rPr kumimoji="1" lang="en-US" altLang="ja-JP" sz="1100"/>
            <a:t>46.9</a:t>
          </a:r>
          <a:r>
            <a:rPr kumimoji="1" lang="ja-JP" altLang="en-US" sz="1100"/>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p>
      </xdr:txBody>
    </xdr:sp>
    <xdr:clientData/>
  </xdr:twoCellAnchor>
  <xdr:twoCellAnchor editAs="oneCell">
    <xdr:from>
      <xdr:col>35</xdr:col>
      <xdr:colOff>131619</xdr:colOff>
      <xdr:row>750</xdr:row>
      <xdr:rowOff>11257</xdr:rowOff>
    </xdr:from>
    <xdr:to>
      <xdr:col>44</xdr:col>
      <xdr:colOff>149679</xdr:colOff>
      <xdr:row>751</xdr:row>
      <xdr:rowOff>337706</xdr:rowOff>
    </xdr:to>
    <xdr:sp macro="" textlink="">
      <xdr:nvSpPr>
        <xdr:cNvPr id="3" name="Text Box 46">
          <a:extLst>
            <a:ext uri="{FF2B5EF4-FFF2-40B4-BE49-F238E27FC236}">
              <a16:creationId xmlns:a16="http://schemas.microsoft.com/office/drawing/2014/main" id="{0B94847C-438A-4C1C-8E86-FAB2B96EA78D}"/>
            </a:ext>
          </a:extLst>
        </xdr:cNvPr>
        <xdr:cNvSpPr txBox="1">
          <a:spLocks noChangeArrowheads="1"/>
        </xdr:cNvSpPr>
      </xdr:nvSpPr>
      <xdr:spPr bwMode="auto">
        <a:xfrm>
          <a:off x="7275369" y="52371543"/>
          <a:ext cx="1855024" cy="680235"/>
        </a:xfrm>
        <a:prstGeom prst="rect">
          <a:avLst/>
        </a:prstGeom>
        <a:noFill/>
        <a:ln>
          <a:noFill/>
        </a:ln>
        <a:extLst/>
      </xdr:spPr>
      <xdr:txBody>
        <a:bodyPr vertOverflow="clip" wrap="square" lIns="90000" tIns="46800" rIns="90000" bIns="46800" anchor="ctr" anchorCtr="1" upright="1"/>
        <a:lstStyle/>
        <a:p>
          <a:pPr algn="l" rtl="0">
            <a:lnSpc>
              <a:spcPts val="11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0.9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0.1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百万円</a:t>
          </a:r>
        </a:p>
        <a:p>
          <a:pPr algn="l" rtl="0">
            <a:lnSpc>
              <a:spcPts val="1200"/>
            </a:lnSpc>
            <a:defRPr sz="1000"/>
          </a:pP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委員等旅費　</a:t>
          </a:r>
          <a:r>
            <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rPr>
            <a:t>0.1 </a:t>
          </a:r>
          <a:r>
            <a:rPr lang="ja-JP" altLang="en-US" sz="1000" b="0" i="0" u="none" strike="noStrike" baseline="0">
              <a:solidFill>
                <a:schemeClr val="tx1"/>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83981</xdr:colOff>
      <xdr:row>750</xdr:row>
      <xdr:rowOff>12123</xdr:rowOff>
    </xdr:from>
    <xdr:to>
      <xdr:col>45</xdr:col>
      <xdr:colOff>112013</xdr:colOff>
      <xdr:row>751</xdr:row>
      <xdr:rowOff>312596</xdr:rowOff>
    </xdr:to>
    <xdr:sp macro="" textlink="">
      <xdr:nvSpPr>
        <xdr:cNvPr id="4" name="AutoShape 14">
          <a:extLst>
            <a:ext uri="{FF2B5EF4-FFF2-40B4-BE49-F238E27FC236}">
              <a16:creationId xmlns:a16="http://schemas.microsoft.com/office/drawing/2014/main" id="{B8790C0D-0196-4B4A-83CD-E50D259672C2}"/>
            </a:ext>
          </a:extLst>
        </xdr:cNvPr>
        <xdr:cNvSpPr>
          <a:spLocks/>
        </xdr:cNvSpPr>
      </xdr:nvSpPr>
      <xdr:spPr bwMode="auto">
        <a:xfrm>
          <a:off x="9064695" y="52372409"/>
          <a:ext cx="232139" cy="654258"/>
        </a:xfrm>
        <a:prstGeom prst="rightBrace">
          <a:avLst>
            <a:gd name="adj1" fmla="val 248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88763</xdr:colOff>
      <xdr:row>750</xdr:row>
      <xdr:rowOff>207035</xdr:rowOff>
    </xdr:from>
    <xdr:to>
      <xdr:col>48</xdr:col>
      <xdr:colOff>190499</xdr:colOff>
      <xdr:row>751</xdr:row>
      <xdr:rowOff>136072</xdr:rowOff>
    </xdr:to>
    <xdr:sp macro="" textlink="">
      <xdr:nvSpPr>
        <xdr:cNvPr id="5" name="テキスト ボックス 4">
          <a:extLst>
            <a:ext uri="{FF2B5EF4-FFF2-40B4-BE49-F238E27FC236}">
              <a16:creationId xmlns:a16="http://schemas.microsoft.com/office/drawing/2014/main" id="{C8C815C4-B44C-4845-A376-2625C02C9CBB}"/>
            </a:ext>
          </a:extLst>
        </xdr:cNvPr>
        <xdr:cNvSpPr txBox="1"/>
      </xdr:nvSpPr>
      <xdr:spPr>
        <a:xfrm>
          <a:off x="9273584" y="52567321"/>
          <a:ext cx="714058" cy="282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20</xdr:col>
      <xdr:colOff>0</xdr:colOff>
      <xdr:row>752</xdr:row>
      <xdr:rowOff>55048</xdr:rowOff>
    </xdr:from>
    <xdr:to>
      <xdr:col>36</xdr:col>
      <xdr:colOff>190501</xdr:colOff>
      <xdr:row>753</xdr:row>
      <xdr:rowOff>268433</xdr:rowOff>
    </xdr:to>
    <xdr:sp macro="" textlink="">
      <xdr:nvSpPr>
        <xdr:cNvPr id="6" name="Text Box 18">
          <a:extLst>
            <a:ext uri="{FF2B5EF4-FFF2-40B4-BE49-F238E27FC236}">
              <a16:creationId xmlns:a16="http://schemas.microsoft.com/office/drawing/2014/main" id="{507E56C8-250E-41CF-874F-6A68421FF6B8}"/>
            </a:ext>
          </a:extLst>
        </xdr:cNvPr>
        <xdr:cNvSpPr txBox="1">
          <a:spLocks noChangeArrowheads="1"/>
        </xdr:cNvSpPr>
      </xdr:nvSpPr>
      <xdr:spPr bwMode="auto">
        <a:xfrm>
          <a:off x="4000500" y="51594823"/>
          <a:ext cx="3390901" cy="565810"/>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科学技術を一層発展させ、その成果をイノベーションにつなげるため、科学技術に関する基本的な政策の企画及び立案並びに推進等に関する調査を機動的に実施する。</a:t>
          </a:r>
          <a:endParaRPr lang="ja-JP" altLang="en-US"/>
        </a:p>
      </xdr:txBody>
    </xdr:sp>
    <xdr:clientData/>
  </xdr:twoCellAnchor>
  <xdr:twoCellAnchor>
    <xdr:from>
      <xdr:col>28</xdr:col>
      <xdr:colOff>95250</xdr:colOff>
      <xdr:row>753</xdr:row>
      <xdr:rowOff>230242</xdr:rowOff>
    </xdr:from>
    <xdr:to>
      <xdr:col>28</xdr:col>
      <xdr:colOff>97579</xdr:colOff>
      <xdr:row>755</xdr:row>
      <xdr:rowOff>17318</xdr:rowOff>
    </xdr:to>
    <xdr:cxnSp macro="">
      <xdr:nvCxnSpPr>
        <xdr:cNvPr id="7" name="直線矢印コネクタ 6">
          <a:extLst>
            <a:ext uri="{FF2B5EF4-FFF2-40B4-BE49-F238E27FC236}">
              <a16:creationId xmlns:a16="http://schemas.microsoft.com/office/drawing/2014/main" id="{32C26464-ED6C-4FA3-BBFE-EC29DA5BEF77}"/>
            </a:ext>
          </a:extLst>
        </xdr:cNvPr>
        <xdr:cNvCxnSpPr/>
      </xdr:nvCxnSpPr>
      <xdr:spPr>
        <a:xfrm flipH="1">
          <a:off x="5695950" y="52122442"/>
          <a:ext cx="2329" cy="49192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11781</xdr:colOff>
      <xdr:row>755</xdr:row>
      <xdr:rowOff>8659</xdr:rowOff>
    </xdr:from>
    <xdr:to>
      <xdr:col>42</xdr:col>
      <xdr:colOff>8659</xdr:colOff>
      <xdr:row>755</xdr:row>
      <xdr:rowOff>12896</xdr:rowOff>
    </xdr:to>
    <xdr:cxnSp macro="">
      <xdr:nvCxnSpPr>
        <xdr:cNvPr id="8" name="直線コネクタ 7">
          <a:extLst>
            <a:ext uri="{FF2B5EF4-FFF2-40B4-BE49-F238E27FC236}">
              <a16:creationId xmlns:a16="http://schemas.microsoft.com/office/drawing/2014/main" id="{5C83EBCC-F59E-4A6E-8CAE-4188B0246BBF}"/>
            </a:ext>
          </a:extLst>
        </xdr:cNvPr>
        <xdr:cNvCxnSpPr/>
      </xdr:nvCxnSpPr>
      <xdr:spPr>
        <a:xfrm flipV="1">
          <a:off x="3012156" y="52605709"/>
          <a:ext cx="5397553" cy="42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755</xdr:row>
      <xdr:rowOff>0</xdr:rowOff>
    </xdr:from>
    <xdr:to>
      <xdr:col>15</xdr:col>
      <xdr:colOff>2289</xdr:colOff>
      <xdr:row>756</xdr:row>
      <xdr:rowOff>335256</xdr:rowOff>
    </xdr:to>
    <xdr:cxnSp macro="">
      <xdr:nvCxnSpPr>
        <xdr:cNvPr id="9" name="直線矢印コネクタ 8">
          <a:extLst>
            <a:ext uri="{FF2B5EF4-FFF2-40B4-BE49-F238E27FC236}">
              <a16:creationId xmlns:a16="http://schemas.microsoft.com/office/drawing/2014/main" id="{A6B4275B-5205-430B-A044-28A24BE62331}"/>
            </a:ext>
          </a:extLst>
        </xdr:cNvPr>
        <xdr:cNvCxnSpPr/>
      </xdr:nvCxnSpPr>
      <xdr:spPr>
        <a:xfrm>
          <a:off x="3000375" y="52597050"/>
          <a:ext cx="2289" cy="6876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11537</xdr:colOff>
      <xdr:row>757</xdr:row>
      <xdr:rowOff>345460</xdr:rowOff>
    </xdr:from>
    <xdr:to>
      <xdr:col>19</xdr:col>
      <xdr:colOff>0</xdr:colOff>
      <xdr:row>760</xdr:row>
      <xdr:rowOff>233919</xdr:rowOff>
    </xdr:to>
    <xdr:sp macro="" textlink="">
      <xdr:nvSpPr>
        <xdr:cNvPr id="10" name="正方形/長方形 9">
          <a:extLst>
            <a:ext uri="{FF2B5EF4-FFF2-40B4-BE49-F238E27FC236}">
              <a16:creationId xmlns:a16="http://schemas.microsoft.com/office/drawing/2014/main" id="{2C5AE4C8-5A53-4E13-96E0-37A7F01BD957}"/>
            </a:ext>
          </a:extLst>
        </xdr:cNvPr>
        <xdr:cNvSpPr/>
      </xdr:nvSpPr>
      <xdr:spPr>
        <a:xfrm>
          <a:off x="2211812" y="53647360"/>
          <a:ext cx="1588663" cy="94573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p>
        <a:p>
          <a:pPr algn="ctr"/>
          <a:r>
            <a:rPr kumimoji="0" lang="ja-JP" altLang="en-US" sz="1100">
              <a:solidFill>
                <a:schemeClr val="dk1"/>
              </a:solidFill>
              <a:effectLst/>
              <a:latin typeface="+mn-lt"/>
              <a:ea typeface="+mn-ea"/>
              <a:cs typeface="+mn-cs"/>
            </a:rPr>
            <a:t>株式会社</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三菱総合研究所</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15.1</a:t>
          </a:r>
          <a:r>
            <a:rPr kumimoji="0" lang="ja-JP" altLang="en-US" sz="1100">
              <a:solidFill>
                <a:schemeClr val="dk1"/>
              </a:solidFill>
              <a:effectLst/>
              <a:latin typeface="+mn-lt"/>
              <a:ea typeface="+mn-ea"/>
              <a:cs typeface="+mn-cs"/>
            </a:rPr>
            <a:t>百万円</a:t>
          </a:r>
        </a:p>
        <a:p>
          <a:pPr algn="ct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11</xdr:col>
      <xdr:colOff>0</xdr:colOff>
      <xdr:row>757</xdr:row>
      <xdr:rowOff>122689</xdr:rowOff>
    </xdr:from>
    <xdr:to>
      <xdr:col>19</xdr:col>
      <xdr:colOff>69272</xdr:colOff>
      <xdr:row>757</xdr:row>
      <xdr:rowOff>337705</xdr:rowOff>
    </xdr:to>
    <xdr:sp macro="" textlink="">
      <xdr:nvSpPr>
        <xdr:cNvPr id="11"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2200275" y="53424589"/>
          <a:ext cx="1669472" cy="215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11</xdr:col>
      <xdr:colOff>0</xdr:colOff>
      <xdr:row>761</xdr:row>
      <xdr:rowOff>38999</xdr:rowOff>
    </xdr:from>
    <xdr:to>
      <xdr:col>19</xdr:col>
      <xdr:colOff>0</xdr:colOff>
      <xdr:row>765</xdr:row>
      <xdr:rowOff>155863</xdr:rowOff>
    </xdr:to>
    <xdr:grpSp>
      <xdr:nvGrpSpPr>
        <xdr:cNvPr id="12" name="グループ化 11"/>
        <xdr:cNvGrpSpPr/>
      </xdr:nvGrpSpPr>
      <xdr:grpSpPr>
        <a:xfrm>
          <a:off x="2218765" y="56348558"/>
          <a:ext cx="1613647" cy="2537334"/>
          <a:chOff x="2190750" y="68298613"/>
          <a:chExt cx="1593273" cy="1848682"/>
        </a:xfrm>
      </xdr:grpSpPr>
      <xdr:sp macro="" textlink="">
        <xdr:nvSpPr>
          <xdr:cNvPr id="13"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190750" y="68298613"/>
            <a:ext cx="1593273" cy="1848682"/>
          </a:xfrm>
          <a:prstGeom prst="bracketPair">
            <a:avLst>
              <a:gd name="adj" fmla="val 96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277340" y="68392068"/>
            <a:ext cx="1463387" cy="1677296"/>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各種研究コミュニティの中核を担う研究者へのインタビュー調査を通じ、新興・融合領域の研究開発に係る情報を収集し、最新動向の調査分析を実施する。</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20</xdr:col>
      <xdr:colOff>0</xdr:colOff>
      <xdr:row>758</xdr:row>
      <xdr:rowOff>0</xdr:rowOff>
    </xdr:from>
    <xdr:to>
      <xdr:col>27</xdr:col>
      <xdr:colOff>194409</xdr:colOff>
      <xdr:row>760</xdr:row>
      <xdr:rowOff>235993</xdr:rowOff>
    </xdr:to>
    <xdr:sp macro="" textlink="">
      <xdr:nvSpPr>
        <xdr:cNvPr id="15" name="正方形/長方形 14">
          <a:extLst>
            <a:ext uri="{FF2B5EF4-FFF2-40B4-BE49-F238E27FC236}">
              <a16:creationId xmlns:a16="http://schemas.microsoft.com/office/drawing/2014/main" id="{2C5AE4C8-5A53-4E13-96E0-37A7F01BD957}"/>
            </a:ext>
          </a:extLst>
        </xdr:cNvPr>
        <xdr:cNvSpPr/>
      </xdr:nvSpPr>
      <xdr:spPr>
        <a:xfrm>
          <a:off x="4000500" y="53654325"/>
          <a:ext cx="1594584" cy="940843"/>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chemeClr val="dk1"/>
              </a:solidFill>
              <a:effectLst/>
              <a:latin typeface="+mn-lt"/>
              <a:ea typeface="+mn-ea"/>
              <a:cs typeface="+mn-cs"/>
            </a:rPr>
            <a:t>Ｂ</a:t>
          </a:r>
          <a:r>
            <a:rPr kumimoji="1" lang="en-US" altLang="ja-JP" sz="1100">
              <a:solidFill>
                <a:schemeClr val="dk1"/>
              </a:solidFill>
              <a:effectLst/>
              <a:latin typeface="+mn-lt"/>
              <a:ea typeface="+mn-ea"/>
              <a:cs typeface="+mn-cs"/>
            </a:rPr>
            <a:t>.</a:t>
          </a:r>
        </a:p>
        <a:p>
          <a:pPr algn="ctr"/>
          <a:r>
            <a:rPr kumimoji="0" lang="ja-JP" altLang="en-US" sz="1100">
              <a:solidFill>
                <a:schemeClr val="dk1"/>
              </a:solidFill>
              <a:effectLst/>
              <a:latin typeface="+mn-lt"/>
              <a:ea typeface="+mn-ea"/>
              <a:cs typeface="+mn-cs"/>
            </a:rPr>
            <a:t>国立大学法人</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鳥取大学</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2.9</a:t>
          </a:r>
          <a:r>
            <a:rPr kumimoji="0" lang="ja-JP" altLang="en-US" sz="1100">
              <a:solidFill>
                <a:schemeClr val="dk1"/>
              </a:solidFill>
              <a:effectLst/>
              <a:latin typeface="+mn-lt"/>
              <a:ea typeface="+mn-ea"/>
              <a:cs typeface="+mn-cs"/>
            </a:rPr>
            <a:t>百万円</a:t>
          </a:r>
        </a:p>
        <a:p>
          <a:pPr algn="ct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29</xdr:col>
      <xdr:colOff>0</xdr:colOff>
      <xdr:row>758</xdr:row>
      <xdr:rowOff>0</xdr:rowOff>
    </xdr:from>
    <xdr:to>
      <xdr:col>36</xdr:col>
      <xdr:colOff>194409</xdr:colOff>
      <xdr:row>760</xdr:row>
      <xdr:rowOff>235993</xdr:rowOff>
    </xdr:to>
    <xdr:sp macro="" textlink="">
      <xdr:nvSpPr>
        <xdr:cNvPr id="16" name="正方形/長方形 15">
          <a:extLst>
            <a:ext uri="{FF2B5EF4-FFF2-40B4-BE49-F238E27FC236}">
              <a16:creationId xmlns:a16="http://schemas.microsoft.com/office/drawing/2014/main" id="{2C5AE4C8-5A53-4E13-96E0-37A7F01BD957}"/>
            </a:ext>
          </a:extLst>
        </xdr:cNvPr>
        <xdr:cNvSpPr/>
      </xdr:nvSpPr>
      <xdr:spPr>
        <a:xfrm>
          <a:off x="5800725" y="53654325"/>
          <a:ext cx="1594584" cy="940843"/>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p>
        <a:p>
          <a:pPr algn="ctr"/>
          <a:r>
            <a:rPr kumimoji="0" lang="ja-JP" altLang="en-US" sz="1100">
              <a:solidFill>
                <a:schemeClr val="dk1"/>
              </a:solidFill>
              <a:effectLst/>
              <a:latin typeface="+mn-lt"/>
              <a:ea typeface="+mn-ea"/>
              <a:cs typeface="+mn-cs"/>
            </a:rPr>
            <a:t>国立大学法人</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政策研究大学院大学</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5.3</a:t>
          </a:r>
          <a:r>
            <a:rPr kumimoji="0" lang="ja-JP" altLang="en-US" sz="1100">
              <a:solidFill>
                <a:schemeClr val="dk1"/>
              </a:solidFill>
              <a:effectLst/>
              <a:latin typeface="+mn-lt"/>
              <a:ea typeface="+mn-ea"/>
              <a:cs typeface="+mn-cs"/>
            </a:rPr>
            <a:t>百万円</a:t>
          </a:r>
        </a:p>
        <a:p>
          <a:pPr algn="ct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38</xdr:col>
      <xdr:colOff>0</xdr:colOff>
      <xdr:row>758</xdr:row>
      <xdr:rowOff>0</xdr:rowOff>
    </xdr:from>
    <xdr:to>
      <xdr:col>45</xdr:col>
      <xdr:colOff>194409</xdr:colOff>
      <xdr:row>760</xdr:row>
      <xdr:rowOff>235993</xdr:rowOff>
    </xdr:to>
    <xdr:sp macro="" textlink="">
      <xdr:nvSpPr>
        <xdr:cNvPr id="17" name="正方形/長方形 16">
          <a:extLst>
            <a:ext uri="{FF2B5EF4-FFF2-40B4-BE49-F238E27FC236}">
              <a16:creationId xmlns:a16="http://schemas.microsoft.com/office/drawing/2014/main" id="{2C5AE4C8-5A53-4E13-96E0-37A7F01BD957}"/>
            </a:ext>
          </a:extLst>
        </xdr:cNvPr>
        <xdr:cNvSpPr/>
      </xdr:nvSpPr>
      <xdr:spPr>
        <a:xfrm>
          <a:off x="7600950" y="53654325"/>
          <a:ext cx="1594584" cy="940843"/>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p>
        <a:p>
          <a:pPr algn="ctr"/>
          <a:r>
            <a:rPr kumimoji="0" lang="ja-JP" altLang="en-US" sz="1100">
              <a:solidFill>
                <a:schemeClr val="dk1"/>
              </a:solidFill>
              <a:effectLst/>
              <a:latin typeface="+mn-lt"/>
              <a:ea typeface="+mn-ea"/>
              <a:cs typeface="+mn-cs"/>
            </a:rPr>
            <a:t>経済協力開発機構</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a:t>
          </a:r>
          <a:r>
            <a:rPr kumimoji="0" lang="en-US" altLang="ja-JP" sz="1100">
              <a:solidFill>
                <a:schemeClr val="dk1"/>
              </a:solidFill>
              <a:effectLst/>
              <a:latin typeface="+mn-lt"/>
              <a:ea typeface="+mn-ea"/>
              <a:cs typeface="+mn-cs"/>
            </a:rPr>
            <a:t>OECD</a:t>
          </a:r>
          <a:r>
            <a:rPr kumimoji="0" lang="ja-JP" altLang="en-US" sz="1100">
              <a:solidFill>
                <a:schemeClr val="dk1"/>
              </a:solidFill>
              <a:effectLst/>
              <a:latin typeface="+mn-lt"/>
              <a:ea typeface="+mn-ea"/>
              <a:cs typeface="+mn-cs"/>
            </a:rPr>
            <a:t>）</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22.4</a:t>
          </a:r>
          <a:r>
            <a:rPr kumimoji="0" lang="ja-JP" altLang="en-US"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24</xdr:col>
      <xdr:colOff>0</xdr:colOff>
      <xdr:row>755</xdr:row>
      <xdr:rowOff>0</xdr:rowOff>
    </xdr:from>
    <xdr:to>
      <xdr:col>24</xdr:col>
      <xdr:colOff>2289</xdr:colOff>
      <xdr:row>756</xdr:row>
      <xdr:rowOff>335256</xdr:rowOff>
    </xdr:to>
    <xdr:cxnSp macro="">
      <xdr:nvCxnSpPr>
        <xdr:cNvPr id="18" name="直線矢印コネクタ 17">
          <a:extLst>
            <a:ext uri="{FF2B5EF4-FFF2-40B4-BE49-F238E27FC236}">
              <a16:creationId xmlns:a16="http://schemas.microsoft.com/office/drawing/2014/main" id="{A6B4275B-5205-430B-A044-28A24BE62331}"/>
            </a:ext>
          </a:extLst>
        </xdr:cNvPr>
        <xdr:cNvCxnSpPr/>
      </xdr:nvCxnSpPr>
      <xdr:spPr>
        <a:xfrm>
          <a:off x="4800600" y="52597050"/>
          <a:ext cx="2289" cy="6876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755</xdr:row>
      <xdr:rowOff>0</xdr:rowOff>
    </xdr:from>
    <xdr:to>
      <xdr:col>33</xdr:col>
      <xdr:colOff>2289</xdr:colOff>
      <xdr:row>756</xdr:row>
      <xdr:rowOff>335256</xdr:rowOff>
    </xdr:to>
    <xdr:cxnSp macro="">
      <xdr:nvCxnSpPr>
        <xdr:cNvPr id="19" name="直線矢印コネクタ 18">
          <a:extLst>
            <a:ext uri="{FF2B5EF4-FFF2-40B4-BE49-F238E27FC236}">
              <a16:creationId xmlns:a16="http://schemas.microsoft.com/office/drawing/2014/main" id="{A6B4275B-5205-430B-A044-28A24BE62331}"/>
            </a:ext>
          </a:extLst>
        </xdr:cNvPr>
        <xdr:cNvCxnSpPr/>
      </xdr:nvCxnSpPr>
      <xdr:spPr>
        <a:xfrm>
          <a:off x="6600825" y="52597050"/>
          <a:ext cx="2289" cy="6876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755</xdr:row>
      <xdr:rowOff>0</xdr:rowOff>
    </xdr:from>
    <xdr:to>
      <xdr:col>42</xdr:col>
      <xdr:colOff>2289</xdr:colOff>
      <xdr:row>756</xdr:row>
      <xdr:rowOff>335256</xdr:rowOff>
    </xdr:to>
    <xdr:cxnSp macro="">
      <xdr:nvCxnSpPr>
        <xdr:cNvPr id="20" name="直線矢印コネクタ 19">
          <a:extLst>
            <a:ext uri="{FF2B5EF4-FFF2-40B4-BE49-F238E27FC236}">
              <a16:creationId xmlns:a16="http://schemas.microsoft.com/office/drawing/2014/main" id="{A6B4275B-5205-430B-A044-28A24BE62331}"/>
            </a:ext>
          </a:extLst>
        </xdr:cNvPr>
        <xdr:cNvCxnSpPr/>
      </xdr:nvCxnSpPr>
      <xdr:spPr>
        <a:xfrm>
          <a:off x="8401050" y="52597050"/>
          <a:ext cx="2289" cy="6876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8659</xdr:colOff>
      <xdr:row>757</xdr:row>
      <xdr:rowOff>138545</xdr:rowOff>
    </xdr:from>
    <xdr:to>
      <xdr:col>28</xdr:col>
      <xdr:colOff>77931</xdr:colOff>
      <xdr:row>757</xdr:row>
      <xdr:rowOff>353561</xdr:rowOff>
    </xdr:to>
    <xdr:sp macro="" textlink="">
      <xdr:nvSpPr>
        <xdr:cNvPr id="21"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4009159" y="53440445"/>
          <a:ext cx="1669472" cy="215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17318</xdr:colOff>
      <xdr:row>757</xdr:row>
      <xdr:rowOff>138545</xdr:rowOff>
    </xdr:from>
    <xdr:to>
      <xdr:col>37</xdr:col>
      <xdr:colOff>86591</xdr:colOff>
      <xdr:row>757</xdr:row>
      <xdr:rowOff>353561</xdr:rowOff>
    </xdr:to>
    <xdr:sp macro="" textlink="">
      <xdr:nvSpPr>
        <xdr:cNvPr id="22"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5818043" y="53440445"/>
          <a:ext cx="1669473" cy="215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38</xdr:col>
      <xdr:colOff>0</xdr:colOff>
      <xdr:row>757</xdr:row>
      <xdr:rowOff>129886</xdr:rowOff>
    </xdr:from>
    <xdr:to>
      <xdr:col>46</xdr:col>
      <xdr:colOff>0</xdr:colOff>
      <xdr:row>757</xdr:row>
      <xdr:rowOff>344902</xdr:rowOff>
    </xdr:to>
    <xdr:sp macro="" textlink="">
      <xdr:nvSpPr>
        <xdr:cNvPr id="23"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7600950" y="53431786"/>
          <a:ext cx="1600200" cy="215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その他</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0</xdr:colOff>
      <xdr:row>761</xdr:row>
      <xdr:rowOff>0</xdr:rowOff>
    </xdr:from>
    <xdr:to>
      <xdr:col>28</xdr:col>
      <xdr:colOff>0</xdr:colOff>
      <xdr:row>765</xdr:row>
      <xdr:rowOff>116864</xdr:rowOff>
    </xdr:to>
    <xdr:grpSp>
      <xdr:nvGrpSpPr>
        <xdr:cNvPr id="24" name="グループ化 23"/>
        <xdr:cNvGrpSpPr/>
      </xdr:nvGrpSpPr>
      <xdr:grpSpPr>
        <a:xfrm>
          <a:off x="4034118" y="56309559"/>
          <a:ext cx="1613647" cy="2537334"/>
          <a:chOff x="2190750" y="68298613"/>
          <a:chExt cx="1593273" cy="1848682"/>
        </a:xfrm>
      </xdr:grpSpPr>
      <xdr:sp macro="" textlink="">
        <xdr:nvSpPr>
          <xdr:cNvPr id="25"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190750" y="68298613"/>
            <a:ext cx="1593273" cy="1848682"/>
          </a:xfrm>
          <a:prstGeom prst="bracketPair">
            <a:avLst>
              <a:gd name="adj" fmla="val 96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6"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277340" y="68392068"/>
            <a:ext cx="1463387" cy="1677296"/>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国民が日常摂取する食品の成分を明らかにするため、海藻類を含む食品のビタミンＢ</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成分分析に対し、近年、採用が進んできている機器分析を含む各種手法の整理、有効な手法と微生物学的定量法との比較試験及び問題点の検証での国内外の動向調査を実施する。</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29</xdr:col>
      <xdr:colOff>0</xdr:colOff>
      <xdr:row>761</xdr:row>
      <xdr:rowOff>0</xdr:rowOff>
    </xdr:from>
    <xdr:to>
      <xdr:col>37</xdr:col>
      <xdr:colOff>1</xdr:colOff>
      <xdr:row>765</xdr:row>
      <xdr:rowOff>116864</xdr:rowOff>
    </xdr:to>
    <xdr:grpSp>
      <xdr:nvGrpSpPr>
        <xdr:cNvPr id="27" name="グループ化 26"/>
        <xdr:cNvGrpSpPr/>
      </xdr:nvGrpSpPr>
      <xdr:grpSpPr>
        <a:xfrm>
          <a:off x="5849471" y="56309559"/>
          <a:ext cx="1613648" cy="2537334"/>
          <a:chOff x="2190750" y="68298613"/>
          <a:chExt cx="1593273" cy="1848682"/>
        </a:xfrm>
      </xdr:grpSpPr>
      <xdr:sp macro="" textlink="">
        <xdr:nvSpPr>
          <xdr:cNvPr id="28"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190750" y="68298613"/>
            <a:ext cx="1593273" cy="1848682"/>
          </a:xfrm>
          <a:prstGeom prst="bracketPair">
            <a:avLst>
              <a:gd name="adj" fmla="val 96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9"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277340" y="68392068"/>
            <a:ext cx="1463387" cy="1677296"/>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国内外での個人情報保護に関する動向や研究機関における研究活動事例等について知見を得て、</a:t>
            </a:r>
            <a:r>
              <a:rPr lang="en-US" altLang="ja-JP" sz="1100" b="0" i="0" u="none" strike="noStrike" baseline="0">
                <a:solidFill>
                  <a:srgbClr val="000000"/>
                </a:solidFill>
                <a:latin typeface="ＭＳ Ｐゴシック"/>
                <a:ea typeface="ＭＳ Ｐゴシック"/>
              </a:rPr>
              <a:t>GDPR</a:t>
            </a:r>
            <a:r>
              <a:rPr lang="ja-JP" altLang="en-US" sz="1100" b="0" i="0" u="none" strike="noStrike" baseline="0">
                <a:solidFill>
                  <a:srgbClr val="000000"/>
                </a:solidFill>
                <a:latin typeface="ＭＳ Ｐゴシック"/>
                <a:ea typeface="ＭＳ Ｐゴシック"/>
              </a:rPr>
              <a:t>（欧州一般データ保護規則）等への留意事項を整理する。</a:t>
            </a:r>
          </a:p>
        </xdr:txBody>
      </xdr:sp>
    </xdr:grpSp>
    <xdr:clientData/>
  </xdr:twoCellAnchor>
  <xdr:twoCellAnchor>
    <xdr:from>
      <xdr:col>38</xdr:col>
      <xdr:colOff>0</xdr:colOff>
      <xdr:row>761</xdr:row>
      <xdr:rowOff>0</xdr:rowOff>
    </xdr:from>
    <xdr:to>
      <xdr:col>46</xdr:col>
      <xdr:colOff>0</xdr:colOff>
      <xdr:row>765</xdr:row>
      <xdr:rowOff>116864</xdr:rowOff>
    </xdr:to>
    <xdr:grpSp>
      <xdr:nvGrpSpPr>
        <xdr:cNvPr id="30" name="グループ化 29"/>
        <xdr:cNvGrpSpPr/>
      </xdr:nvGrpSpPr>
      <xdr:grpSpPr>
        <a:xfrm>
          <a:off x="7664824" y="56309559"/>
          <a:ext cx="1613647" cy="2537334"/>
          <a:chOff x="2190750" y="68298613"/>
          <a:chExt cx="1593273" cy="1848682"/>
        </a:xfrm>
      </xdr:grpSpPr>
      <xdr:sp macro="" textlink="">
        <xdr:nvSpPr>
          <xdr:cNvPr id="31"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190750" y="68298613"/>
            <a:ext cx="1593273" cy="1848682"/>
          </a:xfrm>
          <a:prstGeom prst="bracketPair">
            <a:avLst>
              <a:gd name="adj" fmla="val 962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2"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277340" y="68392068"/>
            <a:ext cx="1463387" cy="1677296"/>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科学技術指標専門家施行部会（</a:t>
            </a:r>
            <a:r>
              <a:rPr lang="en-US" altLang="ja-JP" sz="1100" b="0" i="0" u="none" strike="noStrike" baseline="0">
                <a:solidFill>
                  <a:srgbClr val="000000"/>
                </a:solidFill>
                <a:latin typeface="ＭＳ Ｐゴシック"/>
                <a:ea typeface="ＭＳ Ｐゴシック"/>
              </a:rPr>
              <a:t>NESTI</a:t>
            </a:r>
            <a:r>
              <a:rPr lang="ja-JP" altLang="en-US" sz="1100" b="0" i="0" u="none" strike="noStrike" baseline="0">
                <a:solidFill>
                  <a:srgbClr val="000000"/>
                </a:solidFill>
                <a:latin typeface="ＭＳ Ｐゴシック"/>
                <a:ea typeface="ＭＳ Ｐゴシック"/>
              </a:rPr>
              <a:t>）による科学技術指標の国際基準の制定等の活動に対して、任意拠出金（</a:t>
            </a:r>
            <a:r>
              <a:rPr lang="en-US" altLang="ja-JP" sz="1100" b="0" i="0" u="none" strike="noStrike" baseline="0">
                <a:solidFill>
                  <a:srgbClr val="000000"/>
                </a:solidFill>
                <a:latin typeface="ＭＳ Ｐゴシック"/>
                <a:ea typeface="ＭＳ Ｐゴシック"/>
              </a:rPr>
              <a:t>182</a:t>
            </a:r>
            <a:r>
              <a:rPr lang="ja-JP" altLang="en-US" sz="1100" b="0" i="0" u="none" strike="noStrike" baseline="0">
                <a:solidFill>
                  <a:srgbClr val="000000"/>
                </a:solidFill>
                <a:latin typeface="ＭＳ Ｐゴシック"/>
                <a:ea typeface="ＭＳ Ｐゴシック"/>
              </a:rPr>
              <a:t>千ユーロ）により支援。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203</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743</v>
      </c>
      <c r="H5" s="555"/>
      <c r="I5" s="555"/>
      <c r="J5" s="555"/>
      <c r="K5" s="555"/>
      <c r="L5" s="555"/>
      <c r="M5" s="556" t="s">
        <v>66</v>
      </c>
      <c r="N5" s="557"/>
      <c r="O5" s="557"/>
      <c r="P5" s="557"/>
      <c r="Q5" s="557"/>
      <c r="R5" s="558"/>
      <c r="S5" s="559" t="s">
        <v>744</v>
      </c>
      <c r="T5" s="555"/>
      <c r="U5" s="555"/>
      <c r="V5" s="555"/>
      <c r="W5" s="555"/>
      <c r="X5" s="560"/>
      <c r="Y5" s="713" t="s">
        <v>3</v>
      </c>
      <c r="Z5" s="714"/>
      <c r="AA5" s="714"/>
      <c r="AB5" s="714"/>
      <c r="AC5" s="714"/>
      <c r="AD5" s="715"/>
      <c r="AE5" s="716" t="s">
        <v>746</v>
      </c>
      <c r="AF5" s="716"/>
      <c r="AG5" s="716"/>
      <c r="AH5" s="716"/>
      <c r="AI5" s="716"/>
      <c r="AJ5" s="716"/>
      <c r="AK5" s="716"/>
      <c r="AL5" s="716"/>
      <c r="AM5" s="716"/>
      <c r="AN5" s="716"/>
      <c r="AO5" s="716"/>
      <c r="AP5" s="717"/>
      <c r="AQ5" s="718" t="s">
        <v>748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713</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800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64.199999999999989</v>
      </c>
      <c r="Q13" s="164"/>
      <c r="R13" s="164"/>
      <c r="S13" s="164"/>
      <c r="T13" s="164"/>
      <c r="U13" s="164"/>
      <c r="V13" s="165"/>
      <c r="W13" s="163">
        <v>74.2</v>
      </c>
      <c r="X13" s="164"/>
      <c r="Y13" s="164"/>
      <c r="Z13" s="164"/>
      <c r="AA13" s="164"/>
      <c r="AB13" s="164"/>
      <c r="AC13" s="165"/>
      <c r="AD13" s="163">
        <v>71.5</v>
      </c>
      <c r="AE13" s="164"/>
      <c r="AF13" s="164"/>
      <c r="AG13" s="164"/>
      <c r="AH13" s="164"/>
      <c r="AI13" s="164"/>
      <c r="AJ13" s="165"/>
      <c r="AK13" s="163">
        <v>85.8</v>
      </c>
      <c r="AL13" s="164"/>
      <c r="AM13" s="164"/>
      <c r="AN13" s="164"/>
      <c r="AO13" s="164"/>
      <c r="AP13" s="164"/>
      <c r="AQ13" s="165"/>
      <c r="AR13" s="160">
        <v>119.6</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713</v>
      </c>
      <c r="Q14" s="164"/>
      <c r="R14" s="164"/>
      <c r="S14" s="164"/>
      <c r="T14" s="164"/>
      <c r="U14" s="164"/>
      <c r="V14" s="165"/>
      <c r="W14" s="163" t="s">
        <v>713</v>
      </c>
      <c r="X14" s="164"/>
      <c r="Y14" s="164"/>
      <c r="Z14" s="164"/>
      <c r="AA14" s="164"/>
      <c r="AB14" s="164"/>
      <c r="AC14" s="165"/>
      <c r="AD14" s="163" t="s">
        <v>747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749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64.199999999999989</v>
      </c>
      <c r="Q18" s="170"/>
      <c r="R18" s="170"/>
      <c r="S18" s="170"/>
      <c r="T18" s="170"/>
      <c r="U18" s="170"/>
      <c r="V18" s="171"/>
      <c r="W18" s="169">
        <f>SUM(W13:AC17)</f>
        <v>74.2</v>
      </c>
      <c r="X18" s="170"/>
      <c r="Y18" s="170"/>
      <c r="Z18" s="170"/>
      <c r="AA18" s="170"/>
      <c r="AB18" s="170"/>
      <c r="AC18" s="171"/>
      <c r="AD18" s="169">
        <f>SUM(AD13:AJ17)</f>
        <v>71.5</v>
      </c>
      <c r="AE18" s="170"/>
      <c r="AF18" s="170"/>
      <c r="AG18" s="170"/>
      <c r="AH18" s="170"/>
      <c r="AI18" s="170"/>
      <c r="AJ18" s="171"/>
      <c r="AK18" s="169">
        <f>SUM(AK13:AQ17)</f>
        <v>85.8</v>
      </c>
      <c r="AL18" s="170"/>
      <c r="AM18" s="170"/>
      <c r="AN18" s="170"/>
      <c r="AO18" s="170"/>
      <c r="AP18" s="170"/>
      <c r="AQ18" s="171"/>
      <c r="AR18" s="169">
        <f>SUM(AR13:AX17)</f>
        <v>119.6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59</v>
      </c>
      <c r="Q19" s="164"/>
      <c r="R19" s="164"/>
      <c r="S19" s="164"/>
      <c r="T19" s="164"/>
      <c r="U19" s="164"/>
      <c r="V19" s="165"/>
      <c r="W19" s="163">
        <v>61</v>
      </c>
      <c r="X19" s="164"/>
      <c r="Y19" s="164"/>
      <c r="Z19" s="164"/>
      <c r="AA19" s="164"/>
      <c r="AB19" s="164"/>
      <c r="AC19" s="165"/>
      <c r="AD19" s="163">
        <v>46.8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0.91900311526479772</v>
      </c>
      <c r="Q20" s="535"/>
      <c r="R20" s="535"/>
      <c r="S20" s="535"/>
      <c r="T20" s="535"/>
      <c r="U20" s="535"/>
      <c r="V20" s="535"/>
      <c r="W20" s="535">
        <f t="shared" ref="W20" si="0">IF(W18=0, "-", SUM(W19)/W18)</f>
        <v>0.82210242587601079</v>
      </c>
      <c r="X20" s="535"/>
      <c r="Y20" s="535"/>
      <c r="Z20" s="535"/>
      <c r="AA20" s="535"/>
      <c r="AB20" s="535"/>
      <c r="AC20" s="535"/>
      <c r="AD20" s="535">
        <f t="shared" ref="AD20" si="1">IF(AD18=0, "-", SUM(AD19)/AD18)</f>
        <v>0.65454545454545454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352</v>
      </c>
      <c r="H21" s="922"/>
      <c r="I21" s="922"/>
      <c r="J21" s="922"/>
      <c r="K21" s="922"/>
      <c r="L21" s="922"/>
      <c r="M21" s="922"/>
      <c r="N21" s="922"/>
      <c r="O21" s="922"/>
      <c r="P21" s="535">
        <f>IF(P19=0, "-", SUM(P19)/SUM(P13,P14))</f>
        <v>0.91900311526479772</v>
      </c>
      <c r="Q21" s="535"/>
      <c r="R21" s="535"/>
      <c r="S21" s="535"/>
      <c r="T21" s="535"/>
      <c r="U21" s="535"/>
      <c r="V21" s="535"/>
      <c r="W21" s="535">
        <f t="shared" ref="W21" si="2">IF(W19=0, "-", SUM(W19)/SUM(W13,W14))</f>
        <v>0.82210242587601079</v>
      </c>
      <c r="X21" s="535"/>
      <c r="Y21" s="535"/>
      <c r="Z21" s="535"/>
      <c r="AA21" s="535"/>
      <c r="AB21" s="535"/>
      <c r="AC21" s="535"/>
      <c r="AD21" s="535">
        <f t="shared" ref="AD21" si="3">IF(AD19=0, "-", SUM(AD19)/SUM(AD13,AD14))</f>
        <v>0.65454545454545454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1.5" customHeight="1" x14ac:dyDescent="0.15">
      <c r="A23" s="141"/>
      <c r="B23" s="142"/>
      <c r="C23" s="142"/>
      <c r="D23" s="142"/>
      <c r="E23" s="142"/>
      <c r="F23" s="143"/>
      <c r="G23" s="132" t="s">
        <v>716</v>
      </c>
      <c r="H23" s="133"/>
      <c r="I23" s="133"/>
      <c r="J23" s="133"/>
      <c r="K23" s="133"/>
      <c r="L23" s="133"/>
      <c r="M23" s="133"/>
      <c r="N23" s="133"/>
      <c r="O23" s="134"/>
      <c r="P23" s="160">
        <v>60.4</v>
      </c>
      <c r="Q23" s="161"/>
      <c r="R23" s="161"/>
      <c r="S23" s="161"/>
      <c r="T23" s="161"/>
      <c r="U23" s="161"/>
      <c r="V23" s="162"/>
      <c r="W23" s="160">
        <v>93.5</v>
      </c>
      <c r="X23" s="161"/>
      <c r="Y23" s="161"/>
      <c r="Z23" s="161"/>
      <c r="AA23" s="161"/>
      <c r="AB23" s="161"/>
      <c r="AC23" s="162"/>
      <c r="AD23" s="149" t="s">
        <v>804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1.5" customHeight="1" x14ac:dyDescent="0.15">
      <c r="A24" s="141"/>
      <c r="B24" s="142"/>
      <c r="C24" s="142"/>
      <c r="D24" s="142"/>
      <c r="E24" s="142"/>
      <c r="F24" s="143"/>
      <c r="G24" s="135" t="s">
        <v>717</v>
      </c>
      <c r="H24" s="136"/>
      <c r="I24" s="136"/>
      <c r="J24" s="136"/>
      <c r="K24" s="136"/>
      <c r="L24" s="136"/>
      <c r="M24" s="136"/>
      <c r="N24" s="136"/>
      <c r="O24" s="137"/>
      <c r="P24" s="163">
        <v>22</v>
      </c>
      <c r="Q24" s="164"/>
      <c r="R24" s="164"/>
      <c r="S24" s="164"/>
      <c r="T24" s="164"/>
      <c r="U24" s="164"/>
      <c r="V24" s="165"/>
      <c r="W24" s="163">
        <v>22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2.2999999999999998</v>
      </c>
      <c r="Q25" s="164"/>
      <c r="R25" s="164"/>
      <c r="S25" s="164"/>
      <c r="T25" s="164"/>
      <c r="U25" s="164"/>
      <c r="V25" s="165"/>
      <c r="W25" s="163">
        <v>2.5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802</v>
      </c>
      <c r="H26" s="136"/>
      <c r="I26" s="136"/>
      <c r="J26" s="136"/>
      <c r="K26" s="136"/>
      <c r="L26" s="136"/>
      <c r="M26" s="136"/>
      <c r="N26" s="136"/>
      <c r="O26" s="137"/>
      <c r="P26" s="163">
        <v>0.4</v>
      </c>
      <c r="Q26" s="164"/>
      <c r="R26" s="164"/>
      <c r="S26" s="164"/>
      <c r="T26" s="164"/>
      <c r="U26" s="164"/>
      <c r="V26" s="165"/>
      <c r="W26" s="163">
        <v>0.8</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803</v>
      </c>
      <c r="H27" s="136"/>
      <c r="I27" s="136"/>
      <c r="J27" s="136"/>
      <c r="K27" s="136"/>
      <c r="L27" s="136"/>
      <c r="M27" s="136"/>
      <c r="N27" s="136"/>
      <c r="O27" s="137"/>
      <c r="P27" s="163">
        <v>0.5</v>
      </c>
      <c r="Q27" s="164"/>
      <c r="R27" s="164"/>
      <c r="S27" s="164"/>
      <c r="T27" s="164"/>
      <c r="U27" s="164"/>
      <c r="V27" s="165"/>
      <c r="W27" s="163">
        <v>0.5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0.19999999999998863</v>
      </c>
      <c r="Q28" s="170"/>
      <c r="R28" s="170"/>
      <c r="S28" s="170"/>
      <c r="T28" s="170"/>
      <c r="U28" s="170"/>
      <c r="V28" s="171"/>
      <c r="W28" s="169">
        <f>W29-SUM(W23:W27)</f>
        <v>0.29999999999999716</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85.8</v>
      </c>
      <c r="Q29" s="164"/>
      <c r="R29" s="164"/>
      <c r="S29" s="164"/>
      <c r="T29" s="164"/>
      <c r="U29" s="164"/>
      <c r="V29" s="165"/>
      <c r="W29" s="211">
        <f>AR13</f>
        <v>119.6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5</v>
      </c>
      <c r="AR31" s="178"/>
      <c r="AS31" s="179" t="s">
        <v>233</v>
      </c>
      <c r="AT31" s="202"/>
      <c r="AU31" s="271" t="s">
        <v>713</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63">
        <v>40</v>
      </c>
      <c r="AF32" s="364"/>
      <c r="AG32" s="364"/>
      <c r="AH32" s="364"/>
      <c r="AI32" s="363">
        <v>40</v>
      </c>
      <c r="AJ32" s="364"/>
      <c r="AK32" s="364"/>
      <c r="AL32" s="364"/>
      <c r="AM32" s="363">
        <v>40</v>
      </c>
      <c r="AN32" s="364"/>
      <c r="AO32" s="364"/>
      <c r="AP32" s="364"/>
      <c r="AQ32" s="166">
        <v>40</v>
      </c>
      <c r="AR32" s="167"/>
      <c r="AS32" s="167"/>
      <c r="AT32" s="168"/>
      <c r="AU32" s="364">
        <v>40</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v>40</v>
      </c>
      <c r="AF33" s="364"/>
      <c r="AG33" s="364"/>
      <c r="AH33" s="364"/>
      <c r="AI33" s="363">
        <v>40</v>
      </c>
      <c r="AJ33" s="364"/>
      <c r="AK33" s="364"/>
      <c r="AL33" s="364"/>
      <c r="AM33" s="363">
        <v>40</v>
      </c>
      <c r="AN33" s="364"/>
      <c r="AO33" s="364"/>
      <c r="AP33" s="364"/>
      <c r="AQ33" s="166">
        <v>40</v>
      </c>
      <c r="AR33" s="167"/>
      <c r="AS33" s="167"/>
      <c r="AT33" s="168"/>
      <c r="AU33" s="364" t="s">
        <v>713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713</v>
      </c>
      <c r="AR34" s="167"/>
      <c r="AS34" s="167"/>
      <c r="AT34" s="168"/>
      <c r="AU34" s="364" t="s">
        <v>713</v>
      </c>
      <c r="AV34" s="364"/>
      <c r="AW34" s="364"/>
      <c r="AX34" s="365"/>
    </row>
    <row r="35" spans="1:51" ht="23.25" customHeight="1" x14ac:dyDescent="0.15">
      <c r="A35" s="894" t="s">
        <v>378</v>
      </c>
      <c r="B35" s="895"/>
      <c r="C35" s="895"/>
      <c r="D35" s="895"/>
      <c r="E35" s="895"/>
      <c r="F35" s="896"/>
      <c r="G35" s="900" t="s">
        <v>798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5</v>
      </c>
      <c r="AR38" s="178"/>
      <c r="AS38" s="179" t="s">
        <v>233</v>
      </c>
      <c r="AT38" s="202"/>
      <c r="AU38" s="271" t="s">
        <v>713</v>
      </c>
      <c r="AV38" s="271"/>
      <c r="AW38" s="375" t="s">
        <v>179</v>
      </c>
      <c r="AX38" s="376"/>
      <c r="AY38">
        <f>$AY$37</f>
        <v>1</v>
      </c>
    </row>
    <row r="39" spans="1:51" ht="23.25" customHeight="1" x14ac:dyDescent="0.15">
      <c r="A39" s="511"/>
      <c r="B39" s="509"/>
      <c r="C39" s="509"/>
      <c r="D39" s="509"/>
      <c r="E39" s="509"/>
      <c r="F39" s="510"/>
      <c r="G39" s="536" t="s">
        <v>722</v>
      </c>
      <c r="H39" s="537"/>
      <c r="I39" s="537"/>
      <c r="J39" s="537"/>
      <c r="K39" s="537"/>
      <c r="L39" s="537"/>
      <c r="M39" s="537"/>
      <c r="N39" s="537"/>
      <c r="O39" s="538"/>
      <c r="P39" s="191" t="s">
        <v>723</v>
      </c>
      <c r="Q39" s="191"/>
      <c r="R39" s="191"/>
      <c r="S39" s="191"/>
      <c r="T39" s="191"/>
      <c r="U39" s="191"/>
      <c r="V39" s="191"/>
      <c r="W39" s="191"/>
      <c r="X39" s="233"/>
      <c r="Y39" s="339" t="s">
        <v>12</v>
      </c>
      <c r="Z39" s="545"/>
      <c r="AA39" s="546"/>
      <c r="AB39" s="547" t="s">
        <v>724</v>
      </c>
      <c r="AC39" s="547"/>
      <c r="AD39" s="547"/>
      <c r="AE39" s="363">
        <v>1</v>
      </c>
      <c r="AF39" s="364"/>
      <c r="AG39" s="364"/>
      <c r="AH39" s="364"/>
      <c r="AI39" s="363">
        <v>1</v>
      </c>
      <c r="AJ39" s="364"/>
      <c r="AK39" s="364"/>
      <c r="AL39" s="364"/>
      <c r="AM39" s="363">
        <v>1</v>
      </c>
      <c r="AN39" s="364"/>
      <c r="AO39" s="364"/>
      <c r="AP39" s="364"/>
      <c r="AQ39" s="166">
        <v>1</v>
      </c>
      <c r="AR39" s="167"/>
      <c r="AS39" s="167"/>
      <c r="AT39" s="168"/>
      <c r="AU39" s="364" t="s">
        <v>713</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724</v>
      </c>
      <c r="AC40" s="518"/>
      <c r="AD40" s="518"/>
      <c r="AE40" s="363">
        <v>1</v>
      </c>
      <c r="AF40" s="364"/>
      <c r="AG40" s="364"/>
      <c r="AH40" s="364"/>
      <c r="AI40" s="363">
        <v>1</v>
      </c>
      <c r="AJ40" s="364"/>
      <c r="AK40" s="364"/>
      <c r="AL40" s="364"/>
      <c r="AM40" s="363">
        <v>1</v>
      </c>
      <c r="AN40" s="364"/>
      <c r="AO40" s="364"/>
      <c r="AP40" s="364"/>
      <c r="AQ40" s="166">
        <v>1</v>
      </c>
      <c r="AR40" s="167"/>
      <c r="AS40" s="167"/>
      <c r="AT40" s="168"/>
      <c r="AU40" s="364" t="s">
        <v>713</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100</v>
      </c>
      <c r="AJ41" s="364"/>
      <c r="AK41" s="364"/>
      <c r="AL41" s="364"/>
      <c r="AM41" s="363">
        <v>100</v>
      </c>
      <c r="AN41" s="364"/>
      <c r="AO41" s="364"/>
      <c r="AP41" s="364"/>
      <c r="AQ41" s="166" t="s">
        <v>713</v>
      </c>
      <c r="AR41" s="167"/>
      <c r="AS41" s="167"/>
      <c r="AT41" s="168"/>
      <c r="AU41" s="364" t="s">
        <v>713</v>
      </c>
      <c r="AV41" s="364"/>
      <c r="AW41" s="364"/>
      <c r="AX41" s="365"/>
      <c r="AY41">
        <f t="shared" si="4"/>
        <v>1</v>
      </c>
    </row>
    <row r="42" spans="1:51" ht="23.25" customHeight="1" x14ac:dyDescent="0.15">
      <c r="A42" s="894" t="s">
        <v>378</v>
      </c>
      <c r="B42" s="895"/>
      <c r="C42" s="895"/>
      <c r="D42" s="895"/>
      <c r="E42" s="895"/>
      <c r="F42" s="896"/>
      <c r="G42" s="900" t="s">
        <v>725</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14.25"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4.25" hidden="1" customHeight="1" thickBot="1" x14ac:dyDescent="0.2">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4.25" hidden="1" customHeight="1" thickBo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14.25" hidden="1" customHeight="1" thickBo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14.25" hidden="1" customHeight="1" thickBo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14.25" hidden="1" customHeight="1" thickBo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14.25" hidden="1" customHeight="1" thickBot="1" x14ac:dyDescent="0.2">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14.25" hidden="1" customHeight="1" thickBo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4.25" hidden="1" customHeight="1" thickBot="1" x14ac:dyDescent="0.2">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4.25" hidden="1" customHeight="1" thickBo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14.25" hidden="1" customHeight="1" thickBo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14.25" hidden="1" customHeight="1" thickBo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14.25" hidden="1" customHeight="1" thickBo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14.25" hidden="1" customHeight="1" thickBot="1" x14ac:dyDescent="0.2">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14.25" hidden="1" customHeight="1" thickBo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4.25" hidden="1" customHeight="1" thickBot="1" x14ac:dyDescent="0.2">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4.25" hidden="1" customHeight="1" thickBo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14.25" hidden="1" customHeight="1" thickBo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14.25" hidden="1" customHeight="1" thickBo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14.25" hidden="1" customHeight="1" thickBo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14.25" hidden="1" customHeight="1" thickBot="1" x14ac:dyDescent="0.2">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14.25" hidden="1" customHeight="1" thickBo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4.25" hidden="1" customHeight="1" thickBot="1" x14ac:dyDescent="0.2">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3" t="s">
        <v>134</v>
      </c>
      <c r="AV65" s="973"/>
      <c r="AW65" s="973"/>
      <c r="AX65" s="974"/>
      <c r="AY65">
        <f>COUNTA($H$67)</f>
        <v>0</v>
      </c>
    </row>
    <row r="66" spans="1:51" ht="14.25" hidden="1" customHeight="1" thickBo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5"/>
      <c r="AY66">
        <f>$AY$65</f>
        <v>0</v>
      </c>
    </row>
    <row r="67" spans="1:51" ht="14.25" hidden="1" customHeight="1" thickBot="1" x14ac:dyDescent="0.2">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368</v>
      </c>
      <c r="AC67" s="948"/>
      <c r="AD67" s="948"/>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14.25" hidden="1" customHeight="1" thickBot="1" x14ac:dyDescent="0.2">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368</v>
      </c>
      <c r="AC68" s="971"/>
      <c r="AD68" s="971"/>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14.25" hidden="1" customHeight="1" thickBot="1" x14ac:dyDescent="0.2">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369</v>
      </c>
      <c r="AC69" s="972"/>
      <c r="AD69" s="972"/>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14.25" hidden="1" customHeight="1" thickBot="1" x14ac:dyDescent="0.2">
      <c r="A70" s="845" t="s">
        <v>353</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367</v>
      </c>
      <c r="X70" s="941"/>
      <c r="Y70" s="946" t="s">
        <v>12</v>
      </c>
      <c r="Z70" s="946"/>
      <c r="AA70" s="947"/>
      <c r="AB70" s="948" t="s">
        <v>368</v>
      </c>
      <c r="AC70" s="948"/>
      <c r="AD70" s="948"/>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14.25" hidden="1" customHeight="1" thickBot="1" x14ac:dyDescent="0.2">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368</v>
      </c>
      <c r="AC71" s="971"/>
      <c r="AD71" s="971"/>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14.25" hidden="1" customHeight="1" thickBot="1" x14ac:dyDescent="0.2">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369</v>
      </c>
      <c r="AC72" s="972"/>
      <c r="AD72" s="972"/>
      <c r="AE72" s="371"/>
      <c r="AF72" s="372"/>
      <c r="AG72" s="372"/>
      <c r="AH72" s="372"/>
      <c r="AI72" s="371"/>
      <c r="AJ72" s="372"/>
      <c r="AK72" s="372"/>
      <c r="AL72" s="372"/>
      <c r="AM72" s="371"/>
      <c r="AN72" s="372"/>
      <c r="AO72" s="372"/>
      <c r="AP72" s="935"/>
      <c r="AQ72" s="363"/>
      <c r="AR72" s="364"/>
      <c r="AS72" s="364"/>
      <c r="AT72" s="810"/>
      <c r="AU72" s="364"/>
      <c r="AV72" s="364"/>
      <c r="AW72" s="364"/>
      <c r="AX72" s="365"/>
      <c r="AY72">
        <f t="shared" si="8"/>
        <v>0</v>
      </c>
    </row>
    <row r="73" spans="1:51" ht="14.25" hidden="1" customHeight="1" thickBot="1" x14ac:dyDescent="0.2">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4.25" hidden="1" customHeight="1" thickBo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14.25" hidden="1" customHeight="1" thickBo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14.25" hidden="1" customHeight="1" thickBo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14.25" hidden="1" customHeight="1" thickBo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50.25" hidden="1" customHeight="1" thickBot="1" x14ac:dyDescent="0.2">
      <c r="A78" s="909" t="s">
        <v>381</v>
      </c>
      <c r="B78" s="910"/>
      <c r="C78" s="910"/>
      <c r="D78" s="910"/>
      <c r="E78" s="907" t="s">
        <v>326</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4.2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c r="AS79" s="126"/>
      <c r="AT79" s="127"/>
      <c r="AU79" s="127"/>
      <c r="AV79" s="127"/>
      <c r="AW79" s="127"/>
      <c r="AX79" s="128"/>
      <c r="AY79">
        <f>COUNTIF($AR$79,"☑")</f>
        <v>0</v>
      </c>
    </row>
    <row r="80" spans="1:51" ht="14.25" hidden="1" customHeight="1" thickBot="1" x14ac:dyDescent="0.2">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14.25" hidden="1" customHeight="1" thickBo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14.25" hidden="1" customHeight="1" thickBo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14.25" hidden="1" customHeight="1" thickBo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4.25" hidden="1" customHeight="1" thickBo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4.25" hidden="1" customHeight="1" thickBo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4.25" hidden="1" customHeight="1" thickBo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14.25" hidden="1" customHeight="1" thickBo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14.25" hidden="1" customHeight="1" thickBo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14.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4.25" hidden="1" customHeight="1" thickBo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4.25" hidden="1" customHeight="1" thickBo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14.25" hidden="1" customHeight="1" thickBo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14.25" hidden="1" customHeight="1" thickBo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14.25" hidden="1"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4.25" hidden="1" customHeight="1" thickBo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4.25" hidden="1" customHeight="1" thickBo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14.25" hidden="1" customHeight="1" thickBo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14.25" hidden="1" customHeight="1" thickBo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14.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3" t="s">
        <v>415</v>
      </c>
      <c r="AR100" s="924"/>
      <c r="AS100" s="924"/>
      <c r="AT100" s="925"/>
      <c r="AU100" s="923" t="s">
        <v>539</v>
      </c>
      <c r="AV100" s="924"/>
      <c r="AW100" s="924"/>
      <c r="AX100" s="926"/>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3</v>
      </c>
      <c r="AF101" s="358"/>
      <c r="AG101" s="358"/>
      <c r="AH101" s="358"/>
      <c r="AI101" s="358">
        <v>3</v>
      </c>
      <c r="AJ101" s="358"/>
      <c r="AK101" s="358"/>
      <c r="AL101" s="358"/>
      <c r="AM101" s="358">
        <v>3</v>
      </c>
      <c r="AN101" s="358"/>
      <c r="AO101" s="358"/>
      <c r="AP101" s="358"/>
      <c r="AQ101" s="358" t="s">
        <v>801</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3</v>
      </c>
      <c r="AF102" s="358"/>
      <c r="AG102" s="358"/>
      <c r="AH102" s="358"/>
      <c r="AI102" s="358">
        <v>4</v>
      </c>
      <c r="AJ102" s="358"/>
      <c r="AK102" s="358"/>
      <c r="AL102" s="358"/>
      <c r="AM102" s="358">
        <v>4</v>
      </c>
      <c r="AN102" s="358"/>
      <c r="AO102" s="358"/>
      <c r="AP102" s="358"/>
      <c r="AQ102" s="358">
        <v>5</v>
      </c>
      <c r="AR102" s="358"/>
      <c r="AS102" s="358"/>
      <c r="AT102" s="358"/>
      <c r="AU102" s="371">
        <v>4</v>
      </c>
      <c r="AV102" s="372"/>
      <c r="AW102" s="372"/>
      <c r="AX102" s="927"/>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12.6</v>
      </c>
      <c r="AF116" s="358"/>
      <c r="AG116" s="358"/>
      <c r="AH116" s="358"/>
      <c r="AI116" s="358">
        <v>11.8</v>
      </c>
      <c r="AJ116" s="358"/>
      <c r="AK116" s="358"/>
      <c r="AL116" s="358"/>
      <c r="AM116" s="358">
        <v>7.8</v>
      </c>
      <c r="AN116" s="358"/>
      <c r="AO116" s="358"/>
      <c r="AP116" s="358"/>
      <c r="AQ116" s="363">
        <v>12.1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750</v>
      </c>
      <c r="AN117" s="306"/>
      <c r="AO117" s="306"/>
      <c r="AP117" s="306"/>
      <c r="AQ117" s="306" t="s">
        <v>751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403</v>
      </c>
      <c r="B130" s="988"/>
      <c r="C130" s="987" t="s">
        <v>236</v>
      </c>
      <c r="D130" s="988"/>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404</v>
      </c>
      <c r="AR133" s="271"/>
      <c r="AS133" s="179" t="s">
        <v>233</v>
      </c>
      <c r="AT133" s="202"/>
      <c r="AU133" s="178" t="s">
        <v>404</v>
      </c>
      <c r="AV133" s="178"/>
      <c r="AW133" s="179" t="s">
        <v>179</v>
      </c>
      <c r="AX133" s="180"/>
      <c r="AY133">
        <f>$AY$132</f>
        <v>1</v>
      </c>
    </row>
    <row r="134" spans="1:51" ht="39.75" customHeight="1" x14ac:dyDescent="0.15">
      <c r="A134" s="991"/>
      <c r="B134" s="253"/>
      <c r="C134" s="252"/>
      <c r="D134" s="253"/>
      <c r="E134" s="252"/>
      <c r="F134" s="314"/>
      <c r="G134" s="232" t="s">
        <v>404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404</v>
      </c>
      <c r="AC134" s="224"/>
      <c r="AD134" s="224"/>
      <c r="AE134" s="266" t="s">
        <v>404</v>
      </c>
      <c r="AF134" s="167"/>
      <c r="AG134" s="167"/>
      <c r="AH134" s="167"/>
      <c r="AI134" s="266" t="s">
        <v>404</v>
      </c>
      <c r="AJ134" s="167"/>
      <c r="AK134" s="167"/>
      <c r="AL134" s="167"/>
      <c r="AM134" s="266" t="s">
        <v>710</v>
      </c>
      <c r="AN134" s="167"/>
      <c r="AO134" s="167"/>
      <c r="AP134" s="167"/>
      <c r="AQ134" s="266" t="s">
        <v>404</v>
      </c>
      <c r="AR134" s="167"/>
      <c r="AS134" s="167"/>
      <c r="AT134" s="167"/>
      <c r="AU134" s="266" t="s">
        <v>404</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404</v>
      </c>
      <c r="AC135" s="175"/>
      <c r="AD135" s="175"/>
      <c r="AE135" s="266" t="s">
        <v>404</v>
      </c>
      <c r="AF135" s="167"/>
      <c r="AG135" s="167"/>
      <c r="AH135" s="167"/>
      <c r="AI135" s="266" t="s">
        <v>404</v>
      </c>
      <c r="AJ135" s="167"/>
      <c r="AK135" s="167"/>
      <c r="AL135" s="167"/>
      <c r="AM135" s="266" t="s">
        <v>710</v>
      </c>
      <c r="AN135" s="167"/>
      <c r="AO135" s="167"/>
      <c r="AP135" s="167"/>
      <c r="AQ135" s="266" t="s">
        <v>404</v>
      </c>
      <c r="AR135" s="167"/>
      <c r="AS135" s="167"/>
      <c r="AT135" s="167"/>
      <c r="AU135" s="266" t="s">
        <v>404</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hidden="1" customHeight="1" x14ac:dyDescent="0.15">
      <c r="A138" s="991"/>
      <c r="B138" s="253"/>
      <c r="C138" s="252"/>
      <c r="D138" s="253"/>
      <c r="E138" s="252"/>
      <c r="F138" s="314"/>
      <c r="G138" s="232" t="s">
        <v>404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404</v>
      </c>
      <c r="AC138" s="224"/>
      <c r="AD138" s="224"/>
      <c r="AE138" s="266" t="s">
        <v>404</v>
      </c>
      <c r="AF138" s="167"/>
      <c r="AG138" s="167"/>
      <c r="AH138" s="167"/>
      <c r="AI138" s="266" t="s">
        <v>404</v>
      </c>
      <c r="AJ138" s="167"/>
      <c r="AK138" s="167"/>
      <c r="AL138" s="167"/>
      <c r="AM138" s="266" t="s">
        <v>710</v>
      </c>
      <c r="AN138" s="167"/>
      <c r="AO138" s="167"/>
      <c r="AP138" s="167"/>
      <c r="AQ138" s="266" t="s">
        <v>404</v>
      </c>
      <c r="AR138" s="167"/>
      <c r="AS138" s="167"/>
      <c r="AT138" s="167"/>
      <c r="AU138" s="266" t="s">
        <v>404</v>
      </c>
      <c r="AV138" s="167"/>
      <c r="AW138" s="167"/>
      <c r="AX138" s="208"/>
      <c r="AY138">
        <f t="shared" ref="AY138:AY139" si="14">$AY$136</f>
        <v>1</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404</v>
      </c>
      <c r="AC139" s="175"/>
      <c r="AD139" s="175"/>
      <c r="AE139" s="266" t="s">
        <v>404</v>
      </c>
      <c r="AF139" s="167"/>
      <c r="AG139" s="167"/>
      <c r="AH139" s="167"/>
      <c r="AI139" s="266" t="s">
        <v>404</v>
      </c>
      <c r="AJ139" s="167"/>
      <c r="AK139" s="167"/>
      <c r="AL139" s="167"/>
      <c r="AM139" s="266" t="s">
        <v>710</v>
      </c>
      <c r="AN139" s="167"/>
      <c r="AO139" s="167"/>
      <c r="AP139" s="167"/>
      <c r="AQ139" s="266" t="s">
        <v>404</v>
      </c>
      <c r="AR139" s="167"/>
      <c r="AS139" s="167"/>
      <c r="AT139" s="167"/>
      <c r="AU139" s="266" t="s">
        <v>404</v>
      </c>
      <c r="AV139" s="167"/>
      <c r="AW139" s="167"/>
      <c r="AX139" s="208"/>
      <c r="AY139">
        <f t="shared" si="14"/>
        <v>1</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39.75" hidden="1" customHeight="1" x14ac:dyDescent="0.15">
      <c r="A142" s="991"/>
      <c r="B142" s="253"/>
      <c r="C142" s="252"/>
      <c r="D142" s="253"/>
      <c r="E142" s="252"/>
      <c r="F142" s="314"/>
      <c r="G142" s="232" t="s">
        <v>713</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1</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1</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404</v>
      </c>
      <c r="H154" s="191"/>
      <c r="I154" s="191"/>
      <c r="J154" s="191"/>
      <c r="K154" s="191"/>
      <c r="L154" s="191"/>
      <c r="M154" s="191"/>
      <c r="N154" s="191"/>
      <c r="O154" s="191"/>
      <c r="P154" s="233"/>
      <c r="Q154" s="190" t="s">
        <v>404</v>
      </c>
      <c r="R154" s="191"/>
      <c r="S154" s="191"/>
      <c r="T154" s="191"/>
      <c r="U154" s="191"/>
      <c r="V154" s="191"/>
      <c r="W154" s="191"/>
      <c r="X154" s="191"/>
      <c r="Y154" s="191"/>
      <c r="Z154" s="191"/>
      <c r="AA154" s="918"/>
      <c r="AB154" s="256" t="s">
        <v>404</v>
      </c>
      <c r="AC154" s="257"/>
      <c r="AD154" s="257"/>
      <c r="AE154" s="262" t="s">
        <v>404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404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710</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710</v>
      </c>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710</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710</v>
      </c>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669</v>
      </c>
      <c r="D430" s="251"/>
      <c r="E430" s="239" t="s">
        <v>397</v>
      </c>
      <c r="F430" s="444"/>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991"/>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710</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710</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710</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991"/>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710</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710</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710</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741</v>
      </c>
      <c r="AE702" s="893"/>
      <c r="AF702" s="893"/>
      <c r="AG702" s="879" t="s">
        <v>754</v>
      </c>
      <c r="AH702" s="880"/>
      <c r="AI702" s="880"/>
      <c r="AJ702" s="880"/>
      <c r="AK702" s="880"/>
      <c r="AL702" s="880"/>
      <c r="AM702" s="880"/>
      <c r="AN702" s="880"/>
      <c r="AO702" s="880"/>
      <c r="AP702" s="880"/>
      <c r="AQ702" s="880"/>
      <c r="AR702" s="880"/>
      <c r="AS702" s="880"/>
      <c r="AT702" s="880"/>
      <c r="AU702" s="880"/>
      <c r="AV702" s="880"/>
      <c r="AW702" s="880"/>
      <c r="AX702" s="881"/>
    </row>
    <row r="703" spans="1:51" ht="42"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663" t="s">
        <v>755</v>
      </c>
      <c r="AH703" s="664"/>
      <c r="AI703" s="664"/>
      <c r="AJ703" s="664"/>
      <c r="AK703" s="664"/>
      <c r="AL703" s="664"/>
      <c r="AM703" s="664"/>
      <c r="AN703" s="664"/>
      <c r="AO703" s="664"/>
      <c r="AP703" s="664"/>
      <c r="AQ703" s="664"/>
      <c r="AR703" s="664"/>
      <c r="AS703" s="664"/>
      <c r="AT703" s="664"/>
      <c r="AU703" s="664"/>
      <c r="AV703" s="664"/>
      <c r="AW703" s="664"/>
      <c r="AX703" s="665"/>
    </row>
    <row r="704" spans="1:51" ht="4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756</v>
      </c>
      <c r="AH704" s="235"/>
      <c r="AI704" s="235"/>
      <c r="AJ704" s="235"/>
      <c r="AK704" s="235"/>
      <c r="AL704" s="235"/>
      <c r="AM704" s="235"/>
      <c r="AN704" s="235"/>
      <c r="AO704" s="235"/>
      <c r="AP704" s="235"/>
      <c r="AQ704" s="235"/>
      <c r="AR704" s="235"/>
      <c r="AS704" s="235"/>
      <c r="AT704" s="235"/>
      <c r="AU704" s="235"/>
      <c r="AV704" s="235"/>
      <c r="AW704" s="235"/>
      <c r="AX704" s="425"/>
    </row>
    <row r="705" spans="1:50" ht="48"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741</v>
      </c>
      <c r="AE705" s="732"/>
      <c r="AF705" s="732"/>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48"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8"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1.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758</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41.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741</v>
      </c>
      <c r="AE709" s="185"/>
      <c r="AF709" s="185"/>
      <c r="AG709" s="663" t="s">
        <v>761</v>
      </c>
      <c r="AH709" s="664"/>
      <c r="AI709" s="664"/>
      <c r="AJ709" s="664"/>
      <c r="AK709" s="664"/>
      <c r="AL709" s="664"/>
      <c r="AM709" s="664"/>
      <c r="AN709" s="664"/>
      <c r="AO709" s="664"/>
      <c r="AP709" s="664"/>
      <c r="AQ709" s="664"/>
      <c r="AR709" s="664"/>
      <c r="AS709" s="664"/>
      <c r="AT709" s="664"/>
      <c r="AU709" s="664"/>
      <c r="AV709" s="664"/>
      <c r="AW709" s="664"/>
      <c r="AX709" s="665"/>
    </row>
    <row r="710" spans="1:50" ht="41.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758</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41.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3" t="s">
        <v>762</v>
      </c>
      <c r="AH711" s="664"/>
      <c r="AI711" s="664"/>
      <c r="AJ711" s="664"/>
      <c r="AK711" s="664"/>
      <c r="AL711" s="664"/>
      <c r="AM711" s="664"/>
      <c r="AN711" s="664"/>
      <c r="AO711" s="664"/>
      <c r="AP711" s="664"/>
      <c r="AQ711" s="664"/>
      <c r="AR711" s="664"/>
      <c r="AS711" s="664"/>
      <c r="AT711" s="664"/>
      <c r="AU711" s="664"/>
      <c r="AV711" s="664"/>
      <c r="AW711" s="664"/>
      <c r="AX711" s="665"/>
    </row>
    <row r="712" spans="1:50" ht="16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759</v>
      </c>
      <c r="AE712" s="582"/>
      <c r="AF712" s="582"/>
      <c r="AG712" s="590" t="s">
        <v>799</v>
      </c>
      <c r="AH712" s="591"/>
      <c r="AI712" s="591"/>
      <c r="AJ712" s="591"/>
      <c r="AK712" s="591"/>
      <c r="AL712" s="591"/>
      <c r="AM712" s="591"/>
      <c r="AN712" s="591"/>
      <c r="AO712" s="591"/>
      <c r="AP712" s="591"/>
      <c r="AQ712" s="591"/>
      <c r="AR712" s="591"/>
      <c r="AS712" s="591"/>
      <c r="AT712" s="591"/>
      <c r="AU712" s="591"/>
      <c r="AV712" s="591"/>
      <c r="AW712" s="591"/>
      <c r="AX712" s="592"/>
    </row>
    <row r="713" spans="1:50" ht="41.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41.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741</v>
      </c>
      <c r="AE714" s="588"/>
      <c r="AF714" s="589"/>
      <c r="AG714" s="688" t="s">
        <v>763</v>
      </c>
      <c r="AH714" s="689"/>
      <c r="AI714" s="689"/>
      <c r="AJ714" s="689"/>
      <c r="AK714" s="689"/>
      <c r="AL714" s="689"/>
      <c r="AM714" s="689"/>
      <c r="AN714" s="689"/>
      <c r="AO714" s="689"/>
      <c r="AP714" s="689"/>
      <c r="AQ714" s="689"/>
      <c r="AR714" s="689"/>
      <c r="AS714" s="689"/>
      <c r="AT714" s="689"/>
      <c r="AU714" s="689"/>
      <c r="AV714" s="689"/>
      <c r="AW714" s="689"/>
      <c r="AX714" s="690"/>
    </row>
    <row r="715" spans="1:50" ht="60"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741</v>
      </c>
      <c r="AE715" s="667"/>
      <c r="AF715" s="773"/>
      <c r="AG715" s="522" t="s">
        <v>764</v>
      </c>
      <c r="AH715" s="523"/>
      <c r="AI715" s="523"/>
      <c r="AJ715" s="523"/>
      <c r="AK715" s="523"/>
      <c r="AL715" s="523"/>
      <c r="AM715" s="523"/>
      <c r="AN715" s="523"/>
      <c r="AO715" s="523"/>
      <c r="AP715" s="523"/>
      <c r="AQ715" s="523"/>
      <c r="AR715" s="523"/>
      <c r="AS715" s="523"/>
      <c r="AT715" s="523"/>
      <c r="AU715" s="523"/>
      <c r="AV715" s="523"/>
      <c r="AW715" s="523"/>
      <c r="AX715" s="524"/>
    </row>
    <row r="716" spans="1:50" ht="48.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760</v>
      </c>
      <c r="AE716" s="755"/>
      <c r="AF716" s="755"/>
      <c r="AG716" s="663" t="s">
        <v>765</v>
      </c>
      <c r="AH716" s="664"/>
      <c r="AI716" s="664"/>
      <c r="AJ716" s="664"/>
      <c r="AK716" s="664"/>
      <c r="AL716" s="664"/>
      <c r="AM716" s="664"/>
      <c r="AN716" s="664"/>
      <c r="AO716" s="664"/>
      <c r="AP716" s="664"/>
      <c r="AQ716" s="664"/>
      <c r="AR716" s="664"/>
      <c r="AS716" s="664"/>
      <c r="AT716" s="664"/>
      <c r="AU716" s="664"/>
      <c r="AV716" s="664"/>
      <c r="AW716" s="664"/>
      <c r="AX716" s="665"/>
    </row>
    <row r="717" spans="1:50" ht="59.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759</v>
      </c>
      <c r="AE717" s="185"/>
      <c r="AF717" s="185"/>
      <c r="AG717" s="663" t="s">
        <v>766</v>
      </c>
      <c r="AH717" s="664"/>
      <c r="AI717" s="664"/>
      <c r="AJ717" s="664"/>
      <c r="AK717" s="664"/>
      <c r="AL717" s="664"/>
      <c r="AM717" s="664"/>
      <c r="AN717" s="664"/>
      <c r="AO717" s="664"/>
      <c r="AP717" s="664"/>
      <c r="AQ717" s="664"/>
      <c r="AR717" s="664"/>
      <c r="AS717" s="664"/>
      <c r="AT717" s="664"/>
      <c r="AU717" s="664"/>
      <c r="AV717" s="664"/>
      <c r="AW717" s="664"/>
      <c r="AX717" s="665"/>
    </row>
    <row r="718" spans="1:50" ht="59.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741</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758</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805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806</v>
      </c>
      <c r="B731" s="615"/>
      <c r="C731" s="615"/>
      <c r="D731" s="615"/>
      <c r="E731" s="616"/>
      <c r="F731" s="679" t="s">
        <v>807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808</v>
      </c>
      <c r="B733" s="615"/>
      <c r="C733" s="615"/>
      <c r="D733" s="615"/>
      <c r="E733" s="616"/>
      <c r="F733" s="762" t="s">
        <v>809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735</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713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196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195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186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190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44.2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6.7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7.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47.2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7.2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7.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4"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9.9499999999999993"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0" customHeight="1" x14ac:dyDescent="0.15">
      <c r="A789" s="552"/>
      <c r="B789" s="759"/>
      <c r="C789" s="759"/>
      <c r="D789" s="759"/>
      <c r="E789" s="759"/>
      <c r="F789" s="760"/>
      <c r="G789" s="445" t="s">
        <v>771</v>
      </c>
      <c r="H789" s="446"/>
      <c r="I789" s="446"/>
      <c r="J789" s="446"/>
      <c r="K789" s="447"/>
      <c r="L789" s="448" t="s">
        <v>774</v>
      </c>
      <c r="M789" s="449"/>
      <c r="N789" s="449"/>
      <c r="O789" s="449"/>
      <c r="P789" s="449"/>
      <c r="Q789" s="449"/>
      <c r="R789" s="449"/>
      <c r="S789" s="449"/>
      <c r="T789" s="449"/>
      <c r="U789" s="449"/>
      <c r="V789" s="449"/>
      <c r="W789" s="449"/>
      <c r="X789" s="450"/>
      <c r="Y789" s="451">
        <v>10.4</v>
      </c>
      <c r="Z789" s="452"/>
      <c r="AA789" s="452"/>
      <c r="AB789" s="553"/>
      <c r="AC789" s="445" t="s">
        <v>772</v>
      </c>
      <c r="AD789" s="446"/>
      <c r="AE789" s="446"/>
      <c r="AF789" s="446"/>
      <c r="AG789" s="447"/>
      <c r="AH789" s="448" t="s">
        <v>778</v>
      </c>
      <c r="AI789" s="449"/>
      <c r="AJ789" s="449"/>
      <c r="AK789" s="449"/>
      <c r="AL789" s="449"/>
      <c r="AM789" s="449"/>
      <c r="AN789" s="449"/>
      <c r="AO789" s="449"/>
      <c r="AP789" s="449"/>
      <c r="AQ789" s="449"/>
      <c r="AR789" s="449"/>
      <c r="AS789" s="449"/>
      <c r="AT789" s="450"/>
      <c r="AU789" s="451">
        <v>2.6</v>
      </c>
      <c r="AV789" s="452"/>
      <c r="AW789" s="452"/>
      <c r="AX789" s="453"/>
    </row>
    <row r="790" spans="1:51" ht="33.75" customHeight="1" x14ac:dyDescent="0.15">
      <c r="A790" s="552"/>
      <c r="B790" s="759"/>
      <c r="C790" s="759"/>
      <c r="D790" s="759"/>
      <c r="E790" s="759"/>
      <c r="F790" s="760"/>
      <c r="G790" s="348" t="s">
        <v>772</v>
      </c>
      <c r="H790" s="349"/>
      <c r="I790" s="349"/>
      <c r="J790" s="349"/>
      <c r="K790" s="350"/>
      <c r="L790" s="398" t="s">
        <v>775</v>
      </c>
      <c r="M790" s="399"/>
      <c r="N790" s="399"/>
      <c r="O790" s="399"/>
      <c r="P790" s="399"/>
      <c r="Q790" s="399"/>
      <c r="R790" s="399"/>
      <c r="S790" s="399"/>
      <c r="T790" s="399"/>
      <c r="U790" s="399"/>
      <c r="V790" s="399"/>
      <c r="W790" s="399"/>
      <c r="X790" s="400"/>
      <c r="Y790" s="395">
        <v>2.7</v>
      </c>
      <c r="Z790" s="396"/>
      <c r="AA790" s="396"/>
      <c r="AB790" s="402"/>
      <c r="AC790" s="348" t="s">
        <v>771</v>
      </c>
      <c r="AD790" s="349"/>
      <c r="AE790" s="349"/>
      <c r="AF790" s="349"/>
      <c r="AG790" s="350"/>
      <c r="AH790" s="398" t="s">
        <v>779</v>
      </c>
      <c r="AI790" s="399"/>
      <c r="AJ790" s="399"/>
      <c r="AK790" s="399"/>
      <c r="AL790" s="399"/>
      <c r="AM790" s="399"/>
      <c r="AN790" s="399"/>
      <c r="AO790" s="399"/>
      <c r="AP790" s="399"/>
      <c r="AQ790" s="399"/>
      <c r="AR790" s="399"/>
      <c r="AS790" s="399"/>
      <c r="AT790" s="400"/>
      <c r="AU790" s="395">
        <v>0.1</v>
      </c>
      <c r="AV790" s="396"/>
      <c r="AW790" s="396"/>
      <c r="AX790" s="397"/>
    </row>
    <row r="791" spans="1:51" ht="33" customHeight="1" x14ac:dyDescent="0.15">
      <c r="A791" s="552"/>
      <c r="B791" s="759"/>
      <c r="C791" s="759"/>
      <c r="D791" s="759"/>
      <c r="E791" s="759"/>
      <c r="F791" s="760"/>
      <c r="G791" s="348" t="s">
        <v>773</v>
      </c>
      <c r="H791" s="349"/>
      <c r="I791" s="349"/>
      <c r="J791" s="349"/>
      <c r="K791" s="350"/>
      <c r="L791" s="398" t="s">
        <v>776</v>
      </c>
      <c r="M791" s="399"/>
      <c r="N791" s="399"/>
      <c r="O791" s="399"/>
      <c r="P791" s="399"/>
      <c r="Q791" s="399"/>
      <c r="R791" s="399"/>
      <c r="S791" s="399"/>
      <c r="T791" s="399"/>
      <c r="U791" s="399"/>
      <c r="V791" s="399"/>
      <c r="W791" s="399"/>
      <c r="X791" s="400"/>
      <c r="Y791" s="395">
        <v>2</v>
      </c>
      <c r="Z791" s="396"/>
      <c r="AA791" s="396"/>
      <c r="AB791" s="402"/>
      <c r="AC791" s="348" t="s">
        <v>773</v>
      </c>
      <c r="AD791" s="349"/>
      <c r="AE791" s="349"/>
      <c r="AF791" s="349"/>
      <c r="AG791" s="350"/>
      <c r="AH791" s="398" t="s">
        <v>780</v>
      </c>
      <c r="AI791" s="399"/>
      <c r="AJ791" s="399"/>
      <c r="AK791" s="399"/>
      <c r="AL791" s="399"/>
      <c r="AM791" s="399"/>
      <c r="AN791" s="399"/>
      <c r="AO791" s="399"/>
      <c r="AP791" s="399"/>
      <c r="AQ791" s="399"/>
      <c r="AR791" s="399"/>
      <c r="AS791" s="399"/>
      <c r="AT791" s="400"/>
      <c r="AU791" s="395">
        <v>0.1</v>
      </c>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15.100000000000001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2.8000000000000003</v>
      </c>
      <c r="AV799" s="412"/>
      <c r="AW799" s="412"/>
      <c r="AX799" s="414"/>
    </row>
    <row r="800" spans="1:51" ht="24.75" customHeight="1" x14ac:dyDescent="0.15">
      <c r="A800" s="552"/>
      <c r="B800" s="759"/>
      <c r="C800" s="759"/>
      <c r="D800" s="759"/>
      <c r="E800" s="759"/>
      <c r="F800" s="760"/>
      <c r="G800" s="435" t="s">
        <v>781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34.5" customHeight="1" x14ac:dyDescent="0.15">
      <c r="A802" s="552"/>
      <c r="B802" s="759"/>
      <c r="C802" s="759"/>
      <c r="D802" s="759"/>
      <c r="E802" s="759"/>
      <c r="F802" s="760"/>
      <c r="G802" s="445" t="s">
        <v>772</v>
      </c>
      <c r="H802" s="446"/>
      <c r="I802" s="446"/>
      <c r="J802" s="446"/>
      <c r="K802" s="447"/>
      <c r="L802" s="448" t="s">
        <v>782</v>
      </c>
      <c r="M802" s="449"/>
      <c r="N802" s="449"/>
      <c r="O802" s="449"/>
      <c r="P802" s="449"/>
      <c r="Q802" s="449"/>
      <c r="R802" s="449"/>
      <c r="S802" s="449"/>
      <c r="T802" s="449"/>
      <c r="U802" s="449"/>
      <c r="V802" s="449"/>
      <c r="W802" s="449"/>
      <c r="X802" s="450"/>
      <c r="Y802" s="451">
        <v>4.8</v>
      </c>
      <c r="Z802" s="452"/>
      <c r="AA802" s="452"/>
      <c r="AB802" s="553"/>
      <c r="AC802" s="445" t="s">
        <v>785</v>
      </c>
      <c r="AD802" s="446"/>
      <c r="AE802" s="446"/>
      <c r="AF802" s="446"/>
      <c r="AG802" s="447"/>
      <c r="AH802" s="448" t="s">
        <v>786</v>
      </c>
      <c r="AI802" s="449"/>
      <c r="AJ802" s="449"/>
      <c r="AK802" s="449"/>
      <c r="AL802" s="449"/>
      <c r="AM802" s="449"/>
      <c r="AN802" s="449"/>
      <c r="AO802" s="449"/>
      <c r="AP802" s="449"/>
      <c r="AQ802" s="449"/>
      <c r="AR802" s="449"/>
      <c r="AS802" s="449"/>
      <c r="AT802" s="450"/>
      <c r="AU802" s="451">
        <v>22.4</v>
      </c>
      <c r="AV802" s="452"/>
      <c r="AW802" s="452"/>
      <c r="AX802" s="453"/>
      <c r="AY802">
        <f t="shared" ref="AY802:AY812" si="115">$AY$800</f>
        <v>2</v>
      </c>
    </row>
    <row r="803" spans="1:51" ht="24.75" customHeight="1" x14ac:dyDescent="0.15">
      <c r="A803" s="552"/>
      <c r="B803" s="759"/>
      <c r="C803" s="759"/>
      <c r="D803" s="759"/>
      <c r="E803" s="759"/>
      <c r="F803" s="760"/>
      <c r="G803" s="348" t="s">
        <v>773</v>
      </c>
      <c r="H803" s="349"/>
      <c r="I803" s="349"/>
      <c r="J803" s="349"/>
      <c r="K803" s="350"/>
      <c r="L803" s="398" t="s">
        <v>783</v>
      </c>
      <c r="M803" s="399"/>
      <c r="N803" s="399"/>
      <c r="O803" s="399"/>
      <c r="P803" s="399"/>
      <c r="Q803" s="399"/>
      <c r="R803" s="399"/>
      <c r="S803" s="399"/>
      <c r="T803" s="399"/>
      <c r="U803" s="399"/>
      <c r="V803" s="399"/>
      <c r="W803" s="399"/>
      <c r="X803" s="400"/>
      <c r="Y803" s="395">
        <v>0.5</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5.3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22.4</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342</v>
      </c>
      <c r="AM839" s="953"/>
      <c r="AN839" s="953"/>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5" customHeight="1" x14ac:dyDescent="0.15">
      <c r="A845" s="401">
        <v>1</v>
      </c>
      <c r="B845" s="401">
        <v>1</v>
      </c>
      <c r="C845" s="420" t="s">
        <v>787</v>
      </c>
      <c r="D845" s="415"/>
      <c r="E845" s="415"/>
      <c r="F845" s="415"/>
      <c r="G845" s="415"/>
      <c r="H845" s="415"/>
      <c r="I845" s="415"/>
      <c r="J845" s="416">
        <v>6010001030403</v>
      </c>
      <c r="K845" s="417"/>
      <c r="L845" s="417"/>
      <c r="M845" s="417"/>
      <c r="N845" s="417"/>
      <c r="O845" s="417"/>
      <c r="P845" s="421" t="s">
        <v>788</v>
      </c>
      <c r="Q845" s="317"/>
      <c r="R845" s="317"/>
      <c r="S845" s="317"/>
      <c r="T845" s="317"/>
      <c r="U845" s="317"/>
      <c r="V845" s="317"/>
      <c r="W845" s="317"/>
      <c r="X845" s="317"/>
      <c r="Y845" s="318">
        <v>15.1</v>
      </c>
      <c r="Z845" s="319"/>
      <c r="AA845" s="319"/>
      <c r="AB845" s="320"/>
      <c r="AC845" s="322" t="s">
        <v>371</v>
      </c>
      <c r="AD845" s="323"/>
      <c r="AE845" s="323"/>
      <c r="AF845" s="323"/>
      <c r="AG845" s="323"/>
      <c r="AH845" s="418">
        <v>3</v>
      </c>
      <c r="AI845" s="419"/>
      <c r="AJ845" s="419"/>
      <c r="AK845" s="419"/>
      <c r="AL845" s="326">
        <v>84.5</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6.75" customHeight="1" x14ac:dyDescent="0.15">
      <c r="A878" s="401">
        <v>1</v>
      </c>
      <c r="B878" s="401">
        <v>1</v>
      </c>
      <c r="C878" s="420" t="s">
        <v>789</v>
      </c>
      <c r="D878" s="415"/>
      <c r="E878" s="415"/>
      <c r="F878" s="415"/>
      <c r="G878" s="415"/>
      <c r="H878" s="415"/>
      <c r="I878" s="415"/>
      <c r="J878" s="416">
        <v>4270005002614</v>
      </c>
      <c r="K878" s="417"/>
      <c r="L878" s="417"/>
      <c r="M878" s="417"/>
      <c r="N878" s="417"/>
      <c r="O878" s="417"/>
      <c r="P878" s="421" t="s">
        <v>790</v>
      </c>
      <c r="Q878" s="317"/>
      <c r="R878" s="317"/>
      <c r="S878" s="317"/>
      <c r="T878" s="317"/>
      <c r="U878" s="317"/>
      <c r="V878" s="317"/>
      <c r="W878" s="317"/>
      <c r="X878" s="317"/>
      <c r="Y878" s="318">
        <v>2.9</v>
      </c>
      <c r="Z878" s="319"/>
      <c r="AA878" s="319"/>
      <c r="AB878" s="320"/>
      <c r="AC878" s="322" t="s">
        <v>371</v>
      </c>
      <c r="AD878" s="323"/>
      <c r="AE878" s="323"/>
      <c r="AF878" s="323"/>
      <c r="AG878" s="323"/>
      <c r="AH878" s="418">
        <v>1</v>
      </c>
      <c r="AI878" s="419"/>
      <c r="AJ878" s="419"/>
      <c r="AK878" s="419"/>
      <c r="AL878" s="326">
        <v>99.6</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88.5" customHeight="1" x14ac:dyDescent="0.15">
      <c r="A911" s="401">
        <v>1</v>
      </c>
      <c r="B911" s="401">
        <v>1</v>
      </c>
      <c r="C911" s="420" t="s">
        <v>791</v>
      </c>
      <c r="D911" s="415"/>
      <c r="E911" s="415"/>
      <c r="F911" s="415"/>
      <c r="G911" s="415"/>
      <c r="H911" s="415"/>
      <c r="I911" s="415"/>
      <c r="J911" s="416">
        <v>5010405004953</v>
      </c>
      <c r="K911" s="417"/>
      <c r="L911" s="417"/>
      <c r="M911" s="417"/>
      <c r="N911" s="417"/>
      <c r="O911" s="417"/>
      <c r="P911" s="421" t="s">
        <v>792</v>
      </c>
      <c r="Q911" s="317"/>
      <c r="R911" s="317"/>
      <c r="S911" s="317"/>
      <c r="T911" s="317"/>
      <c r="U911" s="317"/>
      <c r="V911" s="317"/>
      <c r="W911" s="317"/>
      <c r="X911" s="317"/>
      <c r="Y911" s="318">
        <v>5.3</v>
      </c>
      <c r="Z911" s="319"/>
      <c r="AA911" s="319"/>
      <c r="AB911" s="320"/>
      <c r="AC911" s="322" t="s">
        <v>371</v>
      </c>
      <c r="AD911" s="323"/>
      <c r="AE911" s="323"/>
      <c r="AF911" s="323"/>
      <c r="AG911" s="323"/>
      <c r="AH911" s="418">
        <v>1</v>
      </c>
      <c r="AI911" s="419"/>
      <c r="AJ911" s="419"/>
      <c r="AK911" s="419"/>
      <c r="AL911" s="326">
        <v>97.8</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13.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0.5" customHeight="1" x14ac:dyDescent="0.15">
      <c r="A944" s="401">
        <v>1</v>
      </c>
      <c r="B944" s="401">
        <v>1</v>
      </c>
      <c r="C944" s="420" t="s">
        <v>793</v>
      </c>
      <c r="D944" s="415"/>
      <c r="E944" s="415"/>
      <c r="F944" s="415"/>
      <c r="G944" s="415"/>
      <c r="H944" s="415"/>
      <c r="I944" s="415"/>
      <c r="J944" s="416" t="s">
        <v>794</v>
      </c>
      <c r="K944" s="417"/>
      <c r="L944" s="417"/>
      <c r="M944" s="417"/>
      <c r="N944" s="417"/>
      <c r="O944" s="417"/>
      <c r="P944" s="421" t="s">
        <v>795</v>
      </c>
      <c r="Q944" s="317"/>
      <c r="R944" s="317"/>
      <c r="S944" s="317"/>
      <c r="T944" s="317"/>
      <c r="U944" s="317"/>
      <c r="V944" s="317"/>
      <c r="W944" s="317"/>
      <c r="X944" s="317"/>
      <c r="Y944" s="318">
        <v>22.4</v>
      </c>
      <c r="Z944" s="319"/>
      <c r="AA944" s="319"/>
      <c r="AB944" s="320"/>
      <c r="AC944" s="322" t="s">
        <v>80</v>
      </c>
      <c r="AD944" s="323"/>
      <c r="AE944" s="323"/>
      <c r="AF944" s="323"/>
      <c r="AG944" s="323"/>
      <c r="AH944" s="889" t="s">
        <v>794</v>
      </c>
      <c r="AI944" s="419"/>
      <c r="AJ944" s="419"/>
      <c r="AK944" s="419"/>
      <c r="AL944" s="890" t="s">
        <v>794</v>
      </c>
      <c r="AM944" s="327"/>
      <c r="AN944" s="327"/>
      <c r="AO944" s="328"/>
      <c r="AP944" s="891" t="s">
        <v>796</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342</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15">
      <c r="A1110" s="401">
        <v>1</v>
      </c>
      <c r="B1110" s="401">
        <v>1</v>
      </c>
      <c r="C1110" s="887"/>
      <c r="D1110" s="887"/>
      <c r="E1110" s="262" t="s">
        <v>710</v>
      </c>
      <c r="F1110" s="886"/>
      <c r="G1110" s="886"/>
      <c r="H1110" s="886"/>
      <c r="I1110" s="886"/>
      <c r="J1110" s="416" t="s">
        <v>710</v>
      </c>
      <c r="K1110" s="417"/>
      <c r="L1110" s="417"/>
      <c r="M1110" s="417"/>
      <c r="N1110" s="417"/>
      <c r="O1110" s="417"/>
      <c r="P1110" s="421" t="s">
        <v>710</v>
      </c>
      <c r="Q1110" s="317"/>
      <c r="R1110" s="317"/>
      <c r="S1110" s="317"/>
      <c r="T1110" s="317"/>
      <c r="U1110" s="317"/>
      <c r="V1110" s="317"/>
      <c r="W1110" s="317"/>
      <c r="X1110" s="317"/>
      <c r="Y1110" s="318" t="s">
        <v>710</v>
      </c>
      <c r="Z1110" s="319"/>
      <c r="AA1110" s="319"/>
      <c r="AB1110" s="320"/>
      <c r="AC1110" s="322"/>
      <c r="AD1110" s="323"/>
      <c r="AE1110" s="323"/>
      <c r="AF1110" s="323"/>
      <c r="AG1110" s="323"/>
      <c r="AH1110" s="324" t="s">
        <v>710</v>
      </c>
      <c r="AI1110" s="325"/>
      <c r="AJ1110" s="325"/>
      <c r="AK1110" s="325"/>
      <c r="AL1110" s="326" t="s">
        <v>710</v>
      </c>
      <c r="AM1110" s="327"/>
      <c r="AN1110" s="327"/>
      <c r="AO1110" s="328"/>
      <c r="AP1110" s="321" t="s">
        <v>710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5:AC17 P13:AX13 AK15:AX15 AK16:AQ17">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I138:AI139 AM138:AM139">
    <cfRule type="expression" dxfId="2169" priority="1951">
      <formula>IF(RIGHT(TEXT(AI138,"0.#"),1)=".",FALSE,TRUE)</formula>
    </cfRule>
    <cfRule type="expression" dxfId="2168" priority="1952">
      <formula>IF(RIGHT(TEXT(AI138,"0.#"),1)=".",TRUE,FALSE)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E138:AE139">
    <cfRule type="expression" dxfId="703" priority="3">
      <formula>IF(RIGHT(TEXT(AE138,"0.#"),1)=".",FALSE,TRUE)</formula>
    </cfRule>
    <cfRule type="expression" dxfId="702" priority="4">
      <formula>IF(RIGHT(TEXT(AE138,"0.#"),1)=".",TRUE,FALSE)</formula>
    </cfRule>
  </conditionalFormatting>
  <conditionalFormatting sqref="AQ138:AQ139 AU138:AU139">
    <cfRule type="expression" dxfId="701" priority="1">
      <formula>IF(RIGHT(TEXT(AQ138,"0.#"),1)=".",FALSE,TRUE)</formula>
    </cfRule>
    <cfRule type="expression" dxfId="700" priority="2">
      <formula>IF(RIGHT(TEXT(AQ138,"0.#"),1)=".",TRUE,FALSE)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t="s">
        <v>741</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741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741</v>
      </c>
      <c r="R8" s="13" t="str">
        <f t="shared" si="3"/>
        <v>その他</v>
      </c>
      <c r="S8" s="13" t="str">
        <f t="shared" si="4"/>
        <v>直接実施、委託・請負、その他</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直接実施、委託・請負、その他</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09"/>
      <c r="AA2" s="410"/>
      <c r="AB2" s="1005" t="s">
        <v>11</v>
      </c>
      <c r="AC2" s="1006"/>
      <c r="AD2" s="1007"/>
      <c r="AE2" s="993" t="s">
        <v>388</v>
      </c>
      <c r="AF2" s="993"/>
      <c r="AG2" s="993"/>
      <c r="AH2" s="993"/>
      <c r="AI2" s="993" t="s">
        <v>410</v>
      </c>
      <c r="AJ2" s="993"/>
      <c r="AK2" s="993"/>
      <c r="AL2" s="454"/>
      <c r="AM2" s="993" t="s">
        <v>507</v>
      </c>
      <c r="AN2" s="993"/>
      <c r="AO2" s="99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378</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09"/>
      <c r="AA9" s="410"/>
      <c r="AB9" s="1005" t="s">
        <v>11</v>
      </c>
      <c r="AC9" s="1006"/>
      <c r="AD9" s="1007"/>
      <c r="AE9" s="993" t="s">
        <v>388</v>
      </c>
      <c r="AF9" s="993"/>
      <c r="AG9" s="993"/>
      <c r="AH9" s="993"/>
      <c r="AI9" s="993" t="s">
        <v>410</v>
      </c>
      <c r="AJ9" s="993"/>
      <c r="AK9" s="993"/>
      <c r="AL9" s="454"/>
      <c r="AM9" s="993" t="s">
        <v>507</v>
      </c>
      <c r="AN9" s="993"/>
      <c r="AO9" s="99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378</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09"/>
      <c r="AA16" s="410"/>
      <c r="AB16" s="1005" t="s">
        <v>11</v>
      </c>
      <c r="AC16" s="1006"/>
      <c r="AD16" s="1007"/>
      <c r="AE16" s="993" t="s">
        <v>388</v>
      </c>
      <c r="AF16" s="993"/>
      <c r="AG16" s="993"/>
      <c r="AH16" s="993"/>
      <c r="AI16" s="993" t="s">
        <v>410</v>
      </c>
      <c r="AJ16" s="993"/>
      <c r="AK16" s="993"/>
      <c r="AL16" s="454"/>
      <c r="AM16" s="993" t="s">
        <v>507</v>
      </c>
      <c r="AN16" s="993"/>
      <c r="AO16" s="99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378</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09"/>
      <c r="AA23" s="410"/>
      <c r="AB23" s="1005" t="s">
        <v>11</v>
      </c>
      <c r="AC23" s="1006"/>
      <c r="AD23" s="1007"/>
      <c r="AE23" s="993" t="s">
        <v>388</v>
      </c>
      <c r="AF23" s="993"/>
      <c r="AG23" s="993"/>
      <c r="AH23" s="993"/>
      <c r="AI23" s="993" t="s">
        <v>410</v>
      </c>
      <c r="AJ23" s="993"/>
      <c r="AK23" s="993"/>
      <c r="AL23" s="454"/>
      <c r="AM23" s="993" t="s">
        <v>507</v>
      </c>
      <c r="AN23" s="993"/>
      <c r="AO23" s="99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378</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09"/>
      <c r="AA30" s="410"/>
      <c r="AB30" s="1005" t="s">
        <v>11</v>
      </c>
      <c r="AC30" s="1006"/>
      <c r="AD30" s="1007"/>
      <c r="AE30" s="993" t="s">
        <v>388</v>
      </c>
      <c r="AF30" s="993"/>
      <c r="AG30" s="993"/>
      <c r="AH30" s="993"/>
      <c r="AI30" s="993" t="s">
        <v>410</v>
      </c>
      <c r="AJ30" s="993"/>
      <c r="AK30" s="993"/>
      <c r="AL30" s="454"/>
      <c r="AM30" s="993" t="s">
        <v>507</v>
      </c>
      <c r="AN30" s="993"/>
      <c r="AO30" s="99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378</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09"/>
      <c r="AA37" s="410"/>
      <c r="AB37" s="1005" t="s">
        <v>11</v>
      </c>
      <c r="AC37" s="1006"/>
      <c r="AD37" s="1007"/>
      <c r="AE37" s="993" t="s">
        <v>388</v>
      </c>
      <c r="AF37" s="993"/>
      <c r="AG37" s="993"/>
      <c r="AH37" s="993"/>
      <c r="AI37" s="993" t="s">
        <v>410</v>
      </c>
      <c r="AJ37" s="993"/>
      <c r="AK37" s="993"/>
      <c r="AL37" s="454"/>
      <c r="AM37" s="993" t="s">
        <v>507</v>
      </c>
      <c r="AN37" s="993"/>
      <c r="AO37" s="99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09"/>
      <c r="AA44" s="410"/>
      <c r="AB44" s="1005" t="s">
        <v>11</v>
      </c>
      <c r="AC44" s="1006"/>
      <c r="AD44" s="1007"/>
      <c r="AE44" s="993" t="s">
        <v>388</v>
      </c>
      <c r="AF44" s="993"/>
      <c r="AG44" s="993"/>
      <c r="AH44" s="993"/>
      <c r="AI44" s="993" t="s">
        <v>410</v>
      </c>
      <c r="AJ44" s="993"/>
      <c r="AK44" s="993"/>
      <c r="AL44" s="454"/>
      <c r="AM44" s="993" t="s">
        <v>507</v>
      </c>
      <c r="AN44" s="993"/>
      <c r="AO44" s="99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09"/>
      <c r="AA51" s="410"/>
      <c r="AB51" s="454" t="s">
        <v>11</v>
      </c>
      <c r="AC51" s="1006"/>
      <c r="AD51" s="1007"/>
      <c r="AE51" s="993" t="s">
        <v>388</v>
      </c>
      <c r="AF51" s="993"/>
      <c r="AG51" s="993"/>
      <c r="AH51" s="993"/>
      <c r="AI51" s="993" t="s">
        <v>410</v>
      </c>
      <c r="AJ51" s="993"/>
      <c r="AK51" s="993"/>
      <c r="AL51" s="454"/>
      <c r="AM51" s="993" t="s">
        <v>507</v>
      </c>
      <c r="AN51" s="993"/>
      <c r="AO51" s="99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09"/>
      <c r="AA58" s="410"/>
      <c r="AB58" s="1005" t="s">
        <v>11</v>
      </c>
      <c r="AC58" s="1006"/>
      <c r="AD58" s="1007"/>
      <c r="AE58" s="993" t="s">
        <v>388</v>
      </c>
      <c r="AF58" s="993"/>
      <c r="AG58" s="993"/>
      <c r="AH58" s="993"/>
      <c r="AI58" s="993" t="s">
        <v>410</v>
      </c>
      <c r="AJ58" s="993"/>
      <c r="AK58" s="993"/>
      <c r="AL58" s="454"/>
      <c r="AM58" s="993" t="s">
        <v>507</v>
      </c>
      <c r="AN58" s="993"/>
      <c r="AO58" s="99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09"/>
      <c r="AA65" s="410"/>
      <c r="AB65" s="1005" t="s">
        <v>11</v>
      </c>
      <c r="AC65" s="1006"/>
      <c r="AD65" s="1007"/>
      <c r="AE65" s="993" t="s">
        <v>388</v>
      </c>
      <c r="AF65" s="993"/>
      <c r="AG65" s="993"/>
      <c r="AH65" s="993"/>
      <c r="AI65" s="993" t="s">
        <v>410</v>
      </c>
      <c r="AJ65" s="993"/>
      <c r="AK65" s="993"/>
      <c r="AL65" s="454"/>
      <c r="AM65" s="993" t="s">
        <v>507</v>
      </c>
      <c r="AN65" s="993"/>
      <c r="AO65" s="99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378</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2021-07-12T10:33:02Z</cp:lastPrinted>
  <dcterms:created xsi:type="dcterms:W3CDTF">2012-03-13T00:50:25Z</dcterms:created>
  <dcterms:modified xsi:type="dcterms:W3CDTF">2021-09-17T03:20:32Z</dcterms:modified>
</cp:coreProperties>
</file>