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73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<sst xmlns="http://schemas.openxmlformats.org/spreadsheetml/2006/main" count="3062" uniqueCount="787">
  <si>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</si>
  <si>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</si>
  <si>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</si>
  <si>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</si>
  <si>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</si>
  <si>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</si>
  <si>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</si>
  <si>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</si>
  <si>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</si>
  <si>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</si>
  <si>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</si>
  <si>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</si>
  <si>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</si>
  <si>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</si>
  <si>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</si>
  <si>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</si>
  <si>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</si>
  <si>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</si>
  <si>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</si>
  <si>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</si>
  <si>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</si>
  <si>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</si>
  <si>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</si>
  <si>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</si>
  <si>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</si>
  <si>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</si>
  <si>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</si>
  <si>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</si>
  <si>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</si>
  <si>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</si>
  <si>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</si>
  <si>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</si>
  <si>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</si>
  <si>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</si>
  <si>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</si>
  <si>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</si>
  <si>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</si>
  <si>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</si>
  <si>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</si>
  <si>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</si>
  <si>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</si>
  <si>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</si>
  <si>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</si>
  <si>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</si>
  <si>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</si>
  <si>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</si>
  <si>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</si>
  <si>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</si>
  <si>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</si>
  <si>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</si>
  <si>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</si>
  <si>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</si>
  <si>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</si>
  <si>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</si>
  <si>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</si>
  <si>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</si>
  <si>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</si>
  <si>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</si>
  <si>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</si>
  <si>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</si>
  <si>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</si>
  <si>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</si>
  <si>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</si>
  <si>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</si>
  <si>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</si>
  <si>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</si>
  <si>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</si>
  <si>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</si>
  <si>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</si>
  <si>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</si>
  <si>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</si>
  <si>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</si>
  <si>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</si>
  <si>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</si>
  <si>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</si>
  <si>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</si>
  <si>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</si>
  <si>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</si>
  <si>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</si>
  <si>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</si>
  <si>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</si>
  <si>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</si>
  <si>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</si>
  <si>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</si>
  <si>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</si>
  <si>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</si>
  <si>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</si>
  <si>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</si>
  <si>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</si>
  <si>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</si>
  <si>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</si>
  <si>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</si>
  <si>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</si>
  <si>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</si>
  <si>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</si>
  <si>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</si>
  <si>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</si>
  <si>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</si>
  <si>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</si>
  <si>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</si>
  <si>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</si>
  <si>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</si>
  <si>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</si>
  <si>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</si>
  <si>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</si>
  <si>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</si>
  <si>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</si>
  <si>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</si>
  <si>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</si>
  <si>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</si>
  <si>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</si>
  <si>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</si>
  <si>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</si>
  <si>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</si>
  <si>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</si>
  <si>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</si>
  <si>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</si>
  <si>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</si>
  <si>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</si>
  <si>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</si>
  <si>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</si>
  <si>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</si>
  <si>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</si>
  <si>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</si>
  <si>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</si>
  <si>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</si>
  <si>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</si>
  <si>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</si>
  <si>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</si>
  <si>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</si>
  <si>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</si>
  <si>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</si>
  <si>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</si>
  <si>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</si>
  <si>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</si>
  <si>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</si>
  <si>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</si>
  <si>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</si>
  <si>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</si>
  <si>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</si>
  <si>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</si>
  <si>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</si>
  <si>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</si>
  <si>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</si>
  <si>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</si>
  <si>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</si>
  <si>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</si>
  <si>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</si>
  <si>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</si>
  <si>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</si>
  <si>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</si>
  <si>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</si>
  <si>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</si>
  <si>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</si>
  <si>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</si>
  <si>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</si>
  <si>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</si>
  <si>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</si>
  <si>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</si>
  <si>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</si>
  <si>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</si>
  <si>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</si>
  <si>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</si>
  <si>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</si>
  <si>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</si>
  <si>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</si>
  <si>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</si>
  <si>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</si>
  <si>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</si>
  <si>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</si>
  <si>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</si>
  <si>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</si>
  <si>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</si>
  <si>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</si>
  <si>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</si>
  <si>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</si>
  <si>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</si>
  <si>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</si>
  <si>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</si>
  <si>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</si>
  <si>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</si>
  <si>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</si>
  <si>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</si>
  <si>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</si>
  <si>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</si>
  <si>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</si>
  <si>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</si>
  <si>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</si>
  <si>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</si>
  <si>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</si>
  <si>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</si>
  <si>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</si>
  <si>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</si>
  <si>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</si>
  <si>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</si>
  <si>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</si>
  <si>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</si>
  <si>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</si>
  <si>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</si>
  <si>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</si>
  <si>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</si>
  <si>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</si>
  <si>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</si>
  <si>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</si>
  <si>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</si>
  <si>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</si>
  <si>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</si>
  <si>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</si>
  <si>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</si>
  <si>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</si>
  <si>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</si>
  <si>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</si>
  <si>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</si>
  <si>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</si>
  <si>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</si>
  <si>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</si>
  <si>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</si>
  <si>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</si>
  <si>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</si>
  <si>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</si>
  <si>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</si>
  <si>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</si>
  <si>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</si>
  <si>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</si>
  <si>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</si>
  <si>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</si>
  <si>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</si>
  <si>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</si>
  <si>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</si>
  <si>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</si>
  <si>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</si>
  <si>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</si>
  <si>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</si>
  <si>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</si>
  <si>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</si>
  <si>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</si>
  <si>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</si>
  <si>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</si>
  <si>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</si>
  <si>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</si>
  <si>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</si>
  <si>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</si>
  <si>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</si>
  <si>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</si>
  <si>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</si>
  <si>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</si>
  <si>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</si>
  <si>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</si>
  <si>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</si>
  <si>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</si>
  <si>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</si>
  <si>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</si>
  <si>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</si>
  <si>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</si>
  <si>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</si>
  <si>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</si>
  <si>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</si>
  <si>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</si>
  <si>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</si>
  <si>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</si>
  <si>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</si>
  <si>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</si>
  <si>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</si>
  <si>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</si>
  <si>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</si>
  <si>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</si>
  <si>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</si>
  <si>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</si>
  <si>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</si>
  <si>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</si>
  <si>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</si>
  <si>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</si>
  <si>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</si>
  <si>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</si>
  <si>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</si>
  <si>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</si>
  <si>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</si>
  <si>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</si>
  <si>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</si>
  <si>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</si>
  <si>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</si>
  <si>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</si>
  <si>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</si>
  <si>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</si>
  <si>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</si>
  <si>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</si>
  <si>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</si>
  <si>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</si>
  <si>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</si>
  <si>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</si>
  <si>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</si>
  <si>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</si>
  <si>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</si>
  <si>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</si>
  <si>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</si>
  <si>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</si>
  <si>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</si>
  <si>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</si>
  <si>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</si>
  <si>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</si>
  <si>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</si>
  <si>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</si>
  <si>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</si>
  <si>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</si>
  <si>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</si>
  <si>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</si>
  <si>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</si>
  <si>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</si>
  <si>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</si>
  <si>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</si>
  <si>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</si>
  <si>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</si>
  <si>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</si>
  <si>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</si>
  <si>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</si>
  <si>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</si>
  <si>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</si>
  <si>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</si>
  <si>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</si>
  <si>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</si>
  <si>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</si>
  <si>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</si>
  <si>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</si>
  <si>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</si>
  <si>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</si>
  <si>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</si>
  <si>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</si>
  <si>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</si>
  <si>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</si>
  <si>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</si>
  <si>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</si>
  <si>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</si>
  <si>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</si>
  <si>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</si>
  <si>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</si>
  <si>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</si>
  <si>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</si>
  <si>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</si>
  <si>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</si>
  <si>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</si>
  <si>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</si>
  <si>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</si>
  <si>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</si>
  <si>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</si>
  <si>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</si>
  <si>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</si>
  <si>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</si>
  <si>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</si>
  <si>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</si>
  <si>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</si>
  <si>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</si>
  <si>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</si>
  <si>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</si>
  <si>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</si>
  <si>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</si>
  <si>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</si>
  <si>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</si>
  <si>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</si>
  <si>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</si>
  <si>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</si>
  <si>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</si>
  <si>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</si>
  <si>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</si>
  <si>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</si>
  <si>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</si>
  <si>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</si>
  <si>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</si>
  <si>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</si>
  <si>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</si>
  <si>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</si>
  <si>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</si>
  <si>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</si>
  <si>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</si>
  <si>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</si>
  <si>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</si>
  <si>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</si>
  <si>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</si>
  <si>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</si>
  <si>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</si>
  <si>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</si>
  <si>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</si>
  <si>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</si>
  <si>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</si>
  <si>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</si>
  <si>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</si>
  <si>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</si>
  <si>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</si>
  <si>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</si>
  <si>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</si>
  <si>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</si>
  <si>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</si>
  <si>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</si>
  <si>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</si>
  <si>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</si>
  <si>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</si>
  <si>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</si>
  <si>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</si>
  <si>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</si>
  <si>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</si>
  <si>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</si>
  <si>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</si>
  <si>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</si>
  <si>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</si>
  <si>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</si>
  <si>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</si>
  <si>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</si>
  <si>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</si>
  <si>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</si>
  <si>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</si>
  <si>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</si>
  <si>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</si>
  <si>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</si>
  <si>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</si>
  <si>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</si>
  <si>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</si>
  <si>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</si>
  <si>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</si>
  <si>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</si>
  <si>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</si>
  <si>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</si>
  <si>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</si>
  <si>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</si>
  <si>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</si>
  <si>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</si>
  <si>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</si>
  <si>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</si>
  <si>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</si>
  <si>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</si>
  <si>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</si>
  <si>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</si>
  <si>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</si>
  <si>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</si>
  <si>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</si>
  <si>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</si>
  <si>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</si>
  <si>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</si>
  <si>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</si>
  <si>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</si>
  <si>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</si>
  <si>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</si>
  <si>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</si>
  <si>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</si>
  <si>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</si>
  <si>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</si>
  <si>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</si>
  <si>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</si>
  <si>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</si>
  <si>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</si>
  <si>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</si>
  <si>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</si>
  <si>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</si>
  <si>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</si>
  <si>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</si>
  <si>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</si>
  <si>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</si>
  <si>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</si>
  <si>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</si>
  <si>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</si>
  <si>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</si>
  <si>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</si>
  <si>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</si>
  <si>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</si>
  <si>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</si>
  <si>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</si>
  <si>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</si>
  <si>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</si>
  <si>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</si>
  <si>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</si>
  <si>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</si>
  <si>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</si>
  <si>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</si>
  <si>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</si>
  <si>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</si>
  <si>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</si>
  <si>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</si>
  <si>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</si>
  <si>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</si>
  <si>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</si>
  <si>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</si>
  <si>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</si>
  <si>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</si>
  <si>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</si>
  <si>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</si>
  <si>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</si>
  <si>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</si>
  <si>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</si>
  <si>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</si>
  <si>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</si>
  <si>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</si>
  <si>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</si>
  <si>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</si>
  <si>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</si>
  <si>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</si>
  <si>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</si>
  <si>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</si>
  <si>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</si>
  <si>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</si>
  <si>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</si>
  <si>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</si>
  <si>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</si>
  <si>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</si>
  <si>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</si>
  <si>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</si>
  <si>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</si>
  <si>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</si>
  <si>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</si>
  <si>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</si>
  <si>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</si>
  <si>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</si>
  <si>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</si>
  <si>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</si>
  <si>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</si>
  <si>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</si>
  <si>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</si>
  <si>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</si>
  <si>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</si>
  <si>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</si>
  <si>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</si>
  <si>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</si>
  <si>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</si>
  <si>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</si>
  <si>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</si>
  <si>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</si>
  <si>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</si>
  <si>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</si>
  <si>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</si>
  <si>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</si>
  <si>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</si>
  <si>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</si>
  <si>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</si>
  <si>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</si>
  <si>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</si>
  <si>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</si>
  <si>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</si>
  <si>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</si>
  <si>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</si>
  <si>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</si>
  <si>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</si>
  <si>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</si>
  <si>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</si>
  <si>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</si>
  <si>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</si>
  <si>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</si>
  <si>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</si>
  <si>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</si>
  <si>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</si>
  <si>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</si>
  <si>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</si>
  <si>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</si>
  <si>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</si>
  <si>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</si>
  <si>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</si>
  <si>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</si>
  <si>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</si>
  <si>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</si>
  <si>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</si>
  <si>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</si>
  <si>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</si>
  <si>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</si>
  <si>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</si>
  <si>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</si>
  <si>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</si>
  <si>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</si>
  <si>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</si>
  <si>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</si>
  <si>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</si>
  <si>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</si>
  <si>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</si>
  <si>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</si>
  <si>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</si>
  <si>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</si>
  <si>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</si>
  <si>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</si>
  <si>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</si>
  <si>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</si>
  <si>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</si>
  <si>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</si>
  <si>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</si>
  <si>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</si>
  <si>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</si>
  <si>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</si>
  <si>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</si>
  <si>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</si>
  <si>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</si>
  <si>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</si>
  <si>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</si>
  <si>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</si>
  <si>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</si>
  <si>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</si>
  <si>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</si>
  <si>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</si>
  <si>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</si>
  <si>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</si>
  <si>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</si>
  <si>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</si>
  <si>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</si>
  <si>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</si>
  <si>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</si>
  <si>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</si>
  <si>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</si>
  <si>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</si>
  <si>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</si>
  <si>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</si>
  <si>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</si>
  <si>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</si>
  <si>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</si>
  <si>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</si>
  <si>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</si>
  <si>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</si>
  <si>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</si>
  <si>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</si>
  <si>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</si>
  <si>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</si>
  <si>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</si>
  <si>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</si>
  <si>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</si>
  <si>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</si>
  <si>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</si>
  <si>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</si>
  <si>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</si>
  <si>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</si>
  <si>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</si>
  <si>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</si>
  <si>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</si>
  <si>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</si>
  <si>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</si>
  <si>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</si>
  <si>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</si>
  <si>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</si>
  <si>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</si>
  <si>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</si>
  <si>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</si>
  <si>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</si>
  <si>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</si>
  <si>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</si>
  <si>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</si>
  <si>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</si>
  <si>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</si>
  <si>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</si>
  <si>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</si>
  <si>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</si>
  <si>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</si>
  <si>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</si>
  <si>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</si>
  <si>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</si>
  <si>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</si>
  <si>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</si>
  <si>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</si>
  <si>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</si>
  <si>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</si>
  <si>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</si>
  <si>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</si>
  <si>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</si>
  <si>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</si>
  <si>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</si>
  <si>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</si>
  <si>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</si>
  <si>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</si>
  <si>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</si>
  <si>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</si>
  <si>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</si>
  <si>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</si>
  <si>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</si>
  <si>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</si>
  <si>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</si>
  <si>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</si>
  <si>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</si>
  <si>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</si>
  <si>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</si>
  <si>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</si>
  <si>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</si>
  <si>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</si>
  <si>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</si>
  <si>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</si>
  <si>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</si>
  <si>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</si>
  <si>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</si>
  <si>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</si>
  <si>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</si>
  <si>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</si>
  <si>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</si>
  <si>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</si>
  <si>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</si>
  <si>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</si>
  <si>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</si>
  <si>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</si>
  <si>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</si>
  <si>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</si>
  <si>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</si>
  <si>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</si>
  <si>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</si>
  <si>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</si>
  <si>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</si>
  <si>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</si>
  <si>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</si>
  <si>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</si>
  <si>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</si>
  <si>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</si>
  <si>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</si>
  <si>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</si>
  <si>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</si>
  <si>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</si>
  <si>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</si>
  <si>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</si>
  <si>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</si>
  <si>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</si>
  <si>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</si>
  <si>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</si>
  <si>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</si>
  <si>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</si>
  <si>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</si>
  <si>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</si>
  <si>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</si>
  <si>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</si>
  <si>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</si>
  <si>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</si>
  <si>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私立高等学校産業教育施設整備費補助</t>
    <phoneticPr fontId="5"/>
  </si>
  <si>
    <t>初等中等教育局</t>
    <phoneticPr fontId="5"/>
  </si>
  <si>
    <t>昭和29年度</t>
    <phoneticPr fontId="5"/>
  </si>
  <si>
    <t>終了予定なし</t>
    <phoneticPr fontId="5"/>
  </si>
  <si>
    <t>参事官（高校担当）</t>
    <phoneticPr fontId="5"/>
  </si>
  <si>
    <t>産業教育振興法　第１９条</t>
    <phoneticPr fontId="5"/>
  </si>
  <si>
    <t>高等学校産業教育施設基準
(産業教育振興法施行令別表(第２条関係))
教育振興基本計画（平成30年6月15日閣議決定）
教育再生実行本部第十二次提言（令和元年5月14日自由民主党教育再生実行本部）</t>
    <phoneticPr fontId="5"/>
  </si>
  <si>
    <t>　私立高等学校の設置者が産業教育のための実験実習施設を整備するために、これに要する経費の一部を補助し、もって産業教育の振興を図るものである。</t>
    <phoneticPr fontId="5"/>
  </si>
  <si>
    <t>　高等学校（中等教育学校の後期課程を含む）における産業教育のための実験実習施設を整備するために必要な経費
（１）補助率：　１／３（沖縄分６／１０）
（２）補助事業者：　学校法人
（３）補助対象事業
　一般施設等
　　・一般施設　高等学校産業教育施設基準に掲げる施設を整備する。
　　・専攻科　高等学校における専攻科の実験実習施設を整備する。
　特別装置整備費
　　　高等学校における産業教育のための実験実習施設と一体として使用される特別装置</t>
    <phoneticPr fontId="5"/>
  </si>
  <si>
    <t>-</t>
    <phoneticPr fontId="5"/>
  </si>
  <si>
    <t>私立学校施設整備費補助金</t>
    <phoneticPr fontId="5"/>
  </si>
  <si>
    <t>１０カ年で１００学校法人が補助金の交付を受け、実験実習施設を整備する。</t>
    <phoneticPr fontId="5"/>
  </si>
  <si>
    <t>補助金の交付を受け、当初の計画通り実験実習施設を整備した学校法人数(平成２３年度からの累計)</t>
    <phoneticPr fontId="5"/>
  </si>
  <si>
    <t>法人</t>
    <phoneticPr fontId="5"/>
  </si>
  <si>
    <t>私立学校施設整備費補助金に係る額の確定報告書</t>
    <phoneticPr fontId="5"/>
  </si>
  <si>
    <t>補助申請学校法人数</t>
    <phoneticPr fontId="5"/>
  </si>
  <si>
    <t>交付額　／　交付先学校法人数　　　　　　　　　</t>
    <phoneticPr fontId="5"/>
  </si>
  <si>
    <t>千円</t>
    <phoneticPr fontId="5"/>
  </si>
  <si>
    <t>千円/学校法人</t>
    <phoneticPr fontId="5"/>
  </si>
  <si>
    <t>41,211/1</t>
    <phoneticPr fontId="5"/>
  </si>
  <si>
    <t>／　</t>
    <phoneticPr fontId="5"/>
  </si>
  <si>
    <t>6　私学の振興</t>
    <phoneticPr fontId="5"/>
  </si>
  <si>
    <t>6-1 特色ある教育研究を展開する私立学校の振興</t>
    <phoneticPr fontId="5"/>
  </si>
  <si>
    <t>本事業を通じて、私立高等学校における産業教育のための実験実習施設を整備し、実践的な職業教育及び教育環境の充実を図ることは、私立学校の振興に資する。</t>
    <phoneticPr fontId="5"/>
  </si>
  <si>
    <t>194</t>
    <phoneticPr fontId="5"/>
  </si>
  <si>
    <t>130</t>
    <phoneticPr fontId="5"/>
  </si>
  <si>
    <t>138</t>
    <phoneticPr fontId="5"/>
  </si>
  <si>
    <t>165</t>
    <phoneticPr fontId="5"/>
  </si>
  <si>
    <t>153</t>
    <phoneticPr fontId="5"/>
  </si>
  <si>
    <t>155</t>
    <phoneticPr fontId="5"/>
  </si>
  <si>
    <t>文部科学省</t>
    <phoneticPr fontId="5"/>
  </si>
  <si>
    <t>○</t>
    <phoneticPr fontId="5"/>
  </si>
  <si>
    <t>参事官
安彦　広斉</t>
    <rPh sb="4" eb="6">
      <t>アビコ</t>
    </rPh>
    <rPh sb="7" eb="8">
      <t>ヒロ</t>
    </rPh>
    <rPh sb="8" eb="9">
      <t>セイ</t>
    </rPh>
    <phoneticPr fontId="5"/>
  </si>
  <si>
    <t>-</t>
    <phoneticPr fontId="5"/>
  </si>
  <si>
    <t>‐</t>
  </si>
  <si>
    <t>無</t>
  </si>
  <si>
    <t>本補助金は、私立高等学校の設置者が産業教育のための実験実習施設を整備する場合に、産業教育振興法第１９条の規定に基づいて国が補助するものであり、国民や社会のニーズを的確に反映している。</t>
    <phoneticPr fontId="5"/>
  </si>
  <si>
    <t>本補助金は、私立高等学校の設置者が産業教育のための実験実習施設を整備する場合に、産業教育振興法第１９条の規定に基づいて国が補助するものであるため、国が補助を行う必要がある。</t>
    <phoneticPr fontId="5"/>
  </si>
  <si>
    <t>本補助金は、私立高等学校の設置者が産業教育のための実験実習施設を整備する場合に、産業教育振興法第１９条の規定に基づいて国が補助するものであり、必要かつ適切、優先度の高い事業である。</t>
    <phoneticPr fontId="5"/>
  </si>
  <si>
    <t>補助率を１／３としており、受益者との負担関係は妥当である。</t>
    <phoneticPr fontId="5"/>
  </si>
  <si>
    <t>△</t>
  </si>
  <si>
    <t>事業内容や経費の精選を行い、コスト削減に努めている。</t>
    <phoneticPr fontId="5"/>
  </si>
  <si>
    <t>－</t>
    <phoneticPr fontId="5"/>
  </si>
  <si>
    <t>対象施設、対象費目については法令、要綱で定義しており、真に必要なものに限定されている。</t>
    <phoneticPr fontId="5"/>
  </si>
  <si>
    <t xml:space="preserve">工事着手に当たり、近隣住民や保護者から工事による振動・騒音により、生活環境や健康状態への影響が懸念される等の当初想定されていなかった意見が出され、これらの調整等による遅れで不測の日数を要し、年度内の着工が困難となるとともに、工事時間が制限等により工事に不測の日数を要することとなった。これらの事由により予定していた整備が実施できず繰り越したものであり妥当である。  </t>
    <phoneticPr fontId="5"/>
  </si>
  <si>
    <t>学校法人の経営会議により、当初は計画していたが、資金調達等によって計画を変更することもあるため、目標と見合わない場合もある。</t>
    <phoneticPr fontId="5"/>
  </si>
  <si>
    <t>学校法人の経営会議により、当初は計画していたが、資金調達等によって計画を変更することもあるため、見込みと見合わない場合もある。</t>
    <phoneticPr fontId="5"/>
  </si>
  <si>
    <t>整備された施設は産業教育の実習に用いられるものであり、十分に活用されているといえる。</t>
    <phoneticPr fontId="5"/>
  </si>
  <si>
    <t>本補助金は、私立高等学校の設置者が産業教育のための実験実習施設を整備する場合に、産業教育振興法第１９条の規定に基づいて国が補助するものであり、引き続き事業者の実需に応じて適切に実施する必要がある。</t>
    <phoneticPr fontId="5"/>
  </si>
  <si>
    <t>今後も限られた予算で最大限の効果が発揮できるよう、事業の必要性の観点から効果的な事業実施を図るなどして適正な事業執行に努める。</t>
    <phoneticPr fontId="5"/>
  </si>
  <si>
    <t>補助金</t>
    <rPh sb="0" eb="3">
      <t>ホジョキン</t>
    </rPh>
    <phoneticPr fontId="5"/>
  </si>
  <si>
    <t>私立学校施設整備費補助金の支出</t>
    <rPh sb="0" eb="2">
      <t>シリツ</t>
    </rPh>
    <rPh sb="2" eb="4">
      <t>ガッコウ</t>
    </rPh>
    <rPh sb="4" eb="6">
      <t>シセツ</t>
    </rPh>
    <rPh sb="6" eb="8">
      <t>セイビ</t>
    </rPh>
    <rPh sb="8" eb="9">
      <t>ヒ</t>
    </rPh>
    <rPh sb="9" eb="12">
      <t>ホジョキン</t>
    </rPh>
    <rPh sb="13" eb="15">
      <t>シシュツ</t>
    </rPh>
    <phoneticPr fontId="5"/>
  </si>
  <si>
    <t>工事費等</t>
    <rPh sb="0" eb="2">
      <t>コウジ</t>
    </rPh>
    <rPh sb="2" eb="3">
      <t>ヒ</t>
    </rPh>
    <rPh sb="3" eb="4">
      <t>トウ</t>
    </rPh>
    <phoneticPr fontId="5"/>
  </si>
  <si>
    <t>A.宮崎県</t>
    <rPh sb="2" eb="4">
      <t>ミヤザキ</t>
    </rPh>
    <rPh sb="4" eb="5">
      <t>ケン</t>
    </rPh>
    <phoneticPr fontId="5"/>
  </si>
  <si>
    <t>宮崎県</t>
    <phoneticPr fontId="5"/>
  </si>
  <si>
    <t>静岡県</t>
    <phoneticPr fontId="5"/>
  </si>
  <si>
    <t>B.学校法人豊栄学園</t>
    <rPh sb="2" eb="4">
      <t>ガッコウ</t>
    </rPh>
    <rPh sb="4" eb="6">
      <t>ホウジン</t>
    </rPh>
    <rPh sb="6" eb="8">
      <t>ホウエイ</t>
    </rPh>
    <rPh sb="8" eb="10">
      <t>ガクエン</t>
    </rPh>
    <phoneticPr fontId="5"/>
  </si>
  <si>
    <t>自動車整備実習室・自動車電装実習場</t>
    <rPh sb="0" eb="3">
      <t>ジドウシャ</t>
    </rPh>
    <rPh sb="3" eb="5">
      <t>セイビ</t>
    </rPh>
    <rPh sb="5" eb="7">
      <t>ジッシュウ</t>
    </rPh>
    <rPh sb="7" eb="8">
      <t>シツ</t>
    </rPh>
    <rPh sb="9" eb="12">
      <t>ジドウシャ</t>
    </rPh>
    <rPh sb="12" eb="14">
      <t>デンソウ</t>
    </rPh>
    <rPh sb="14" eb="16">
      <t>ジッシュウ</t>
    </rPh>
    <rPh sb="16" eb="17">
      <t>ジョウ</t>
    </rPh>
    <phoneticPr fontId="5"/>
  </si>
  <si>
    <t>学校法人豊栄学園</t>
    <rPh sb="0" eb="2">
      <t>ガッコウ</t>
    </rPh>
    <rPh sb="2" eb="4">
      <t>ホウジン</t>
    </rPh>
    <rPh sb="4" eb="6">
      <t>ホウエイ</t>
    </rPh>
    <rPh sb="6" eb="8">
      <t>ガクエン</t>
    </rPh>
    <phoneticPr fontId="5"/>
  </si>
  <si>
    <t>学校法人芥田学園</t>
    <rPh sb="0" eb="2">
      <t>ガッコウ</t>
    </rPh>
    <rPh sb="2" eb="4">
      <t>ホウジン</t>
    </rPh>
    <rPh sb="4" eb="6">
      <t>アクタ</t>
    </rPh>
    <rPh sb="6" eb="8">
      <t>ガクエン</t>
    </rPh>
    <phoneticPr fontId="5"/>
  </si>
  <si>
    <t>産業教育のために必要な実験実習施設を整備するために必要な経費を支出（支出委任）</t>
    <phoneticPr fontId="5"/>
  </si>
  <si>
    <t>産業教育のために必要な実験実習施設を整備するために必要な経費を支出</t>
    <phoneticPr fontId="5"/>
  </si>
  <si>
    <t>補助金等交付</t>
  </si>
  <si>
    <t>－</t>
    <phoneticPr fontId="5"/>
  </si>
  <si>
    <t>-</t>
    <phoneticPr fontId="5"/>
  </si>
  <si>
    <t>91,935/10</t>
    <phoneticPr fontId="5"/>
  </si>
  <si>
    <t>外部有識者点検対象外</t>
    <phoneticPr fontId="5"/>
  </si>
  <si>
    <t>事業内容の一部改善</t>
    <phoneticPr fontId="5"/>
  </si>
  <si>
    <t>この事業は成果実績が一部目標を下回ってることから事業の成果・課題について再度検証を行うべきである。</t>
    <phoneticPr fontId="5"/>
  </si>
  <si>
    <t>執行等改善</t>
    <phoneticPr fontId="5"/>
  </si>
  <si>
    <t>所見を踏まえ、事業の成果を適切に測ることができるよう検討する。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</si>
</sst>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76200</xdr:colOff>
      <xdr:row>749</xdr:row>
      <xdr:rowOff>114300</xdr:rowOff>
    </xdr:from>
    <xdr:to>
      <xdr:col>34</xdr:col>
      <xdr:colOff>28698</xdr:colOff>
      <xdr:row>751</xdr:row>
      <xdr:rowOff>212156</xdr:rowOff>
    </xdr:to>
    <xdr:sp macro="" textlink="">
      <xdr:nvSpPr>
        <xdr:cNvPr id="2" name="オートシェイプ 25">
          <a:extLst>
            <a:ext uri="{FF2B5EF4-FFF2-40B4-BE49-F238E27FC236}">
              <a16:creationId xmlns:a16="http://schemas.microsoft.com/office/drawing/2014/main" id="{C1CF6C93-CB04-4BE4-B2EB-BB0CC916E399}"/>
            </a:ext>
          </a:extLst>
        </xdr:cNvPr>
        <xdr:cNvSpPr>
          <a:spLocks noChangeArrowheads="1"/>
        </xdr:cNvSpPr>
      </xdr:nvSpPr>
      <xdr:spPr bwMode="auto">
        <a:xfrm>
          <a:off x="4876800" y="46272450"/>
          <a:ext cx="1952748" cy="802706"/>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0</xdr:colOff>
      <xdr:row>749</xdr:row>
      <xdr:rowOff>190500</xdr:rowOff>
    </xdr:from>
    <xdr:to>
      <xdr:col>33</xdr:col>
      <xdr:colOff>89735</xdr:colOff>
      <xdr:row>751</xdr:row>
      <xdr:rowOff>278123</xdr:rowOff>
    </xdr:to>
    <xdr:sp macro="" textlink="" fLocksText="0">
      <xdr:nvSpPr>
        <xdr:cNvPr id="3" name="オートシェイプ 24">
          <a:extLst>
            <a:ext uri="{FF2B5EF4-FFF2-40B4-BE49-F238E27FC236}">
              <a16:creationId xmlns:a16="http://schemas.microsoft.com/office/drawing/2014/main" id="{0BFFD786-AA41-47CD-BCD6-2C016E9B0653}"/>
            </a:ext>
          </a:extLst>
        </xdr:cNvPr>
        <xdr:cNvSpPr>
          <a:spLocks noChangeArrowheads="1"/>
        </xdr:cNvSpPr>
      </xdr:nvSpPr>
      <xdr:spPr bwMode="auto">
        <a:xfrm>
          <a:off x="5000625" y="46348650"/>
          <a:ext cx="1689935" cy="79247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800" b="1" i="0" u="none" strike="noStrike" baseline="0">
              <a:solidFill>
                <a:sysClr val="windowText" lastClr="000000"/>
              </a:solidFill>
              <a:latin typeface="ＭＳ Ｐゴシック"/>
              <a:ea typeface="ＭＳ Ｐゴシック"/>
            </a:rPr>
            <a:t>文部科学省</a:t>
          </a:r>
        </a:p>
        <a:p>
          <a:pPr algn="ctr" rtl="0">
            <a:defRPr sz="1000"/>
          </a:pPr>
          <a:r>
            <a:rPr lang="en-US" altLang="ja-JP" sz="1800" b="0" i="0" u="none" strike="noStrike" baseline="0">
              <a:solidFill>
                <a:sysClr val="windowText" lastClr="000000"/>
              </a:solidFill>
              <a:latin typeface="ＭＳ Ｐゴシック"/>
              <a:ea typeface="ＭＳ Ｐゴシック"/>
            </a:rPr>
            <a:t>32.7</a:t>
          </a:r>
          <a:r>
            <a:rPr lang="ja-JP" altLang="en-US" sz="1800" b="0" i="0" u="none" strike="noStrike" baseline="0">
              <a:solidFill>
                <a:sysClr val="windowText" lastClr="000000"/>
              </a:solidFill>
              <a:latin typeface="ＭＳ Ｐゴシック"/>
              <a:ea typeface="ＭＳ Ｐゴシック"/>
            </a:rPr>
            <a:t>百万円</a:t>
          </a:r>
        </a:p>
        <a:p>
          <a:pPr algn="ctr" rtl="0">
            <a:defRPr sz="1000"/>
          </a:pPr>
          <a:endParaRPr lang="ja-JP" altLang="en-US">
            <a:solidFill>
              <a:sysClr val="windowText" lastClr="000000"/>
            </a:solidFill>
          </a:endParaRPr>
        </a:p>
      </xdr:txBody>
    </xdr:sp>
    <xdr:clientData/>
  </xdr:twoCellAnchor>
  <xdr:twoCellAnchor>
    <xdr:from>
      <xdr:col>24</xdr:col>
      <xdr:colOff>95250</xdr:colOff>
      <xdr:row>751</xdr:row>
      <xdr:rowOff>333375</xdr:rowOff>
    </xdr:from>
    <xdr:to>
      <xdr:col>34</xdr:col>
      <xdr:colOff>153327</xdr:colOff>
      <xdr:row>754</xdr:row>
      <xdr:rowOff>142733</xdr:rowOff>
    </xdr:to>
    <xdr:sp macro="" textlink="" fLocksText="0">
      <xdr:nvSpPr>
        <xdr:cNvPr id="4" name="オートシェイプ 30">
          <a:extLst>
            <a:ext uri="{FF2B5EF4-FFF2-40B4-BE49-F238E27FC236}">
              <a16:creationId xmlns:a16="http://schemas.microsoft.com/office/drawing/2014/main" id="{E0635B6D-26E4-4F56-901E-096FBB807A90}"/>
            </a:ext>
          </a:extLst>
        </xdr:cNvPr>
        <xdr:cNvSpPr>
          <a:spLocks noChangeArrowheads="1"/>
        </xdr:cNvSpPr>
      </xdr:nvSpPr>
      <xdr:spPr bwMode="auto">
        <a:xfrm>
          <a:off x="4895850" y="47196375"/>
          <a:ext cx="2058327" cy="86663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私立高等学校の設置者が産業教育のための実験実習施設を整備するために、これに要する経費の補助</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95250</xdr:colOff>
      <xdr:row>751</xdr:row>
      <xdr:rowOff>266700</xdr:rowOff>
    </xdr:from>
    <xdr:to>
      <xdr:col>34</xdr:col>
      <xdr:colOff>125961</xdr:colOff>
      <xdr:row>753</xdr:row>
      <xdr:rowOff>306883</xdr:rowOff>
    </xdr:to>
    <xdr:sp macro="" textlink="">
      <xdr:nvSpPr>
        <xdr:cNvPr id="5" name="オートシェイプ 31">
          <a:extLst>
            <a:ext uri="{FF2B5EF4-FFF2-40B4-BE49-F238E27FC236}">
              <a16:creationId xmlns:a16="http://schemas.microsoft.com/office/drawing/2014/main" id="{8DC2B92F-7641-4012-A3BC-238DF186087E}"/>
            </a:ext>
          </a:extLst>
        </xdr:cNvPr>
        <xdr:cNvSpPr>
          <a:spLocks noChangeArrowheads="1"/>
        </xdr:cNvSpPr>
      </xdr:nvSpPr>
      <xdr:spPr bwMode="auto">
        <a:xfrm>
          <a:off x="4895850" y="47129700"/>
          <a:ext cx="2030961" cy="745033"/>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29</xdr:col>
      <xdr:colOff>142875</xdr:colOff>
      <xdr:row>754</xdr:row>
      <xdr:rowOff>9525</xdr:rowOff>
    </xdr:from>
    <xdr:to>
      <xdr:col>29</xdr:col>
      <xdr:colOff>142875</xdr:colOff>
      <xdr:row>757</xdr:row>
      <xdr:rowOff>32250</xdr:rowOff>
    </xdr:to>
    <xdr:cxnSp macro="">
      <xdr:nvCxnSpPr>
        <xdr:cNvPr id="6" name="オートシェイプ 36">
          <a:extLst>
            <a:ext uri="{FF2B5EF4-FFF2-40B4-BE49-F238E27FC236}">
              <a16:creationId xmlns:a16="http://schemas.microsoft.com/office/drawing/2014/main" id="{644814C2-CAD1-44C3-B5DB-D9910FC477CB}"/>
            </a:ext>
          </a:extLst>
        </xdr:cNvPr>
        <xdr:cNvCxnSpPr>
          <a:cxnSpLocks noChangeShapeType="1"/>
        </xdr:cNvCxnSpPr>
      </xdr:nvCxnSpPr>
      <xdr:spPr bwMode="auto">
        <a:xfrm>
          <a:off x="5943600" y="47929800"/>
          <a:ext cx="0" cy="1080000"/>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9525</xdr:colOff>
      <xdr:row>757</xdr:row>
      <xdr:rowOff>0</xdr:rowOff>
    </xdr:from>
    <xdr:to>
      <xdr:col>33</xdr:col>
      <xdr:colOff>150007</xdr:colOff>
      <xdr:row>757</xdr:row>
      <xdr:rowOff>327919</xdr:rowOff>
    </xdr:to>
    <xdr:sp macro="" textlink="" fLocksText="0">
      <xdr:nvSpPr>
        <xdr:cNvPr id="7" name="オートシェイプ 33">
          <a:extLst>
            <a:ext uri="{FF2B5EF4-FFF2-40B4-BE49-F238E27FC236}">
              <a16:creationId xmlns:a16="http://schemas.microsoft.com/office/drawing/2014/main" id="{3CA528DF-0585-4D95-87FC-74AC6F0223EB}"/>
            </a:ext>
          </a:extLst>
        </xdr:cNvPr>
        <xdr:cNvSpPr>
          <a:spLocks noChangeArrowheads="1"/>
        </xdr:cNvSpPr>
      </xdr:nvSpPr>
      <xdr:spPr bwMode="auto">
        <a:xfrm>
          <a:off x="5210175" y="48977550"/>
          <a:ext cx="1540657" cy="32791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0</xdr:colOff>
      <xdr:row>758</xdr:row>
      <xdr:rowOff>9525</xdr:rowOff>
    </xdr:from>
    <xdr:to>
      <xdr:col>49</xdr:col>
      <xdr:colOff>48047</xdr:colOff>
      <xdr:row>759</xdr:row>
      <xdr:rowOff>144210</xdr:rowOff>
    </xdr:to>
    <xdr:sp macro="" textlink="" fLocksText="0">
      <xdr:nvSpPr>
        <xdr:cNvPr id="8" name="オートシェイプ 26">
          <a:extLst>
            <a:ext uri="{FF2B5EF4-FFF2-40B4-BE49-F238E27FC236}">
              <a16:creationId xmlns:a16="http://schemas.microsoft.com/office/drawing/2014/main" id="{FFA7C1E0-F96F-47F5-A112-25211CBFF329}"/>
            </a:ext>
          </a:extLst>
        </xdr:cNvPr>
        <xdr:cNvSpPr>
          <a:spLocks noChangeArrowheads="1"/>
        </xdr:cNvSpPr>
      </xdr:nvSpPr>
      <xdr:spPr bwMode="auto">
        <a:xfrm>
          <a:off x="2800350" y="49339500"/>
          <a:ext cx="7048922" cy="896685"/>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Ａ．私立高等学校産業教育施設整備費補助事業：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（全２機関）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190500</xdr:colOff>
      <xdr:row>759</xdr:row>
      <xdr:rowOff>228600</xdr:rowOff>
    </xdr:from>
    <xdr:to>
      <xdr:col>42</xdr:col>
      <xdr:colOff>140019</xdr:colOff>
      <xdr:row>761</xdr:row>
      <xdr:rowOff>114825</xdr:rowOff>
    </xdr:to>
    <xdr:sp macro="" textlink="" fLocksText="0">
      <xdr:nvSpPr>
        <xdr:cNvPr id="9" name="オートシェイプ 32">
          <a:extLst>
            <a:ext uri="{FF2B5EF4-FFF2-40B4-BE49-F238E27FC236}">
              <a16:creationId xmlns:a16="http://schemas.microsoft.com/office/drawing/2014/main" id="{072B3581-9D6F-43FA-90B7-C7608B232CF0}"/>
            </a:ext>
          </a:extLst>
        </xdr:cNvPr>
        <xdr:cNvSpPr>
          <a:spLocks noChangeArrowheads="1"/>
        </xdr:cNvSpPr>
      </xdr:nvSpPr>
      <xdr:spPr bwMode="auto">
        <a:xfrm>
          <a:off x="4391025" y="50320575"/>
          <a:ext cx="4150044" cy="591075"/>
        </a:xfrm>
        <a:prstGeom prst="bracketPair">
          <a:avLst>
            <a:gd name="adj" fmla="val 9523"/>
          </a:avLst>
        </a:prstGeom>
        <a:noFill/>
        <a:ln w="9360">
          <a:solidFill>
            <a:srgbClr val="000000"/>
          </a:solidFill>
          <a:miter lim="800000"/>
          <a:headEnd/>
          <a:tailEnd/>
        </a:ln>
        <a:effectLst/>
        <a:extLst/>
      </xdr:spPr>
      <xdr:txBody>
        <a:bodyPr vertOverflow="clip" wrap="square" lIns="20160" tIns="20160" rIns="20160" bIns="2016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産業教育のために必要な実験実習施設を整備するために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必要な経費を支出</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142875</xdr:colOff>
      <xdr:row>761</xdr:row>
      <xdr:rowOff>0</xdr:rowOff>
    </xdr:from>
    <xdr:to>
      <xdr:col>30</xdr:col>
      <xdr:colOff>142875</xdr:colOff>
      <xdr:row>763</xdr:row>
      <xdr:rowOff>152082</xdr:rowOff>
    </xdr:to>
    <xdr:cxnSp macro="">
      <xdr:nvCxnSpPr>
        <xdr:cNvPr id="10" name="オートシェイプ 36">
          <a:extLst>
            <a:ext uri="{FF2B5EF4-FFF2-40B4-BE49-F238E27FC236}">
              <a16:creationId xmlns:a16="http://schemas.microsoft.com/office/drawing/2014/main" id="{E02433AD-B7B0-47F6-AD99-84D4EEE9DD92}"/>
            </a:ext>
          </a:extLst>
        </xdr:cNvPr>
        <xdr:cNvCxnSpPr>
          <a:cxnSpLocks noChangeShapeType="1"/>
        </xdr:cNvCxnSpPr>
      </xdr:nvCxnSpPr>
      <xdr:spPr bwMode="auto">
        <a:xfrm>
          <a:off x="6143625" y="50796825"/>
          <a:ext cx="0" cy="856932"/>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76200</xdr:colOff>
      <xdr:row>761</xdr:row>
      <xdr:rowOff>190500</xdr:rowOff>
    </xdr:from>
    <xdr:to>
      <xdr:col>49</xdr:col>
      <xdr:colOff>324013</xdr:colOff>
      <xdr:row>763</xdr:row>
      <xdr:rowOff>65084</xdr:rowOff>
    </xdr:to>
    <xdr:sp macro="" textlink="" fLocksText="0">
      <xdr:nvSpPr>
        <xdr:cNvPr id="11" name="長方形 38">
          <a:extLst>
            <a:ext uri="{FF2B5EF4-FFF2-40B4-BE49-F238E27FC236}">
              <a16:creationId xmlns:a16="http://schemas.microsoft.com/office/drawing/2014/main" id="{B0EFC180-4555-4049-93F8-23B57BE2B92F}"/>
            </a:ext>
          </a:extLst>
        </xdr:cNvPr>
        <xdr:cNvSpPr>
          <a:spLocks noChangeArrowheads="1"/>
        </xdr:cNvSpPr>
      </xdr:nvSpPr>
      <xdr:spPr bwMode="auto">
        <a:xfrm>
          <a:off x="6276975" y="50987325"/>
          <a:ext cx="3848263" cy="57943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ものであり、県において物品調達等は行っていない。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190500</xdr:colOff>
      <xdr:row>763</xdr:row>
      <xdr:rowOff>152400</xdr:rowOff>
    </xdr:from>
    <xdr:to>
      <xdr:col>35</xdr:col>
      <xdr:colOff>95072</xdr:colOff>
      <xdr:row>764</xdr:row>
      <xdr:rowOff>137587</xdr:rowOff>
    </xdr:to>
    <xdr:sp macro="" textlink="" fLocksText="0">
      <xdr:nvSpPr>
        <xdr:cNvPr id="12" name="オートシェイプ 33">
          <a:extLst>
            <a:ext uri="{FF2B5EF4-FFF2-40B4-BE49-F238E27FC236}">
              <a16:creationId xmlns:a16="http://schemas.microsoft.com/office/drawing/2014/main" id="{D1A62E67-8AF3-4F4F-BDEB-CD7873D94CC4}"/>
            </a:ext>
          </a:extLst>
        </xdr:cNvPr>
        <xdr:cNvSpPr>
          <a:spLocks noChangeArrowheads="1"/>
        </xdr:cNvSpPr>
      </xdr:nvSpPr>
      <xdr:spPr bwMode="auto">
        <a:xfrm>
          <a:off x="5191125" y="51654075"/>
          <a:ext cx="1904822" cy="33761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114300</xdr:colOff>
      <xdr:row>764</xdr:row>
      <xdr:rowOff>142875</xdr:rowOff>
    </xdr:from>
    <xdr:to>
      <xdr:col>48</xdr:col>
      <xdr:colOff>188011</xdr:colOff>
      <xdr:row>765</xdr:row>
      <xdr:rowOff>96530</xdr:rowOff>
    </xdr:to>
    <xdr:sp macro="" textlink="" fLocksText="0">
      <xdr:nvSpPr>
        <xdr:cNvPr id="14" name="オートシェイプ 34">
          <a:extLst>
            <a:ext uri="{FF2B5EF4-FFF2-40B4-BE49-F238E27FC236}">
              <a16:creationId xmlns:a16="http://schemas.microsoft.com/office/drawing/2014/main" id="{07AD2FBA-6AC0-4B87-8955-98196BF8800F}"/>
            </a:ext>
          </a:extLst>
        </xdr:cNvPr>
        <xdr:cNvSpPr>
          <a:spLocks noChangeArrowheads="1"/>
        </xdr:cNvSpPr>
      </xdr:nvSpPr>
      <xdr:spPr bwMode="auto">
        <a:xfrm>
          <a:off x="2714625" y="51996975"/>
          <a:ext cx="7074586" cy="906155"/>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Ｂ．私立高等学校産業教育施設整備費補助事業：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（全２法人）</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a:solidFill>
                <a:srgbClr xmlns:mc="http://schemas.openxmlformats.org/markup-compatibility/2006" xmlns:a14="http://schemas.microsoft.com/office/drawing/2010/main" val="000000" mc:Ignorable="a14" a14:legacySpreadsheetColorIndex="8"/>
              </a:solidFill>
            </a:rPr>
            <a:t>ｃ</a:t>
          </a:r>
        </a:p>
      </xdr:txBody>
    </xdr:sp>
    <xdr:clientData/>
  </xdr:twoCellAnchor>
  <xdr:twoCellAnchor>
    <xdr:from>
      <xdr:col>21</xdr:col>
      <xdr:colOff>76200</xdr:colOff>
      <xdr:row>765</xdr:row>
      <xdr:rowOff>180975</xdr:rowOff>
    </xdr:from>
    <xdr:to>
      <xdr:col>42</xdr:col>
      <xdr:colOff>131622</xdr:colOff>
      <xdr:row>765</xdr:row>
      <xdr:rowOff>655542</xdr:rowOff>
    </xdr:to>
    <xdr:sp macro="" textlink="" fLocksText="0">
      <xdr:nvSpPr>
        <xdr:cNvPr id="15" name="オートシェイプ 37">
          <a:extLst>
            <a:ext uri="{FF2B5EF4-FFF2-40B4-BE49-F238E27FC236}">
              <a16:creationId xmlns:a16="http://schemas.microsoft.com/office/drawing/2014/main" id="{41F4CA3A-7806-4E40-B82E-CA405C91B174}"/>
            </a:ext>
          </a:extLst>
        </xdr:cNvPr>
        <xdr:cNvSpPr>
          <a:spLocks noChangeArrowheads="1"/>
        </xdr:cNvSpPr>
      </xdr:nvSpPr>
      <xdr:spPr bwMode="auto">
        <a:xfrm>
          <a:off x="4276725" y="52987575"/>
          <a:ext cx="4255947" cy="474567"/>
        </a:xfrm>
        <a:prstGeom prst="bracketPair">
          <a:avLst>
            <a:gd name="adj" fmla="val 9523"/>
          </a:avLst>
        </a:prstGeom>
        <a:solidFill>
          <a:sysClr val="window" lastClr="FFFFFF"/>
        </a:solidFill>
        <a:ln w="9360">
          <a:solidFill>
            <a:srgbClr val="000000"/>
          </a:solidFill>
          <a:miter lim="800000"/>
          <a:headEnd/>
          <a:tailEnd/>
        </a:ln>
        <a:effectLst/>
        <a:extLst/>
      </xdr:spPr>
      <xdr:txBody>
        <a:bodyPr vertOverflow="clip" wrap="square" lIns="20160" tIns="20160" rIns="20160" bIns="20160" anchor="t"/>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補助金により、産業教育のために必要な実験実習施設を整備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182</v>
      </c>
      <c r="AT2" s="207"/>
      <c r="AU2" s="207"/>
      <c r="AV2" s="98" t="str">
        <f>IF(AW2="","","-")</f>
        <v/>
      </c>
      <c r="AW2" s="394"/>
      <c r="AX2" s="394"/>
    </row>
    <row r="3" spans="1:50" ht="21" customHeight="1" thickBot="1" x14ac:dyDescent="0.2">
      <c r="A3" s="521" t="s">
        <v>701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161</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718</v>
      </c>
      <c r="H5" s="557"/>
      <c r="I5" s="557"/>
      <c r="J5" s="557"/>
      <c r="K5" s="557"/>
      <c r="L5" s="557"/>
      <c r="M5" s="558" t="s">
        <v>66</v>
      </c>
      <c r="N5" s="559"/>
      <c r="O5" s="559"/>
      <c r="P5" s="559"/>
      <c r="Q5" s="559"/>
      <c r="R5" s="560"/>
      <c r="S5" s="561" t="s">
        <v>719</v>
      </c>
      <c r="T5" s="557"/>
      <c r="U5" s="557"/>
      <c r="V5" s="557"/>
      <c r="W5" s="557"/>
      <c r="X5" s="562"/>
      <c r="Y5" s="715" t="s">
        <v>3</v>
      </c>
      <c r="Z5" s="716"/>
      <c r="AA5" s="716"/>
      <c r="AB5" s="716"/>
      <c r="AC5" s="716"/>
      <c r="AD5" s="717"/>
      <c r="AE5" s="718" t="s">
        <v>720</v>
      </c>
      <c r="AF5" s="718"/>
      <c r="AG5" s="718"/>
      <c r="AH5" s="718"/>
      <c r="AI5" s="718"/>
      <c r="AJ5" s="718"/>
      <c r="AK5" s="718"/>
      <c r="AL5" s="718"/>
      <c r="AM5" s="718"/>
      <c r="AN5" s="718"/>
      <c r="AO5" s="718"/>
      <c r="AP5" s="719"/>
      <c r="AQ5" s="720" t="s">
        <v>748</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86.25" customHeight="1" x14ac:dyDescent="0.15">
      <c r="A7" s="822" t="s">
        <v>22</v>
      </c>
      <c r="B7" s="823"/>
      <c r="C7" s="823"/>
      <c r="D7" s="823"/>
      <c r="E7" s="823"/>
      <c r="F7" s="824"/>
      <c r="G7" s="825" t="s">
        <v>721</v>
      </c>
      <c r="H7" s="826"/>
      <c r="I7" s="826"/>
      <c r="J7" s="826"/>
      <c r="K7" s="826"/>
      <c r="L7" s="826"/>
      <c r="M7" s="826"/>
      <c r="N7" s="826"/>
      <c r="O7" s="826"/>
      <c r="P7" s="826"/>
      <c r="Q7" s="826"/>
      <c r="R7" s="826"/>
      <c r="S7" s="826"/>
      <c r="T7" s="826"/>
      <c r="U7" s="826"/>
      <c r="V7" s="826"/>
      <c r="W7" s="826"/>
      <c r="X7" s="827"/>
      <c r="Y7" s="392" t="s">
        <v>388</v>
      </c>
      <c r="Z7" s="296"/>
      <c r="AA7" s="296"/>
      <c r="AB7" s="296"/>
      <c r="AC7" s="296"/>
      <c r="AD7" s="393"/>
      <c r="AE7" s="379" t="s">
        <v>722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2" t="s">
        <v>256</v>
      </c>
      <c r="B8" s="823"/>
      <c r="C8" s="823"/>
      <c r="D8" s="823"/>
      <c r="E8" s="823"/>
      <c r="F8" s="824"/>
      <c r="G8" s="218" t="str">
        <f>入力規則等!A27</f>
        <v>子ども・若者育成支援</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723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18.5" customHeight="1" x14ac:dyDescent="0.15">
      <c r="A10" s="740" t="s">
        <v>30</v>
      </c>
      <c r="B10" s="741"/>
      <c r="C10" s="741"/>
      <c r="D10" s="741"/>
      <c r="E10" s="741"/>
      <c r="F10" s="741"/>
      <c r="G10" s="673" t="s">
        <v>724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41.300000000000004</v>
      </c>
      <c r="Q13" s="164"/>
      <c r="R13" s="164"/>
      <c r="S13" s="164"/>
      <c r="T13" s="164"/>
      <c r="U13" s="164"/>
      <c r="V13" s="165"/>
      <c r="W13" s="163">
        <v>41.2</v>
      </c>
      <c r="X13" s="164"/>
      <c r="Y13" s="164"/>
      <c r="Z13" s="164"/>
      <c r="AA13" s="164"/>
      <c r="AB13" s="164"/>
      <c r="AC13" s="165"/>
      <c r="AD13" s="163">
        <v>41.2</v>
      </c>
      <c r="AE13" s="164"/>
      <c r="AF13" s="164"/>
      <c r="AG13" s="164"/>
      <c r="AH13" s="164"/>
      <c r="AI13" s="164"/>
      <c r="AJ13" s="165"/>
      <c r="AK13" s="163">
        <v>9.8000000000000007</v>
      </c>
      <c r="AL13" s="164"/>
      <c r="AM13" s="164"/>
      <c r="AN13" s="164"/>
      <c r="AO13" s="164"/>
      <c r="AP13" s="164"/>
      <c r="AQ13" s="165"/>
      <c r="AR13" s="160">
        <v>41.2</v>
      </c>
      <c r="AS13" s="161"/>
      <c r="AT13" s="161"/>
      <c r="AU13" s="161"/>
      <c r="AV13" s="161"/>
      <c r="AW13" s="161"/>
      <c r="AX13" s="391"/>
    </row>
    <row r="14" spans="1:50" ht="21" customHeight="1" x14ac:dyDescent="0.15">
      <c r="A14" s="120"/>
      <c r="B14" s="121"/>
      <c r="C14" s="121"/>
      <c r="D14" s="121"/>
      <c r="E14" s="121"/>
      <c r="F14" s="122"/>
      <c r="G14" s="745"/>
      <c r="H14" s="746"/>
      <c r="I14" s="573" t="s">
        <v>8</v>
      </c>
      <c r="J14" s="627"/>
      <c r="K14" s="627"/>
      <c r="L14" s="627"/>
      <c r="M14" s="627"/>
      <c r="N14" s="627"/>
      <c r="O14" s="628"/>
      <c r="P14" s="163" t="s">
        <v>725</v>
      </c>
      <c r="Q14" s="164"/>
      <c r="R14" s="164"/>
      <c r="S14" s="164"/>
      <c r="T14" s="164"/>
      <c r="U14" s="164"/>
      <c r="V14" s="165"/>
      <c r="W14" s="163" t="s">
        <v>725</v>
      </c>
      <c r="X14" s="164"/>
      <c r="Y14" s="164"/>
      <c r="Z14" s="164"/>
      <c r="AA14" s="164"/>
      <c r="AB14" s="164"/>
      <c r="AC14" s="165"/>
      <c r="AD14" s="163">
        <v>288.39999999999998</v>
      </c>
      <c r="AE14" s="164"/>
      <c r="AF14" s="164"/>
      <c r="AG14" s="164"/>
      <c r="AH14" s="164"/>
      <c r="AI14" s="164"/>
      <c r="AJ14" s="165"/>
      <c r="AK14" s="163" t="s">
        <v>749</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725</v>
      </c>
      <c r="Q15" s="164"/>
      <c r="R15" s="164"/>
      <c r="S15" s="164"/>
      <c r="T15" s="164"/>
      <c r="U15" s="164"/>
      <c r="V15" s="165"/>
      <c r="W15" s="163">
        <v>41.3</v>
      </c>
      <c r="X15" s="164"/>
      <c r="Y15" s="164"/>
      <c r="Z15" s="164"/>
      <c r="AA15" s="164"/>
      <c r="AB15" s="164"/>
      <c r="AC15" s="165"/>
      <c r="AD15" s="163">
        <v>24.2</v>
      </c>
      <c r="AE15" s="164"/>
      <c r="AF15" s="164"/>
      <c r="AG15" s="164"/>
      <c r="AH15" s="164"/>
      <c r="AI15" s="164"/>
      <c r="AJ15" s="165"/>
      <c r="AK15" s="163">
        <v>321.10000000000002</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v>-41.3</v>
      </c>
      <c r="Q16" s="164"/>
      <c r="R16" s="164"/>
      <c r="S16" s="164"/>
      <c r="T16" s="164"/>
      <c r="U16" s="164"/>
      <c r="V16" s="165"/>
      <c r="W16" s="163">
        <v>-24.2</v>
      </c>
      <c r="X16" s="164"/>
      <c r="Y16" s="164"/>
      <c r="Z16" s="164"/>
      <c r="AA16" s="164"/>
      <c r="AB16" s="164"/>
      <c r="AC16" s="165"/>
      <c r="AD16" s="163">
        <v>-321.089</v>
      </c>
      <c r="AE16" s="164"/>
      <c r="AF16" s="164"/>
      <c r="AG16" s="164"/>
      <c r="AH16" s="164"/>
      <c r="AI16" s="164"/>
      <c r="AJ16" s="165"/>
      <c r="AK16" s="163" t="s">
        <v>749</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t="s">
        <v>714</v>
      </c>
      <c r="Q17" s="164"/>
      <c r="R17" s="164"/>
      <c r="S17" s="164"/>
      <c r="T17" s="164"/>
      <c r="U17" s="164"/>
      <c r="V17" s="165"/>
      <c r="W17" s="163" t="s">
        <v>749</v>
      </c>
      <c r="X17" s="164"/>
      <c r="Y17" s="164"/>
      <c r="Z17" s="164"/>
      <c r="AA17" s="164"/>
      <c r="AB17" s="164"/>
      <c r="AC17" s="165"/>
      <c r="AD17" s="163" t="s">
        <v>749</v>
      </c>
      <c r="AE17" s="164"/>
      <c r="AF17" s="164"/>
      <c r="AG17" s="164"/>
      <c r="AH17" s="164"/>
      <c r="AI17" s="164"/>
      <c r="AJ17" s="165"/>
      <c r="AK17" s="163" t="s">
        <v>749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7"/>
      <c r="H18" s="748"/>
      <c r="I18" s="735" t="s">
        <v>20</v>
      </c>
      <c r="J18" s="736"/>
      <c r="K18" s="736"/>
      <c r="L18" s="736"/>
      <c r="M18" s="736"/>
      <c r="N18" s="736"/>
      <c r="O18" s="737"/>
      <c r="P18" s="169">
        <f>SUM(P13:V17)</f>
        <v>0</v>
      </c>
      <c r="Q18" s="170"/>
      <c r="R18" s="170"/>
      <c r="S18" s="170"/>
      <c r="T18" s="170"/>
      <c r="U18" s="170"/>
      <c r="V18" s="171"/>
      <c r="W18" s="169">
        <f>SUM(W13:AC17)</f>
        <v>58.3</v>
      </c>
      <c r="X18" s="170"/>
      <c r="Y18" s="170"/>
      <c r="Z18" s="170"/>
      <c r="AA18" s="170"/>
      <c r="AB18" s="170"/>
      <c r="AC18" s="171"/>
      <c r="AD18" s="169">
        <f>SUM(AD13:AJ17)</f>
        <v>32.710999999999956</v>
      </c>
      <c r="AE18" s="170"/>
      <c r="AF18" s="170"/>
      <c r="AG18" s="170"/>
      <c r="AH18" s="170"/>
      <c r="AI18" s="170"/>
      <c r="AJ18" s="171"/>
      <c r="AK18" s="169">
        <f>SUM(AK13:AQ17)</f>
        <v>330.90000000000003</v>
      </c>
      <c r="AL18" s="170"/>
      <c r="AM18" s="170"/>
      <c r="AN18" s="170"/>
      <c r="AO18" s="170"/>
      <c r="AP18" s="170"/>
      <c r="AQ18" s="171"/>
      <c r="AR18" s="169">
        <f>SUM(AR13:AX17)</f>
        <v>41.2</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0</v>
      </c>
      <c r="Q19" s="164"/>
      <c r="R19" s="164"/>
      <c r="S19" s="164"/>
      <c r="T19" s="164"/>
      <c r="U19" s="164"/>
      <c r="V19" s="165"/>
      <c r="W19" s="163">
        <v>41.3</v>
      </c>
      <c r="X19" s="164"/>
      <c r="Y19" s="164"/>
      <c r="Z19" s="164"/>
      <c r="AA19" s="164"/>
      <c r="AB19" s="164"/>
      <c r="AC19" s="165"/>
      <c r="AD19" s="163">
        <v>32.700000000000003</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t="str">
        <f>IF(P18=0, "-", SUM(P19)/P18)</f>
        <v>-</v>
      </c>
      <c r="Q20" s="537"/>
      <c r="R20" s="537"/>
      <c r="S20" s="537"/>
      <c r="T20" s="537"/>
      <c r="U20" s="537"/>
      <c r="V20" s="537"/>
      <c r="W20" s="537">
        <f t="shared" ref="W20" si="0">IF(W18=0, "-", SUM(W19)/W18)</f>
        <v>0.70840480274442541</v>
      </c>
      <c r="X20" s="537"/>
      <c r="Y20" s="537"/>
      <c r="Z20" s="537"/>
      <c r="AA20" s="537"/>
      <c r="AB20" s="537"/>
      <c r="AC20" s="537"/>
      <c r="AD20" s="537">
        <f t="shared" ref="AD20" si="1">IF(AD18=0, "-", SUM(AD19)/AD18)</f>
        <v>0.99966372168383866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0" t="s">
        <v>354</v>
      </c>
      <c r="H21" s="921"/>
      <c r="I21" s="921"/>
      <c r="J21" s="921"/>
      <c r="K21" s="921"/>
      <c r="L21" s="921"/>
      <c r="M21" s="921"/>
      <c r="N21" s="921"/>
      <c r="O21" s="921"/>
      <c r="P21" s="537" t="str">
        <f>IF(P19=0, "-", SUM(P19)/SUM(P13,P14))</f>
        <v>-</v>
      </c>
      <c r="Q21" s="537"/>
      <c r="R21" s="537"/>
      <c r="S21" s="537"/>
      <c r="T21" s="537"/>
      <c r="U21" s="537"/>
      <c r="V21" s="537"/>
      <c r="W21" s="537">
        <f t="shared" ref="W21" si="2">IF(W19=0, "-", SUM(W19)/SUM(W13,W14))</f>
        <v>1.0024271844660193</v>
      </c>
      <c r="X21" s="537"/>
      <c r="Y21" s="537"/>
      <c r="Z21" s="537"/>
      <c r="AA21" s="537"/>
      <c r="AB21" s="537"/>
      <c r="AC21" s="537"/>
      <c r="AD21" s="537">
        <f t="shared" ref="AD21" si="3">IF(AD19=0, "-", SUM(AD19)/SUM(AD13,AD14))</f>
        <v>9.9211165048543715E-2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9" customHeight="1" x14ac:dyDescent="0.15">
      <c r="A23" s="141"/>
      <c r="B23" s="142"/>
      <c r="C23" s="142"/>
      <c r="D23" s="142"/>
      <c r="E23" s="142"/>
      <c r="F23" s="143"/>
      <c r="G23" s="132" t="s">
        <v>726</v>
      </c>
      <c r="H23" s="133"/>
      <c r="I23" s="133"/>
      <c r="J23" s="133"/>
      <c r="K23" s="133"/>
      <c r="L23" s="133"/>
      <c r="M23" s="133"/>
      <c r="N23" s="133"/>
      <c r="O23" s="134"/>
      <c r="P23" s="160">
        <v>9.8000000000000007</v>
      </c>
      <c r="Q23" s="161"/>
      <c r="R23" s="161"/>
      <c r="S23" s="161"/>
      <c r="T23" s="161"/>
      <c r="U23" s="161"/>
      <c r="V23" s="162"/>
      <c r="W23" s="160">
        <v>41.2</v>
      </c>
      <c r="X23" s="161"/>
      <c r="Y23" s="161"/>
      <c r="Z23" s="161"/>
      <c r="AA23" s="161"/>
      <c r="AB23" s="161"/>
      <c r="AC23" s="162"/>
      <c r="AD23" s="149" t="s">
        <v>711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9.8000000000000007</v>
      </c>
      <c r="Q29" s="164"/>
      <c r="R29" s="164"/>
      <c r="S29" s="164"/>
      <c r="T29" s="164"/>
      <c r="U29" s="164"/>
      <c r="V29" s="165"/>
      <c r="W29" s="211">
        <f>AR13</f>
        <v>41.2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8"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389</v>
      </c>
      <c r="AF30" s="383"/>
      <c r="AG30" s="383"/>
      <c r="AH30" s="384"/>
      <c r="AI30" s="385" t="s">
        <v>411</v>
      </c>
      <c r="AJ30" s="385"/>
      <c r="AK30" s="385"/>
      <c r="AL30" s="382"/>
      <c r="AM30" s="385" t="s">
        <v>508</v>
      </c>
      <c r="AN30" s="385"/>
      <c r="AO30" s="385"/>
      <c r="AP30" s="382"/>
      <c r="AQ30" s="639" t="s">
        <v>232</v>
      </c>
      <c r="AR30" s="640"/>
      <c r="AS30" s="640"/>
      <c r="AT30" s="641"/>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v>2</v>
      </c>
      <c r="AV31" s="271"/>
      <c r="AW31" s="375" t="s">
        <v>179</v>
      </c>
      <c r="AX31" s="376"/>
    </row>
    <row r="32" spans="1:50" ht="23.25" customHeight="1" x14ac:dyDescent="0.15">
      <c r="A32" s="513"/>
      <c r="B32" s="511"/>
      <c r="C32" s="511"/>
      <c r="D32" s="511"/>
      <c r="E32" s="511"/>
      <c r="F32" s="512"/>
      <c r="G32" s="538" t="s">
        <v>727</v>
      </c>
      <c r="H32" s="539"/>
      <c r="I32" s="539"/>
      <c r="J32" s="539"/>
      <c r="K32" s="539"/>
      <c r="L32" s="539"/>
      <c r="M32" s="539"/>
      <c r="N32" s="539"/>
      <c r="O32" s="540"/>
      <c r="P32" s="191" t="s">
        <v>728</v>
      </c>
      <c r="Q32" s="191"/>
      <c r="R32" s="191"/>
      <c r="S32" s="191"/>
      <c r="T32" s="191"/>
      <c r="U32" s="191"/>
      <c r="V32" s="191"/>
      <c r="W32" s="191"/>
      <c r="X32" s="233"/>
      <c r="Y32" s="339" t="s">
        <v>12</v>
      </c>
      <c r="Z32" s="547"/>
      <c r="AA32" s="548"/>
      <c r="AB32" s="549" t="s">
        <v>729</v>
      </c>
      <c r="AC32" s="549"/>
      <c r="AD32" s="549"/>
      <c r="AE32" s="363">
        <v>50</v>
      </c>
      <c r="AF32" s="364"/>
      <c r="AG32" s="364"/>
      <c r="AH32" s="364"/>
      <c r="AI32" s="363">
        <v>51</v>
      </c>
      <c r="AJ32" s="364"/>
      <c r="AK32" s="364"/>
      <c r="AL32" s="364"/>
      <c r="AM32" s="363">
        <v>53</v>
      </c>
      <c r="AN32" s="364"/>
      <c r="AO32" s="364"/>
      <c r="AP32" s="364"/>
      <c r="AQ32" s="166" t="s">
        <v>725</v>
      </c>
      <c r="AR32" s="167"/>
      <c r="AS32" s="167"/>
      <c r="AT32" s="168"/>
      <c r="AU32" s="364">
        <v>53</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729</v>
      </c>
      <c r="AC33" s="520"/>
      <c r="AD33" s="520"/>
      <c r="AE33" s="363">
        <v>80</v>
      </c>
      <c r="AF33" s="364"/>
      <c r="AG33" s="364"/>
      <c r="AH33" s="364"/>
      <c r="AI33" s="363">
        <v>90</v>
      </c>
      <c r="AJ33" s="364"/>
      <c r="AK33" s="364"/>
      <c r="AL33" s="364"/>
      <c r="AM33" s="363">
        <v>100</v>
      </c>
      <c r="AN33" s="364"/>
      <c r="AO33" s="364"/>
      <c r="AP33" s="364"/>
      <c r="AQ33" s="166" t="s">
        <v>714</v>
      </c>
      <c r="AR33" s="167"/>
      <c r="AS33" s="167"/>
      <c r="AT33" s="168"/>
      <c r="AU33" s="364">
        <v>100</v>
      </c>
      <c r="AV33" s="364"/>
      <c r="AW33" s="364"/>
      <c r="AX33" s="365"/>
    </row>
    <row r="34" spans="1:51" ht="33.7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63</v>
      </c>
      <c r="AF34" s="364"/>
      <c r="AG34" s="364"/>
      <c r="AH34" s="364"/>
      <c r="AI34" s="363">
        <v>57</v>
      </c>
      <c r="AJ34" s="364"/>
      <c r="AK34" s="364"/>
      <c r="AL34" s="364"/>
      <c r="AM34" s="363">
        <v>53</v>
      </c>
      <c r="AN34" s="364"/>
      <c r="AO34" s="364"/>
      <c r="AP34" s="364"/>
      <c r="AQ34" s="166" t="s">
        <v>725</v>
      </c>
      <c r="AR34" s="167"/>
      <c r="AS34" s="167"/>
      <c r="AT34" s="168"/>
      <c r="AU34" s="364">
        <v>53</v>
      </c>
      <c r="AV34" s="364"/>
      <c r="AW34" s="364"/>
      <c r="AX34" s="365"/>
    </row>
    <row r="35" spans="1:51" ht="23.25" customHeight="1" x14ac:dyDescent="0.15">
      <c r="A35" s="893" t="s">
        <v>379</v>
      </c>
      <c r="B35" s="894"/>
      <c r="C35" s="894"/>
      <c r="D35" s="894"/>
      <c r="E35" s="894"/>
      <c r="F35" s="895"/>
      <c r="G35" s="899" t="s">
        <v>730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42" t="s">
        <v>349</v>
      </c>
      <c r="B37" s="643"/>
      <c r="C37" s="643"/>
      <c r="D37" s="643"/>
      <c r="E37" s="643"/>
      <c r="F37" s="644"/>
      <c r="G37" s="563" t="s">
        <v>146</v>
      </c>
      <c r="H37" s="377"/>
      <c r="I37" s="377"/>
      <c r="J37" s="377"/>
      <c r="K37" s="377"/>
      <c r="L37" s="377"/>
      <c r="M37" s="377"/>
      <c r="N37" s="377"/>
      <c r="O37" s="564"/>
      <c r="P37" s="629" t="s">
        <v>59</v>
      </c>
      <c r="Q37" s="377"/>
      <c r="R37" s="377"/>
      <c r="S37" s="377"/>
      <c r="T37" s="377"/>
      <c r="U37" s="377"/>
      <c r="V37" s="377"/>
      <c r="W37" s="377"/>
      <c r="X37" s="564"/>
      <c r="Y37" s="630"/>
      <c r="Z37" s="631"/>
      <c r="AA37" s="632"/>
      <c r="AB37" s="633" t="s">
        <v>11</v>
      </c>
      <c r="AC37" s="634"/>
      <c r="AD37" s="635"/>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42" t="s">
        <v>349</v>
      </c>
      <c r="B44" s="643"/>
      <c r="C44" s="643"/>
      <c r="D44" s="643"/>
      <c r="E44" s="643"/>
      <c r="F44" s="644"/>
      <c r="G44" s="563" t="s">
        <v>146</v>
      </c>
      <c r="H44" s="377"/>
      <c r="I44" s="377"/>
      <c r="J44" s="377"/>
      <c r="K44" s="377"/>
      <c r="L44" s="377"/>
      <c r="M44" s="377"/>
      <c r="N44" s="377"/>
      <c r="O44" s="564"/>
      <c r="P44" s="629" t="s">
        <v>59</v>
      </c>
      <c r="Q44" s="377"/>
      <c r="R44" s="377"/>
      <c r="S44" s="377"/>
      <c r="T44" s="377"/>
      <c r="U44" s="377"/>
      <c r="V44" s="377"/>
      <c r="W44" s="377"/>
      <c r="X44" s="564"/>
      <c r="Y44" s="630"/>
      <c r="Z44" s="631"/>
      <c r="AA44" s="632"/>
      <c r="AB44" s="633" t="s">
        <v>11</v>
      </c>
      <c r="AC44" s="634"/>
      <c r="AD44" s="635"/>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10" t="s">
        <v>349</v>
      </c>
      <c r="B51" s="511"/>
      <c r="C51" s="511"/>
      <c r="D51" s="511"/>
      <c r="E51" s="511"/>
      <c r="F51" s="512"/>
      <c r="G51" s="563" t="s">
        <v>146</v>
      </c>
      <c r="H51" s="377"/>
      <c r="I51" s="377"/>
      <c r="J51" s="377"/>
      <c r="K51" s="377"/>
      <c r="L51" s="377"/>
      <c r="M51" s="377"/>
      <c r="N51" s="377"/>
      <c r="O51" s="564"/>
      <c r="P51" s="629" t="s">
        <v>59</v>
      </c>
      <c r="Q51" s="377"/>
      <c r="R51" s="377"/>
      <c r="S51" s="377"/>
      <c r="T51" s="377"/>
      <c r="U51" s="377"/>
      <c r="V51" s="377"/>
      <c r="W51" s="377"/>
      <c r="X51" s="564"/>
      <c r="Y51" s="630"/>
      <c r="Z51" s="631"/>
      <c r="AA51" s="632"/>
      <c r="AB51" s="633" t="s">
        <v>11</v>
      </c>
      <c r="AC51" s="634"/>
      <c r="AD51" s="635"/>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0" t="s">
        <v>349</v>
      </c>
      <c r="B58" s="511"/>
      <c r="C58" s="511"/>
      <c r="D58" s="511"/>
      <c r="E58" s="511"/>
      <c r="F58" s="512"/>
      <c r="G58" s="563" t="s">
        <v>146</v>
      </c>
      <c r="H58" s="377"/>
      <c r="I58" s="377"/>
      <c r="J58" s="377"/>
      <c r="K58" s="377"/>
      <c r="L58" s="377"/>
      <c r="M58" s="377"/>
      <c r="N58" s="377"/>
      <c r="O58" s="564"/>
      <c r="P58" s="629" t="s">
        <v>59</v>
      </c>
      <c r="Q58" s="377"/>
      <c r="R58" s="377"/>
      <c r="S58" s="377"/>
      <c r="T58" s="377"/>
      <c r="U58" s="377"/>
      <c r="V58" s="377"/>
      <c r="W58" s="377"/>
      <c r="X58" s="564"/>
      <c r="Y58" s="630"/>
      <c r="Z58" s="631"/>
      <c r="AA58" s="632"/>
      <c r="AB58" s="633" t="s">
        <v>11</v>
      </c>
      <c r="AC58" s="634"/>
      <c r="AD58" s="635"/>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5" t="s">
        <v>389</v>
      </c>
      <c r="AF65" s="335"/>
      <c r="AG65" s="335"/>
      <c r="AH65" s="335"/>
      <c r="AI65" s="335" t="s">
        <v>411</v>
      </c>
      <c r="AJ65" s="335"/>
      <c r="AK65" s="335"/>
      <c r="AL65" s="335"/>
      <c r="AM65" s="335" t="s">
        <v>508</v>
      </c>
      <c r="AN65" s="335"/>
      <c r="AO65" s="335"/>
      <c r="AP65" s="335"/>
      <c r="AQ65" s="215" t="s">
        <v>232</v>
      </c>
      <c r="AR65" s="199"/>
      <c r="AS65" s="199"/>
      <c r="AT65" s="200"/>
      <c r="AU65" s="972" t="s">
        <v>134</v>
      </c>
      <c r="AV65" s="972"/>
      <c r="AW65" s="972"/>
      <c r="AX65" s="973"/>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5"/>
      <c r="AF66" s="335"/>
      <c r="AG66" s="335"/>
      <c r="AH66" s="335"/>
      <c r="AI66" s="335"/>
      <c r="AJ66" s="335"/>
      <c r="AK66" s="335"/>
      <c r="AL66" s="335"/>
      <c r="AM66" s="335"/>
      <c r="AN66" s="335"/>
      <c r="AO66" s="335"/>
      <c r="AP66" s="335"/>
      <c r="AQ66" s="231"/>
      <c r="AR66" s="178"/>
      <c r="AS66" s="179" t="s">
        <v>233</v>
      </c>
      <c r="AT66" s="202"/>
      <c r="AU66" s="271"/>
      <c r="AV66" s="271"/>
      <c r="AW66" s="861" t="s">
        <v>348</v>
      </c>
      <c r="AX66" s="974"/>
      <c r="AY66">
        <f>$AY$65</f>
        <v>0</v>
      </c>
    </row>
    <row r="67" spans="1:51" ht="23.25" hidden="1" customHeight="1" x14ac:dyDescent="0.15">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369</v>
      </c>
      <c r="AC67" s="947"/>
      <c r="AD67" s="947"/>
      <c r="AE67" s="363"/>
      <c r="AF67" s="364"/>
      <c r="AG67" s="364"/>
      <c r="AH67" s="364"/>
      <c r="AI67" s="363"/>
      <c r="AJ67" s="364"/>
      <c r="AK67" s="364"/>
      <c r="AL67" s="364"/>
      <c r="AM67" s="363"/>
      <c r="AN67" s="364"/>
      <c r="AO67" s="364"/>
      <c r="AP67" s="364"/>
      <c r="AQ67" s="363"/>
      <c r="AR67" s="364"/>
      <c r="AS67" s="364"/>
      <c r="AT67" s="812"/>
      <c r="AU67" s="364"/>
      <c r="AV67" s="364"/>
      <c r="AW67" s="364"/>
      <c r="AX67" s="365"/>
      <c r="AY67">
        <f t="shared" ref="AY67:AY72" si="8">$AY$65</f>
        <v>0</v>
      </c>
    </row>
    <row r="68" spans="1:51"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369</v>
      </c>
      <c r="AC68" s="970"/>
      <c r="AD68" s="970"/>
      <c r="AE68" s="363"/>
      <c r="AF68" s="364"/>
      <c r="AG68" s="364"/>
      <c r="AH68" s="364"/>
      <c r="AI68" s="363"/>
      <c r="AJ68" s="364"/>
      <c r="AK68" s="364"/>
      <c r="AL68" s="364"/>
      <c r="AM68" s="363"/>
      <c r="AN68" s="364"/>
      <c r="AO68" s="364"/>
      <c r="AP68" s="364"/>
      <c r="AQ68" s="363"/>
      <c r="AR68" s="364"/>
      <c r="AS68" s="364"/>
      <c r="AT68" s="812"/>
      <c r="AU68" s="364"/>
      <c r="AV68" s="364"/>
      <c r="AW68" s="364"/>
      <c r="AX68" s="365"/>
      <c r="AY68">
        <f t="shared" si="8"/>
        <v>0</v>
      </c>
    </row>
    <row r="69" spans="1:51"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370</v>
      </c>
      <c r="AC69" s="971"/>
      <c r="AD69" s="971"/>
      <c r="AE69" s="371"/>
      <c r="AF69" s="372"/>
      <c r="AG69" s="372"/>
      <c r="AH69" s="372"/>
      <c r="AI69" s="371"/>
      <c r="AJ69" s="372"/>
      <c r="AK69" s="372"/>
      <c r="AL69" s="372"/>
      <c r="AM69" s="371"/>
      <c r="AN69" s="372"/>
      <c r="AO69" s="372"/>
      <c r="AP69" s="372"/>
      <c r="AQ69" s="363"/>
      <c r="AR69" s="364"/>
      <c r="AS69" s="364"/>
      <c r="AT69" s="812"/>
      <c r="AU69" s="364"/>
      <c r="AV69" s="364"/>
      <c r="AW69" s="364"/>
      <c r="AX69" s="365"/>
      <c r="AY69">
        <f t="shared" si="8"/>
        <v>0</v>
      </c>
    </row>
    <row r="70" spans="1:51" ht="23.25" hidden="1" customHeight="1" x14ac:dyDescent="0.15">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368</v>
      </c>
      <c r="X70" s="940"/>
      <c r="Y70" s="945" t="s">
        <v>12</v>
      </c>
      <c r="Z70" s="945"/>
      <c r="AA70" s="946"/>
      <c r="AB70" s="947" t="s">
        <v>369</v>
      </c>
      <c r="AC70" s="947"/>
      <c r="AD70" s="947"/>
      <c r="AE70" s="363"/>
      <c r="AF70" s="364"/>
      <c r="AG70" s="364"/>
      <c r="AH70" s="364"/>
      <c r="AI70" s="363"/>
      <c r="AJ70" s="364"/>
      <c r="AK70" s="364"/>
      <c r="AL70" s="364"/>
      <c r="AM70" s="363"/>
      <c r="AN70" s="364"/>
      <c r="AO70" s="364"/>
      <c r="AP70" s="364"/>
      <c r="AQ70" s="363"/>
      <c r="AR70" s="364"/>
      <c r="AS70" s="364"/>
      <c r="AT70" s="812"/>
      <c r="AU70" s="364"/>
      <c r="AV70" s="364"/>
      <c r="AW70" s="364"/>
      <c r="AX70" s="365"/>
      <c r="AY70">
        <f t="shared" si="8"/>
        <v>0</v>
      </c>
    </row>
    <row r="71" spans="1:51"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369</v>
      </c>
      <c r="AC71" s="970"/>
      <c r="AD71" s="970"/>
      <c r="AE71" s="363"/>
      <c r="AF71" s="364"/>
      <c r="AG71" s="364"/>
      <c r="AH71" s="364"/>
      <c r="AI71" s="363"/>
      <c r="AJ71" s="364"/>
      <c r="AK71" s="364"/>
      <c r="AL71" s="364"/>
      <c r="AM71" s="363"/>
      <c r="AN71" s="364"/>
      <c r="AO71" s="364"/>
      <c r="AP71" s="364"/>
      <c r="AQ71" s="363"/>
      <c r="AR71" s="364"/>
      <c r="AS71" s="364"/>
      <c r="AT71" s="812"/>
      <c r="AU71" s="364"/>
      <c r="AV71" s="364"/>
      <c r="AW71" s="364"/>
      <c r="AX71" s="365"/>
      <c r="AY71">
        <f t="shared" si="8"/>
        <v>0</v>
      </c>
    </row>
    <row r="72" spans="1:51"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370</v>
      </c>
      <c r="AC72" s="971"/>
      <c r="AD72" s="971"/>
      <c r="AE72" s="371"/>
      <c r="AF72" s="372"/>
      <c r="AG72" s="372"/>
      <c r="AH72" s="372"/>
      <c r="AI72" s="371"/>
      <c r="AJ72" s="372"/>
      <c r="AK72" s="372"/>
      <c r="AL72" s="372"/>
      <c r="AM72" s="371"/>
      <c r="AN72" s="372"/>
      <c r="AO72" s="372"/>
      <c r="AP72" s="934"/>
      <c r="AQ72" s="363"/>
      <c r="AR72" s="364"/>
      <c r="AS72" s="364"/>
      <c r="AT72" s="812"/>
      <c r="AU72" s="364"/>
      <c r="AV72" s="364"/>
      <c r="AW72" s="364"/>
      <c r="AX72" s="365"/>
      <c r="AY72">
        <f t="shared" si="8"/>
        <v>0</v>
      </c>
    </row>
    <row r="73" spans="1:51" ht="18.75" hidden="1" customHeight="1" x14ac:dyDescent="0.15">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8" t="s">
        <v>382</v>
      </c>
      <c r="B78" s="909"/>
      <c r="C78" s="909"/>
      <c r="D78" s="909"/>
      <c r="E78" s="906" t="s">
        <v>328</v>
      </c>
      <c r="F78" s="907"/>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thickBo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c r="AS79" s="126"/>
      <c r="AT79" s="127"/>
      <c r="AU79" s="127"/>
      <c r="AV79" s="127"/>
      <c r="AW79" s="127"/>
      <c r="AX79" s="128"/>
      <c r="AY79">
        <f>COUNTIF($AR$79,"☑")</f>
        <v>0</v>
      </c>
    </row>
    <row r="80" spans="1:51" ht="18.75" hidden="1" customHeight="1" x14ac:dyDescent="0.15">
      <c r="A80" s="517" t="s">
        <v>147</v>
      </c>
      <c r="B80" s="842" t="s">
        <v>341</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699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3"/>
      <c r="AC97" s="404"/>
      <c r="AD97" s="405"/>
      <c r="AE97" s="363"/>
      <c r="AF97" s="364"/>
      <c r="AG97" s="364"/>
      <c r="AH97" s="812"/>
      <c r="AI97" s="363"/>
      <c r="AJ97" s="364"/>
      <c r="AK97" s="364"/>
      <c r="AL97" s="812"/>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3"/>
      <c r="AF98" s="364"/>
      <c r="AG98" s="364"/>
      <c r="AH98" s="812"/>
      <c r="AI98" s="363"/>
      <c r="AJ98" s="364"/>
      <c r="AK98" s="364"/>
      <c r="AL98" s="812"/>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389</v>
      </c>
      <c r="AF100" s="820"/>
      <c r="AG100" s="820"/>
      <c r="AH100" s="821"/>
      <c r="AI100" s="819" t="s">
        <v>411</v>
      </c>
      <c r="AJ100" s="820"/>
      <c r="AK100" s="820"/>
      <c r="AL100" s="821"/>
      <c r="AM100" s="819" t="s">
        <v>508</v>
      </c>
      <c r="AN100" s="820"/>
      <c r="AO100" s="820"/>
      <c r="AP100" s="821"/>
      <c r="AQ100" s="922" t="s">
        <v>416</v>
      </c>
      <c r="AR100" s="923"/>
      <c r="AS100" s="923"/>
      <c r="AT100" s="924"/>
      <c r="AU100" s="922" t="s">
        <v>540</v>
      </c>
      <c r="AV100" s="923"/>
      <c r="AW100" s="923"/>
      <c r="AX100" s="925"/>
    </row>
    <row r="101" spans="1:60" ht="23.25" customHeight="1" x14ac:dyDescent="0.15">
      <c r="A101" s="489"/>
      <c r="B101" s="490"/>
      <c r="C101" s="490"/>
      <c r="D101" s="490"/>
      <c r="E101" s="490"/>
      <c r="F101" s="491"/>
      <c r="G101" s="191" t="s">
        <v>731</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729</v>
      </c>
      <c r="AC101" s="549"/>
      <c r="AD101" s="549"/>
      <c r="AE101" s="358">
        <v>1</v>
      </c>
      <c r="AF101" s="358"/>
      <c r="AG101" s="358"/>
      <c r="AH101" s="358"/>
      <c r="AI101" s="358">
        <v>1</v>
      </c>
      <c r="AJ101" s="358"/>
      <c r="AK101" s="358"/>
      <c r="AL101" s="358"/>
      <c r="AM101" s="358">
        <v>10</v>
      </c>
      <c r="AN101" s="358"/>
      <c r="AO101" s="358"/>
      <c r="AP101" s="358"/>
      <c r="AQ101" s="358" t="s">
        <v>780</v>
      </c>
      <c r="AR101" s="358"/>
      <c r="AS101" s="358"/>
      <c r="AT101" s="358"/>
      <c r="AU101" s="363"/>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729</v>
      </c>
      <c r="AC102" s="549"/>
      <c r="AD102" s="549"/>
      <c r="AE102" s="358">
        <v>10</v>
      </c>
      <c r="AF102" s="358"/>
      <c r="AG102" s="358"/>
      <c r="AH102" s="358"/>
      <c r="AI102" s="358">
        <v>10</v>
      </c>
      <c r="AJ102" s="358"/>
      <c r="AK102" s="358"/>
      <c r="AL102" s="358"/>
      <c r="AM102" s="358">
        <v>10</v>
      </c>
      <c r="AN102" s="358"/>
      <c r="AO102" s="358"/>
      <c r="AP102" s="358"/>
      <c r="AQ102" s="358">
        <v>10</v>
      </c>
      <c r="AR102" s="358"/>
      <c r="AS102" s="358"/>
      <c r="AT102" s="358"/>
      <c r="AU102" s="371"/>
      <c r="AV102" s="372"/>
      <c r="AW102" s="372"/>
      <c r="AX102" s="926"/>
    </row>
    <row r="103" spans="1:60" ht="31.5" hidden="1"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2"/>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2"/>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v>41211</v>
      </c>
      <c r="AF116" s="358"/>
      <c r="AG116" s="358"/>
      <c r="AH116" s="358"/>
      <c r="AI116" s="358">
        <v>41211</v>
      </c>
      <c r="AJ116" s="358"/>
      <c r="AK116" s="358"/>
      <c r="AL116" s="358"/>
      <c r="AM116" s="358">
        <v>9194</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735</v>
      </c>
      <c r="AF117" s="306"/>
      <c r="AG117" s="306"/>
      <c r="AH117" s="306"/>
      <c r="AI117" s="306" t="s">
        <v>735</v>
      </c>
      <c r="AJ117" s="306"/>
      <c r="AK117" s="306"/>
      <c r="AL117" s="306"/>
      <c r="AM117" s="306" t="s">
        <v>781</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736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404</v>
      </c>
      <c r="B130" s="987"/>
      <c r="C130" s="986" t="s">
        <v>236</v>
      </c>
      <c r="D130" s="987"/>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405</v>
      </c>
      <c r="AV133" s="178"/>
      <c r="AW133" s="179" t="s">
        <v>179</v>
      </c>
      <c r="AX133" s="180"/>
      <c r="AY133">
        <f>$AY$132</f>
        <v>1</v>
      </c>
    </row>
    <row r="134" spans="1:51" ht="39.75" customHeight="1" x14ac:dyDescent="0.15">
      <c r="A134" s="990"/>
      <c r="B134" s="253"/>
      <c r="C134" s="252"/>
      <c r="D134" s="253"/>
      <c r="E134" s="252"/>
      <c r="F134" s="314"/>
      <c r="G134" s="232" t="s">
        <v>405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405</v>
      </c>
      <c r="AC134" s="224"/>
      <c r="AD134" s="224"/>
      <c r="AE134" s="266" t="s">
        <v>714</v>
      </c>
      <c r="AF134" s="167"/>
      <c r="AG134" s="167"/>
      <c r="AH134" s="167"/>
      <c r="AI134" s="266" t="s">
        <v>714</v>
      </c>
      <c r="AJ134" s="167"/>
      <c r="AK134" s="167"/>
      <c r="AL134" s="167"/>
      <c r="AM134" s="266" t="s">
        <v>712</v>
      </c>
      <c r="AN134" s="167"/>
      <c r="AO134" s="167"/>
      <c r="AP134" s="167"/>
      <c r="AQ134" s="266" t="s">
        <v>405</v>
      </c>
      <c r="AR134" s="167"/>
      <c r="AS134" s="167"/>
      <c r="AT134" s="167"/>
      <c r="AU134" s="266" t="s">
        <v>405</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405</v>
      </c>
      <c r="AC135" s="175"/>
      <c r="AD135" s="175"/>
      <c r="AE135" s="266" t="s">
        <v>714</v>
      </c>
      <c r="AF135" s="167"/>
      <c r="AG135" s="167"/>
      <c r="AH135" s="167"/>
      <c r="AI135" s="266" t="s">
        <v>714</v>
      </c>
      <c r="AJ135" s="167"/>
      <c r="AK135" s="167"/>
      <c r="AL135" s="167"/>
      <c r="AM135" s="266" t="s">
        <v>712</v>
      </c>
      <c r="AN135" s="167"/>
      <c r="AO135" s="167"/>
      <c r="AP135" s="167"/>
      <c r="AQ135" s="266" t="s">
        <v>714</v>
      </c>
      <c r="AR135" s="167"/>
      <c r="AS135" s="167"/>
      <c r="AT135" s="167"/>
      <c r="AU135" s="266" t="s">
        <v>405</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t="s">
        <v>712</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t="s">
        <v>712</v>
      </c>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0"/>
      <c r="B188" s="253"/>
      <c r="C188" s="252"/>
      <c r="D188" s="253"/>
      <c r="E188" s="190" t="s">
        <v>739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0"/>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0"/>
      <c r="B214" s="253"/>
      <c r="C214" s="252"/>
      <c r="D214" s="253"/>
      <c r="E214" s="252"/>
      <c r="F214" s="314"/>
      <c r="G214" s="232"/>
      <c r="H214" s="191"/>
      <c r="I214" s="191"/>
      <c r="J214" s="191"/>
      <c r="K214" s="191"/>
      <c r="L214" s="191"/>
      <c r="M214" s="191"/>
      <c r="N214" s="191"/>
      <c r="O214" s="191"/>
      <c r="P214" s="233"/>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0"/>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0"/>
      <c r="B430" s="253"/>
      <c r="C430" s="250" t="s">
        <v>670</v>
      </c>
      <c r="D430" s="251"/>
      <c r="E430" s="239" t="s">
        <v>398</v>
      </c>
      <c r="F430" s="446"/>
      <c r="G430" s="241" t="s">
        <v>252</v>
      </c>
      <c r="H430" s="188"/>
      <c r="I430" s="188"/>
      <c r="J430" s="242" t="s">
        <v>405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x14ac:dyDescent="0.15">
      <c r="A433" s="990"/>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405</v>
      </c>
      <c r="AC433" s="175"/>
      <c r="AD433" s="175"/>
      <c r="AE433" s="166" t="s">
        <v>405</v>
      </c>
      <c r="AF433" s="167"/>
      <c r="AG433" s="167"/>
      <c r="AH433" s="167"/>
      <c r="AI433" s="166" t="s">
        <v>405</v>
      </c>
      <c r="AJ433" s="167"/>
      <c r="AK433" s="167"/>
      <c r="AL433" s="167"/>
      <c r="AM433" s="166" t="s">
        <v>712</v>
      </c>
      <c r="AN433" s="167"/>
      <c r="AO433" s="167"/>
      <c r="AP433" s="168"/>
      <c r="AQ433" s="166" t="s">
        <v>405</v>
      </c>
      <c r="AR433" s="167"/>
      <c r="AS433" s="167"/>
      <c r="AT433" s="168"/>
      <c r="AU433" s="167" t="s">
        <v>405</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405</v>
      </c>
      <c r="AC434" s="224"/>
      <c r="AD434" s="224"/>
      <c r="AE434" s="166" t="s">
        <v>405</v>
      </c>
      <c r="AF434" s="167"/>
      <c r="AG434" s="167"/>
      <c r="AH434" s="168"/>
      <c r="AI434" s="166" t="s">
        <v>405</v>
      </c>
      <c r="AJ434" s="167"/>
      <c r="AK434" s="167"/>
      <c r="AL434" s="167"/>
      <c r="AM434" s="166" t="s">
        <v>712</v>
      </c>
      <c r="AN434" s="167"/>
      <c r="AO434" s="167"/>
      <c r="AP434" s="168"/>
      <c r="AQ434" s="166" t="s">
        <v>405</v>
      </c>
      <c r="AR434" s="167"/>
      <c r="AS434" s="167"/>
      <c r="AT434" s="168"/>
      <c r="AU434" s="167" t="s">
        <v>405</v>
      </c>
      <c r="AV434" s="167"/>
      <c r="AW434" s="167"/>
      <c r="AX434" s="208"/>
      <c r="AY434">
        <f t="shared" si="63"/>
        <v>1</v>
      </c>
    </row>
    <row r="435" spans="1:51" ht="23.25" customHeight="1" x14ac:dyDescent="0.15">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712</v>
      </c>
      <c r="AN435" s="167"/>
      <c r="AO435" s="167"/>
      <c r="AP435" s="168"/>
      <c r="AQ435" s="166" t="s">
        <v>405</v>
      </c>
      <c r="AR435" s="167"/>
      <c r="AS435" s="167"/>
      <c r="AT435" s="168"/>
      <c r="AU435" s="167" t="s">
        <v>405</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x14ac:dyDescent="0.15">
      <c r="A458" s="990"/>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712</v>
      </c>
      <c r="AN458" s="167"/>
      <c r="AO458" s="167"/>
      <c r="AP458" s="168"/>
      <c r="AQ458" s="166" t="s">
        <v>405</v>
      </c>
      <c r="AR458" s="167"/>
      <c r="AS458" s="167"/>
      <c r="AT458" s="168"/>
      <c r="AU458" s="167" t="s">
        <v>405</v>
      </c>
      <c r="AV458" s="167"/>
      <c r="AW458" s="167"/>
      <c r="AX458" s="208"/>
      <c r="AY458">
        <f t="shared" ref="AY458:AY460" si="68">$AY$456</f>
        <v>1</v>
      </c>
    </row>
    <row r="459" spans="1:51" ht="23.25"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712</v>
      </c>
      <c r="AN459" s="167"/>
      <c r="AO459" s="167"/>
      <c r="AP459" s="168"/>
      <c r="AQ459" s="166" t="s">
        <v>405</v>
      </c>
      <c r="AR459" s="167"/>
      <c r="AS459" s="167"/>
      <c r="AT459" s="168"/>
      <c r="AU459" s="167" t="s">
        <v>405</v>
      </c>
      <c r="AV459" s="167"/>
      <c r="AW459" s="167"/>
      <c r="AX459" s="208"/>
      <c r="AY459">
        <f t="shared" si="68"/>
        <v>1</v>
      </c>
    </row>
    <row r="460" spans="1:51" ht="23.25"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712</v>
      </c>
      <c r="AN460" s="167"/>
      <c r="AO460" s="167"/>
      <c r="AP460" s="168"/>
      <c r="AQ460" s="166" t="s">
        <v>405</v>
      </c>
      <c r="AR460" s="167"/>
      <c r="AS460" s="167"/>
      <c r="AT460" s="168"/>
      <c r="AU460" s="167" t="s">
        <v>405</v>
      </c>
      <c r="AV460" s="167"/>
      <c r="AW460" s="167"/>
      <c r="AX460" s="208"/>
      <c r="AY460">
        <f t="shared" si="68"/>
        <v>1</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0"/>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0"/>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0"/>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70.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1" t="s">
        <v>715</v>
      </c>
      <c r="AE702" s="892"/>
      <c r="AF702" s="892"/>
      <c r="AG702" s="881" t="s">
        <v>752</v>
      </c>
      <c r="AH702" s="882"/>
      <c r="AI702" s="882"/>
      <c r="AJ702" s="882"/>
      <c r="AK702" s="882"/>
      <c r="AL702" s="882"/>
      <c r="AM702" s="882"/>
      <c r="AN702" s="882"/>
      <c r="AO702" s="882"/>
      <c r="AP702" s="882"/>
      <c r="AQ702" s="882"/>
      <c r="AR702" s="882"/>
      <c r="AS702" s="882"/>
      <c r="AT702" s="882"/>
      <c r="AU702" s="882"/>
      <c r="AV702" s="882"/>
      <c r="AW702" s="882"/>
      <c r="AX702" s="883"/>
    </row>
    <row r="703" spans="1:51" ht="6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715</v>
      </c>
      <c r="AE703" s="185"/>
      <c r="AF703" s="185"/>
      <c r="AG703" s="665" t="s">
        <v>753</v>
      </c>
      <c r="AH703" s="666"/>
      <c r="AI703" s="666"/>
      <c r="AJ703" s="666"/>
      <c r="AK703" s="666"/>
      <c r="AL703" s="666"/>
      <c r="AM703" s="666"/>
      <c r="AN703" s="666"/>
      <c r="AO703" s="666"/>
      <c r="AP703" s="666"/>
      <c r="AQ703" s="666"/>
      <c r="AR703" s="666"/>
      <c r="AS703" s="666"/>
      <c r="AT703" s="666"/>
      <c r="AU703" s="666"/>
      <c r="AV703" s="666"/>
      <c r="AW703" s="666"/>
      <c r="AX703" s="667"/>
    </row>
    <row r="704" spans="1:51" ht="73.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715</v>
      </c>
      <c r="AE704" s="584"/>
      <c r="AF704" s="584"/>
      <c r="AG704" s="426" t="s">
        <v>754</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750</v>
      </c>
      <c r="AE705" s="734"/>
      <c r="AF705" s="734"/>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751</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751</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42.7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715</v>
      </c>
      <c r="AE708" s="669"/>
      <c r="AF708" s="669"/>
      <c r="AG708" s="524" t="s">
        <v>755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715</v>
      </c>
      <c r="AE709" s="185"/>
      <c r="AF709" s="185"/>
      <c r="AG709" s="665" t="s">
        <v>757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750</v>
      </c>
      <c r="AE710" s="185"/>
      <c r="AF710" s="185"/>
      <c r="AG710" s="665" t="s">
        <v>758</v>
      </c>
      <c r="AH710" s="666"/>
      <c r="AI710" s="666"/>
      <c r="AJ710" s="666"/>
      <c r="AK710" s="666"/>
      <c r="AL710" s="666"/>
      <c r="AM710" s="666"/>
      <c r="AN710" s="666"/>
      <c r="AO710" s="666"/>
      <c r="AP710" s="666"/>
      <c r="AQ710" s="666"/>
      <c r="AR710" s="666"/>
      <c r="AS710" s="666"/>
      <c r="AT710" s="666"/>
      <c r="AU710" s="666"/>
      <c r="AV710" s="666"/>
      <c r="AW710" s="666"/>
      <c r="AX710" s="667"/>
    </row>
    <row r="711" spans="1:50" ht="50.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715</v>
      </c>
      <c r="AE711" s="185"/>
      <c r="AF711" s="185"/>
      <c r="AG711" s="665" t="s">
        <v>759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750</v>
      </c>
      <c r="AE712" s="584"/>
      <c r="AF712" s="584"/>
      <c r="AG712" s="592" t="s">
        <v>758</v>
      </c>
      <c r="AH712" s="593"/>
      <c r="AI712" s="593"/>
      <c r="AJ712" s="593"/>
      <c r="AK712" s="593"/>
      <c r="AL712" s="593"/>
      <c r="AM712" s="593"/>
      <c r="AN712" s="593"/>
      <c r="AO712" s="593"/>
      <c r="AP712" s="593"/>
      <c r="AQ712" s="593"/>
      <c r="AR712" s="593"/>
      <c r="AS712" s="593"/>
      <c r="AT712" s="593"/>
      <c r="AU712" s="593"/>
      <c r="AV712" s="593"/>
      <c r="AW712" s="593"/>
      <c r="AX712" s="594"/>
    </row>
    <row r="713" spans="1:50" ht="111.75" customHeight="1" x14ac:dyDescent="0.15">
      <c r="A713" s="656"/>
      <c r="B713" s="657"/>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715</v>
      </c>
      <c r="AE713" s="185"/>
      <c r="AF713" s="186"/>
      <c r="AG713" s="665" t="s">
        <v>760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750</v>
      </c>
      <c r="AE714" s="590"/>
      <c r="AF714" s="591"/>
      <c r="AG714" s="690" t="s">
        <v>758</v>
      </c>
      <c r="AH714" s="691"/>
      <c r="AI714" s="691"/>
      <c r="AJ714" s="691"/>
      <c r="AK714" s="691"/>
      <c r="AL714" s="691"/>
      <c r="AM714" s="691"/>
      <c r="AN714" s="691"/>
      <c r="AO714" s="691"/>
      <c r="AP714" s="691"/>
      <c r="AQ714" s="691"/>
      <c r="AR714" s="691"/>
      <c r="AS714" s="691"/>
      <c r="AT714" s="691"/>
      <c r="AU714" s="691"/>
      <c r="AV714" s="691"/>
      <c r="AW714" s="691"/>
      <c r="AX714" s="692"/>
    </row>
    <row r="715" spans="1:50" ht="61.5"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756</v>
      </c>
      <c r="AE715" s="669"/>
      <c r="AF715" s="775"/>
      <c r="AG715" s="524" t="s">
        <v>761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750</v>
      </c>
      <c r="AE716" s="757"/>
      <c r="AF716" s="757"/>
      <c r="AG716" s="665" t="s">
        <v>758</v>
      </c>
      <c r="AH716" s="666"/>
      <c r="AI716" s="666"/>
      <c r="AJ716" s="666"/>
      <c r="AK716" s="666"/>
      <c r="AL716" s="666"/>
      <c r="AM716" s="666"/>
      <c r="AN716" s="666"/>
      <c r="AO716" s="666"/>
      <c r="AP716" s="666"/>
      <c r="AQ716" s="666"/>
      <c r="AR716" s="666"/>
      <c r="AS716" s="666"/>
      <c r="AT716" s="666"/>
      <c r="AU716" s="666"/>
      <c r="AV716" s="666"/>
      <c r="AW716" s="666"/>
      <c r="AX716" s="667"/>
    </row>
    <row r="717" spans="1:50" ht="51"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756</v>
      </c>
      <c r="AE717" s="185"/>
      <c r="AF717" s="185"/>
      <c r="AG717" s="665" t="s">
        <v>762</v>
      </c>
      <c r="AH717" s="666"/>
      <c r="AI717" s="666"/>
      <c r="AJ717" s="666"/>
      <c r="AK717" s="666"/>
      <c r="AL717" s="666"/>
      <c r="AM717" s="666"/>
      <c r="AN717" s="666"/>
      <c r="AO717" s="666"/>
      <c r="AP717" s="666"/>
      <c r="AQ717" s="666"/>
      <c r="AR717" s="666"/>
      <c r="AS717" s="666"/>
      <c r="AT717" s="666"/>
      <c r="AU717" s="666"/>
      <c r="AV717" s="666"/>
      <c r="AW717" s="666"/>
      <c r="AX717" s="667"/>
    </row>
    <row r="718" spans="1:50" ht="48"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715</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c r="AE719" s="669"/>
      <c r="AF719" s="669"/>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1"/>
      <c r="B721" s="652"/>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1"/>
      <c r="B722" s="652"/>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1"/>
      <c r="B723" s="652"/>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764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765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782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82.5" customHeight="1" thickBot="1" x14ac:dyDescent="0.2">
      <c r="A731" s="616" t="s">
        <v>783</v>
      </c>
      <c r="B731" s="617"/>
      <c r="C731" s="617"/>
      <c r="D731" s="617"/>
      <c r="E731" s="618"/>
      <c r="F731" s="681" t="s">
        <v>784</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84.75" customHeight="1" thickBot="1" x14ac:dyDescent="0.2">
      <c r="A733" s="616" t="s">
        <v>785</v>
      </c>
      <c r="B733" s="617"/>
      <c r="C733" s="617"/>
      <c r="D733" s="617"/>
      <c r="E733" s="618"/>
      <c r="F733" s="764" t="s">
        <v>786</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671</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v>160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v>161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746</v>
      </c>
      <c r="F746" s="113"/>
      <c r="G746" s="113"/>
      <c r="H746" s="100" t="str">
        <f>IF(E746="","","-")</f>
        <v>-</v>
      </c>
      <c r="I746" s="113"/>
      <c r="J746" s="113"/>
      <c r="K746" s="100" t="str">
        <f>IF(I746="","","-")</f>
        <v/>
      </c>
      <c r="L746" s="104">
        <v>154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168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60"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7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3.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385</v>
      </c>
      <c r="B787" s="759"/>
      <c r="C787" s="759"/>
      <c r="D787" s="759"/>
      <c r="E787" s="759"/>
      <c r="F787" s="760"/>
      <c r="G787" s="437" t="s">
        <v>769</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772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39.75" customHeight="1" x14ac:dyDescent="0.15">
      <c r="A789" s="554"/>
      <c r="B789" s="761"/>
      <c r="C789" s="761"/>
      <c r="D789" s="761"/>
      <c r="E789" s="761"/>
      <c r="F789" s="762"/>
      <c r="G789" s="447" t="s">
        <v>766</v>
      </c>
      <c r="H789" s="448"/>
      <c r="I789" s="448"/>
      <c r="J789" s="448"/>
      <c r="K789" s="449"/>
      <c r="L789" s="450" t="s">
        <v>767</v>
      </c>
      <c r="M789" s="451"/>
      <c r="N789" s="451"/>
      <c r="O789" s="451"/>
      <c r="P789" s="451"/>
      <c r="Q789" s="451"/>
      <c r="R789" s="451"/>
      <c r="S789" s="451"/>
      <c r="T789" s="451"/>
      <c r="U789" s="451"/>
      <c r="V789" s="451"/>
      <c r="W789" s="451"/>
      <c r="X789" s="452"/>
      <c r="Y789" s="453">
        <v>24.213000000000001</v>
      </c>
      <c r="Z789" s="454"/>
      <c r="AA789" s="454"/>
      <c r="AB789" s="555"/>
      <c r="AC789" s="447" t="s">
        <v>768</v>
      </c>
      <c r="AD789" s="448"/>
      <c r="AE789" s="448"/>
      <c r="AF789" s="448"/>
      <c r="AG789" s="449"/>
      <c r="AH789" s="450" t="s">
        <v>773</v>
      </c>
      <c r="AI789" s="451"/>
      <c r="AJ789" s="451"/>
      <c r="AK789" s="451"/>
      <c r="AL789" s="451"/>
      <c r="AM789" s="451"/>
      <c r="AN789" s="451"/>
      <c r="AO789" s="451"/>
      <c r="AP789" s="451"/>
      <c r="AQ789" s="451"/>
      <c r="AR789" s="451"/>
      <c r="AS789" s="451"/>
      <c r="AT789" s="452"/>
      <c r="AU789" s="453">
        <v>24.213000000000001</v>
      </c>
      <c r="AV789" s="454"/>
      <c r="AW789" s="454"/>
      <c r="AX789" s="455"/>
    </row>
    <row r="790" spans="1:51" ht="24.75" customHeight="1" x14ac:dyDescent="0.15">
      <c r="A790" s="554"/>
      <c r="B790" s="761"/>
      <c r="C790" s="761"/>
      <c r="D790" s="761"/>
      <c r="E790" s="761"/>
      <c r="F790" s="76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4"/>
      <c r="B791" s="761"/>
      <c r="C791" s="761"/>
      <c r="D791" s="761"/>
      <c r="E791" s="761"/>
      <c r="F791" s="76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4"/>
      <c r="B792" s="761"/>
      <c r="C792" s="761"/>
      <c r="D792" s="761"/>
      <c r="E792" s="761"/>
      <c r="F792" s="76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4"/>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1"/>
      <c r="C794" s="761"/>
      <c r="D794" s="761"/>
      <c r="E794" s="761"/>
      <c r="F794" s="76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4"/>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4"/>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24.213000000000001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24.213000000000001</v>
      </c>
      <c r="AV799" s="412"/>
      <c r="AW799" s="412"/>
      <c r="AX799" s="414"/>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1"/>
      <c r="C803" s="761"/>
      <c r="D803" s="761"/>
      <c r="E803" s="761"/>
      <c r="F803" s="76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4"/>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4"/>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4"/>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4"/>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4"/>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4"/>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4"/>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4"/>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4"/>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72" customHeight="1" x14ac:dyDescent="0.15">
      <c r="A845" s="401">
        <v>1</v>
      </c>
      <c r="B845" s="401">
        <v>1</v>
      </c>
      <c r="C845" s="420" t="s">
        <v>770</v>
      </c>
      <c r="D845" s="415"/>
      <c r="E845" s="415"/>
      <c r="F845" s="415"/>
      <c r="G845" s="415"/>
      <c r="H845" s="415"/>
      <c r="I845" s="415"/>
      <c r="J845" s="416">
        <v>4000020450006</v>
      </c>
      <c r="K845" s="417"/>
      <c r="L845" s="417"/>
      <c r="M845" s="417"/>
      <c r="N845" s="417"/>
      <c r="O845" s="417"/>
      <c r="P845" s="421" t="s">
        <v>776</v>
      </c>
      <c r="Q845" s="317"/>
      <c r="R845" s="317"/>
      <c r="S845" s="317"/>
      <c r="T845" s="317"/>
      <c r="U845" s="317"/>
      <c r="V845" s="317"/>
      <c r="W845" s="317"/>
      <c r="X845" s="317"/>
      <c r="Y845" s="318">
        <v>24.213000000000001</v>
      </c>
      <c r="Z845" s="319"/>
      <c r="AA845" s="319"/>
      <c r="AB845" s="320"/>
      <c r="AC845" s="322" t="s">
        <v>80</v>
      </c>
      <c r="AD845" s="323"/>
      <c r="AE845" s="323"/>
      <c r="AF845" s="323"/>
      <c r="AG845" s="323"/>
      <c r="AH845" s="418" t="s">
        <v>749</v>
      </c>
      <c r="AI845" s="419"/>
      <c r="AJ845" s="419"/>
      <c r="AK845" s="419"/>
      <c r="AL845" s="326" t="s">
        <v>749</v>
      </c>
      <c r="AM845" s="327"/>
      <c r="AN845" s="327"/>
      <c r="AO845" s="328"/>
      <c r="AP845" s="321" t="s">
        <v>749</v>
      </c>
      <c r="AQ845" s="321"/>
      <c r="AR845" s="321"/>
      <c r="AS845" s="321"/>
      <c r="AT845" s="321"/>
      <c r="AU845" s="321"/>
      <c r="AV845" s="321"/>
      <c r="AW845" s="321"/>
      <c r="AX845" s="321"/>
    </row>
    <row r="846" spans="1:51" ht="68.25" customHeight="1" x14ac:dyDescent="0.15">
      <c r="A846" s="401">
        <v>2</v>
      </c>
      <c r="B846" s="401">
        <v>1</v>
      </c>
      <c r="C846" s="420" t="s">
        <v>771</v>
      </c>
      <c r="D846" s="415"/>
      <c r="E846" s="415"/>
      <c r="F846" s="415"/>
      <c r="G846" s="415"/>
      <c r="H846" s="415"/>
      <c r="I846" s="415"/>
      <c r="J846" s="416">
        <v>7000020220001</v>
      </c>
      <c r="K846" s="417"/>
      <c r="L846" s="417"/>
      <c r="M846" s="417"/>
      <c r="N846" s="417"/>
      <c r="O846" s="417"/>
      <c r="P846" s="421" t="s">
        <v>776</v>
      </c>
      <c r="Q846" s="317"/>
      <c r="R846" s="317"/>
      <c r="S846" s="317"/>
      <c r="T846" s="317"/>
      <c r="U846" s="317"/>
      <c r="V846" s="317"/>
      <c r="W846" s="317"/>
      <c r="X846" s="317"/>
      <c r="Y846" s="318">
        <v>8.5139999999999993</v>
      </c>
      <c r="Z846" s="319"/>
      <c r="AA846" s="319"/>
      <c r="AB846" s="320"/>
      <c r="AC846" s="322" t="s">
        <v>80</v>
      </c>
      <c r="AD846" s="323"/>
      <c r="AE846" s="323"/>
      <c r="AF846" s="323"/>
      <c r="AG846" s="323"/>
      <c r="AH846" s="418" t="s">
        <v>749</v>
      </c>
      <c r="AI846" s="419"/>
      <c r="AJ846" s="419"/>
      <c r="AK846" s="419"/>
      <c r="AL846" s="326" t="s">
        <v>749</v>
      </c>
      <c r="AM846" s="327"/>
      <c r="AN846" s="327"/>
      <c r="AO846" s="328"/>
      <c r="AP846" s="321" t="s">
        <v>749</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9.25" customHeight="1" x14ac:dyDescent="0.15">
      <c r="A878" s="401">
        <v>1</v>
      </c>
      <c r="B878" s="401">
        <v>1</v>
      </c>
      <c r="C878" s="420" t="s">
        <v>774</v>
      </c>
      <c r="D878" s="415"/>
      <c r="E878" s="415"/>
      <c r="F878" s="415"/>
      <c r="G878" s="415"/>
      <c r="H878" s="415"/>
      <c r="I878" s="415"/>
      <c r="J878" s="416">
        <v>8110005002312</v>
      </c>
      <c r="K878" s="417"/>
      <c r="L878" s="417"/>
      <c r="M878" s="417"/>
      <c r="N878" s="417"/>
      <c r="O878" s="417"/>
      <c r="P878" s="421" t="s">
        <v>777</v>
      </c>
      <c r="Q878" s="317"/>
      <c r="R878" s="317"/>
      <c r="S878" s="317"/>
      <c r="T878" s="317"/>
      <c r="U878" s="317"/>
      <c r="V878" s="317"/>
      <c r="W878" s="317"/>
      <c r="X878" s="317"/>
      <c r="Y878" s="318">
        <v>24.213000000000001</v>
      </c>
      <c r="Z878" s="319"/>
      <c r="AA878" s="319"/>
      <c r="AB878" s="320"/>
      <c r="AC878" s="424" t="s">
        <v>778</v>
      </c>
      <c r="AD878" s="425"/>
      <c r="AE878" s="425"/>
      <c r="AF878" s="425"/>
      <c r="AG878" s="425"/>
      <c r="AH878" s="418" t="s">
        <v>405</v>
      </c>
      <c r="AI878" s="419"/>
      <c r="AJ878" s="419"/>
      <c r="AK878" s="419"/>
      <c r="AL878" s="326" t="s">
        <v>405</v>
      </c>
      <c r="AM878" s="327"/>
      <c r="AN878" s="327"/>
      <c r="AO878" s="328"/>
      <c r="AP878" s="321" t="s">
        <v>779</v>
      </c>
      <c r="AQ878" s="321"/>
      <c r="AR878" s="321"/>
      <c r="AS878" s="321"/>
      <c r="AT878" s="321"/>
      <c r="AU878" s="321"/>
      <c r="AV878" s="321"/>
      <c r="AW878" s="321"/>
      <c r="AX878" s="321"/>
      <c r="AY878">
        <f t="shared" si="118"/>
        <v>1</v>
      </c>
    </row>
    <row r="879" spans="1:51" ht="61.5" customHeight="1" x14ac:dyDescent="0.15">
      <c r="A879" s="401">
        <v>2</v>
      </c>
      <c r="B879" s="401">
        <v>1</v>
      </c>
      <c r="C879" s="420" t="s">
        <v>775</v>
      </c>
      <c r="D879" s="415"/>
      <c r="E879" s="415"/>
      <c r="F879" s="415"/>
      <c r="G879" s="415"/>
      <c r="H879" s="415"/>
      <c r="I879" s="415"/>
      <c r="J879" s="416">
        <v>2080405000180</v>
      </c>
      <c r="K879" s="417"/>
      <c r="L879" s="417"/>
      <c r="M879" s="417"/>
      <c r="N879" s="417"/>
      <c r="O879" s="417"/>
      <c r="P879" s="421" t="s">
        <v>777</v>
      </c>
      <c r="Q879" s="317"/>
      <c r="R879" s="317"/>
      <c r="S879" s="317"/>
      <c r="T879" s="317"/>
      <c r="U879" s="317"/>
      <c r="V879" s="317"/>
      <c r="W879" s="317"/>
      <c r="X879" s="317"/>
      <c r="Y879" s="318">
        <v>8.5139999999999993</v>
      </c>
      <c r="Z879" s="319"/>
      <c r="AA879" s="319"/>
      <c r="AB879" s="320"/>
      <c r="AC879" s="424" t="s">
        <v>778</v>
      </c>
      <c r="AD879" s="425"/>
      <c r="AE879" s="425"/>
      <c r="AF879" s="425"/>
      <c r="AG879" s="425"/>
      <c r="AH879" s="418" t="s">
        <v>405</v>
      </c>
      <c r="AI879" s="419"/>
      <c r="AJ879" s="419"/>
      <c r="AK879" s="419"/>
      <c r="AL879" s="326" t="s">
        <v>405</v>
      </c>
      <c r="AM879" s="327"/>
      <c r="AN879" s="327"/>
      <c r="AO879" s="328"/>
      <c r="AP879" s="321" t="s">
        <v>779</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7"/>
      <c r="E1109" s="277" t="s">
        <v>262</v>
      </c>
      <c r="F1109" s="887"/>
      <c r="G1109" s="887"/>
      <c r="H1109" s="887"/>
      <c r="I1109" s="887"/>
      <c r="J1109" s="277" t="s">
        <v>297</v>
      </c>
      <c r="K1109" s="277"/>
      <c r="L1109" s="277"/>
      <c r="M1109" s="277"/>
      <c r="N1109" s="277"/>
      <c r="O1109" s="277"/>
      <c r="P1109" s="345" t="s">
        <v>27</v>
      </c>
      <c r="Q1109" s="345"/>
      <c r="R1109" s="345"/>
      <c r="S1109" s="345"/>
      <c r="T1109" s="345"/>
      <c r="U1109" s="345"/>
      <c r="V1109" s="345"/>
      <c r="W1109" s="345"/>
      <c r="X1109" s="345"/>
      <c r="Y1109" s="277" t="s">
        <v>299</v>
      </c>
      <c r="Z1109" s="887"/>
      <c r="AA1109" s="887"/>
      <c r="AB1109" s="887"/>
      <c r="AC1109" s="277" t="s">
        <v>245</v>
      </c>
      <c r="AD1109" s="277"/>
      <c r="AE1109" s="277"/>
      <c r="AF1109" s="277"/>
      <c r="AG1109" s="277"/>
      <c r="AH1109" s="345" t="s">
        <v>258</v>
      </c>
      <c r="AI1109" s="346"/>
      <c r="AJ1109" s="346"/>
      <c r="AK1109" s="346"/>
      <c r="AL1109" s="346" t="s">
        <v>21</v>
      </c>
      <c r="AM1109" s="346"/>
      <c r="AN1109" s="346"/>
      <c r="AO1109" s="890"/>
      <c r="AP1109" s="423" t="s">
        <v>330</v>
      </c>
      <c r="AQ1109" s="423"/>
      <c r="AR1109" s="423"/>
      <c r="AS1109" s="423"/>
      <c r="AT1109" s="423"/>
      <c r="AU1109" s="423"/>
      <c r="AV1109" s="423"/>
      <c r="AW1109" s="423"/>
      <c r="AX1109" s="423"/>
    </row>
    <row r="1110" spans="1:51" ht="30" customHeight="1" x14ac:dyDescent="0.15">
      <c r="A1110" s="401">
        <v>1</v>
      </c>
      <c r="B1110" s="401">
        <v>1</v>
      </c>
      <c r="C1110" s="889"/>
      <c r="D1110" s="889"/>
      <c r="E1110" s="262" t="s">
        <v>712</v>
      </c>
      <c r="F1110" s="888"/>
      <c r="G1110" s="888"/>
      <c r="H1110" s="888"/>
      <c r="I1110" s="888"/>
      <c r="J1110" s="416" t="s">
        <v>712</v>
      </c>
      <c r="K1110" s="417"/>
      <c r="L1110" s="417"/>
      <c r="M1110" s="417"/>
      <c r="N1110" s="417"/>
      <c r="O1110" s="417"/>
      <c r="P1110" s="421" t="s">
        <v>712</v>
      </c>
      <c r="Q1110" s="317"/>
      <c r="R1110" s="317"/>
      <c r="S1110" s="317"/>
      <c r="T1110" s="317"/>
      <c r="U1110" s="317"/>
      <c r="V1110" s="317"/>
      <c r="W1110" s="317"/>
      <c r="X1110" s="317"/>
      <c r="Y1110" s="318" t="s">
        <v>712</v>
      </c>
      <c r="Z1110" s="319"/>
      <c r="AA1110" s="319"/>
      <c r="AB1110" s="320"/>
      <c r="AC1110" s="322"/>
      <c r="AD1110" s="323"/>
      <c r="AE1110" s="323"/>
      <c r="AF1110" s="323"/>
      <c r="AG1110" s="323"/>
      <c r="AH1110" s="324" t="s">
        <v>712</v>
      </c>
      <c r="AI1110" s="325"/>
      <c r="AJ1110" s="325"/>
      <c r="AK1110" s="325"/>
      <c r="AL1110" s="326" t="s">
        <v>712</v>
      </c>
      <c r="AM1110" s="327"/>
      <c r="AN1110" s="327"/>
      <c r="AO1110" s="328"/>
      <c r="AP1110" s="321" t="s">
        <v>712</v>
      </c>
      <c r="AQ1110" s="321"/>
      <c r="AR1110" s="321"/>
      <c r="AS1110" s="321"/>
      <c r="AT1110" s="321"/>
      <c r="AU1110" s="321"/>
      <c r="AV1110" s="321"/>
      <c r="AW1110" s="321"/>
      <c r="AX1110" s="321"/>
    </row>
    <row r="1111" spans="1:51" ht="30" hidden="1" customHeight="1" x14ac:dyDescent="0.15">
      <c r="A1111" s="401">
        <v>2</v>
      </c>
      <c r="B1111" s="401">
        <v>1</v>
      </c>
      <c r="C1111" s="889"/>
      <c r="D1111" s="889"/>
      <c r="E1111" s="888"/>
      <c r="F1111" s="888"/>
      <c r="G1111" s="888"/>
      <c r="H1111" s="888"/>
      <c r="I1111" s="88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9"/>
      <c r="D1112" s="889"/>
      <c r="E1112" s="888"/>
      <c r="F1112" s="888"/>
      <c r="G1112" s="888"/>
      <c r="H1112" s="888"/>
      <c r="I1112" s="88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9"/>
      <c r="D1113" s="889"/>
      <c r="E1113" s="888"/>
      <c r="F1113" s="888"/>
      <c r="G1113" s="888"/>
      <c r="H1113" s="888"/>
      <c r="I1113" s="88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9"/>
      <c r="D1114" s="889"/>
      <c r="E1114" s="888"/>
      <c r="F1114" s="888"/>
      <c r="G1114" s="888"/>
      <c r="H1114" s="888"/>
      <c r="I1114" s="88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9"/>
      <c r="D1115" s="889"/>
      <c r="E1115" s="888"/>
      <c r="F1115" s="888"/>
      <c r="G1115" s="888"/>
      <c r="H1115" s="888"/>
      <c r="I1115" s="88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9"/>
      <c r="D1116" s="889"/>
      <c r="E1116" s="888"/>
      <c r="F1116" s="888"/>
      <c r="G1116" s="888"/>
      <c r="H1116" s="888"/>
      <c r="I1116" s="88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9"/>
      <c r="D1117" s="889"/>
      <c r="E1117" s="888"/>
      <c r="F1117" s="888"/>
      <c r="G1117" s="888"/>
      <c r="H1117" s="888"/>
      <c r="I1117" s="88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9"/>
      <c r="D1118" s="889"/>
      <c r="E1118" s="888"/>
      <c r="F1118" s="888"/>
      <c r="G1118" s="888"/>
      <c r="H1118" s="888"/>
      <c r="I1118" s="88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9"/>
      <c r="D1119" s="889"/>
      <c r="E1119" s="888"/>
      <c r="F1119" s="888"/>
      <c r="G1119" s="888"/>
      <c r="H1119" s="888"/>
      <c r="I1119" s="88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9"/>
      <c r="D1120" s="889"/>
      <c r="E1120" s="888"/>
      <c r="F1120" s="888"/>
      <c r="G1120" s="888"/>
      <c r="H1120" s="888"/>
      <c r="I1120" s="88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9"/>
      <c r="D1121" s="889"/>
      <c r="E1121" s="888"/>
      <c r="F1121" s="888"/>
      <c r="G1121" s="888"/>
      <c r="H1121" s="888"/>
      <c r="I1121" s="88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9"/>
      <c r="D1122" s="889"/>
      <c r="E1122" s="888"/>
      <c r="F1122" s="888"/>
      <c r="G1122" s="888"/>
      <c r="H1122" s="888"/>
      <c r="I1122" s="88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9"/>
      <c r="D1123" s="889"/>
      <c r="E1123" s="888"/>
      <c r="F1123" s="888"/>
      <c r="G1123" s="888"/>
      <c r="H1123" s="888"/>
      <c r="I1123" s="88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9"/>
      <c r="D1124" s="889"/>
      <c r="E1124" s="888"/>
      <c r="F1124" s="888"/>
      <c r="G1124" s="888"/>
      <c r="H1124" s="888"/>
      <c r="I1124" s="88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9"/>
      <c r="D1125" s="889"/>
      <c r="E1125" s="888"/>
      <c r="F1125" s="888"/>
      <c r="G1125" s="888"/>
      <c r="H1125" s="888"/>
      <c r="I1125" s="88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9"/>
      <c r="D1126" s="889"/>
      <c r="E1126" s="888"/>
      <c r="F1126" s="888"/>
      <c r="G1126" s="888"/>
      <c r="H1126" s="888"/>
      <c r="I1126" s="88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9"/>
      <c r="D1127" s="889"/>
      <c r="E1127" s="262"/>
      <c r="F1127" s="888"/>
      <c r="G1127" s="888"/>
      <c r="H1127" s="888"/>
      <c r="I1127" s="88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9"/>
      <c r="D1128" s="889"/>
      <c r="E1128" s="888"/>
      <c r="F1128" s="888"/>
      <c r="G1128" s="888"/>
      <c r="H1128" s="888"/>
      <c r="I1128" s="88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9"/>
      <c r="D1129" s="889"/>
      <c r="E1129" s="888"/>
      <c r="F1129" s="888"/>
      <c r="G1129" s="888"/>
      <c r="H1129" s="888"/>
      <c r="I1129" s="88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9"/>
      <c r="D1130" s="889"/>
      <c r="E1130" s="888"/>
      <c r="F1130" s="888"/>
      <c r="G1130" s="888"/>
      <c r="H1130" s="888"/>
      <c r="I1130" s="88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9"/>
      <c r="D1131" s="889"/>
      <c r="E1131" s="888"/>
      <c r="F1131" s="888"/>
      <c r="G1131" s="888"/>
      <c r="H1131" s="888"/>
      <c r="I1131" s="88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9"/>
      <c r="D1132" s="889"/>
      <c r="E1132" s="888"/>
      <c r="F1132" s="888"/>
      <c r="G1132" s="888"/>
      <c r="H1132" s="888"/>
      <c r="I1132" s="88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9"/>
      <c r="D1133" s="889"/>
      <c r="E1133" s="888"/>
      <c r="F1133" s="888"/>
      <c r="G1133" s="888"/>
      <c r="H1133" s="888"/>
      <c r="I1133" s="88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9"/>
      <c r="D1134" s="889"/>
      <c r="E1134" s="888"/>
      <c r="F1134" s="888"/>
      <c r="G1134" s="888"/>
      <c r="H1134" s="888"/>
      <c r="I1134" s="88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9"/>
      <c r="D1135" s="889"/>
      <c r="E1135" s="888"/>
      <c r="F1135" s="888"/>
      <c r="G1135" s="888"/>
      <c r="H1135" s="888"/>
      <c r="I1135" s="88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9"/>
      <c r="D1136" s="889"/>
      <c r="E1136" s="888"/>
      <c r="F1136" s="888"/>
      <c r="G1136" s="888"/>
      <c r="H1136" s="888"/>
      <c r="I1136" s="88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9"/>
      <c r="D1137" s="889"/>
      <c r="E1137" s="888"/>
      <c r="F1137" s="888"/>
      <c r="G1137" s="888"/>
      <c r="H1137" s="888"/>
      <c r="I1137" s="88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9"/>
      <c r="D1138" s="889"/>
      <c r="E1138" s="888"/>
      <c r="F1138" s="888"/>
      <c r="G1138" s="888"/>
      <c r="H1138" s="888"/>
      <c r="I1138" s="88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9"/>
      <c r="D1139" s="889"/>
      <c r="E1139" s="888"/>
      <c r="F1139" s="888"/>
      <c r="G1139" s="888"/>
      <c r="H1139" s="888"/>
      <c r="I1139" s="88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7:AO874">
    <cfRule type="expression" dxfId="2497" priority="6631">
      <formula>IF(AND(AL847&gt;=0, RIGHT(TEXT(AL847,"0.#"),1)&lt;&gt;"."),TRUE,FALSE)</formula>
    </cfRule>
    <cfRule type="expression" dxfId="2496" priority="6632">
      <formula>IF(AND(AL847&gt;=0, RIGHT(TEXT(AL847,"0.#"),1)="."),TRUE,FALSE)</formula>
    </cfRule>
    <cfRule type="expression" dxfId="2495" priority="6633">
      <formula>IF(AND(AL847&lt;0, RIGHT(TEXT(AL847,"0.#"),1)&lt;&gt;"."),TRUE,FALSE)</formula>
    </cfRule>
    <cfRule type="expression" dxfId="2494" priority="6634">
      <formula>IF(AND(AL847&lt;0, RIGHT(TEXT(AL847,"0.#"),1)="."),TRUE,FALSE)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7:Y874">
    <cfRule type="expression" dxfId="2423" priority="2959">
      <formula>IF(RIGHT(TEXT(Y847,"0.#"),1)=".",FALSE,TRUE)</formula>
    </cfRule>
    <cfRule type="expression" dxfId="2422" priority="2960">
      <formula>IF(RIGHT(TEXT(Y847,"0.#"),1)=".",TRUE,FALSE)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10:AO1139">
    <cfRule type="expression" dxfId="2393" priority="2865">
      <formula>IF(AND(AL1110&gt;=0, RIGHT(TEXT(AL1110,"0.#"),1)&lt;&gt;"."),TRUE,FALSE)</formula>
    </cfRule>
    <cfRule type="expression" dxfId="2392" priority="2866">
      <formula>IF(AND(AL1110&gt;=0, RIGHT(TEXT(AL1110,"0.#"),1)="."),TRUE,FALSE)</formula>
    </cfRule>
    <cfRule type="expression" dxfId="2391" priority="2867">
      <formula>IF(AND(AL1110&lt;0, RIGHT(TEXT(AL1110,"0.#"),1)&lt;&gt;"."),TRUE,FALSE)</formula>
    </cfRule>
    <cfRule type="expression" dxfId="2390" priority="2868">
      <formula>IF(AND(AL1110&lt;0, RIGHT(TEXT(AL1110,"0.#"),1)="."),TRUE,FALSE)</formula>
    </cfRule>
  </conditionalFormatting>
  <conditionalFormatting sqref="Y1110:Y1139">
    <cfRule type="expression" dxfId="2389" priority="2863">
      <formula>IF(RIGHT(TEXT(Y1110,"0.#"),1)=".",FALSE,TRUE)</formula>
    </cfRule>
    <cfRule type="expression" dxfId="2388" priority="2864">
      <formula>IF(RIGHT(TEXT(Y1110,"0.#"),1)=".",TRUE,FALSE)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45:AO846">
    <cfRule type="expression" dxfId="2379" priority="2817">
      <formula>IF(AND(AL845&gt;=0, RIGHT(TEXT(AL845,"0.#"),1)&lt;&gt;"."),TRUE,FALSE)</formula>
    </cfRule>
    <cfRule type="expression" dxfId="2378" priority="2818">
      <formula>IF(AND(AL845&gt;=0, RIGHT(TEXT(AL845,"0.#"),1)="."),TRUE,FALSE)</formula>
    </cfRule>
    <cfRule type="expression" dxfId="2377" priority="2819">
      <formula>IF(AND(AL845&lt;0, RIGHT(TEXT(AL845,"0.#"),1)&lt;&gt;"."),TRUE,FALSE)</formula>
    </cfRule>
    <cfRule type="expression" dxfId="2376" priority="2820">
      <formula>IF(AND(AL845&lt;0, RIGHT(TEXT(AL845,"0.#"),1)="."),TRUE,FALSE)</formula>
    </cfRule>
  </conditionalFormatting>
  <conditionalFormatting sqref="Y845:Y846">
    <cfRule type="expression" dxfId="2375" priority="2815">
      <formula>IF(RIGHT(TEXT(Y845,"0.#"),1)=".",FALSE,TRUE)</formula>
    </cfRule>
    <cfRule type="expression" dxfId="2374" priority="2816">
      <formula>IF(RIGHT(TEXT(Y845,"0.#"),1)=".",TRUE,FALSE)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80:Y907">
    <cfRule type="expression" dxfId="2057" priority="2075">
      <formula>IF(RIGHT(TEXT(Y880,"0.#"),1)=".",FALSE,TRUE)</formula>
    </cfRule>
    <cfRule type="expression" dxfId="2056" priority="2076">
      <formula>IF(RIGHT(TEXT(Y880,"0.#"),1)=".",TRUE,FALSE)</formula>
    </cfRule>
  </conditionalFormatting>
  <conditionalFormatting sqref="Y913:Y940">
    <cfRule type="expression" dxfId="2055" priority="2063">
      <formula>IF(RIGHT(TEXT(Y913,"0.#"),1)=".",FALSE,TRUE)</formula>
    </cfRule>
    <cfRule type="expression" dxfId="2054" priority="2064">
      <formula>IF(RIGHT(TEXT(Y913,"0.#"),1)=".",TRUE,FALSE)</formula>
    </cfRule>
  </conditionalFormatting>
  <conditionalFormatting sqref="Y911:Y912">
    <cfRule type="expression" dxfId="2053" priority="2057">
      <formula>IF(RIGHT(TEXT(Y911,"0.#"),1)=".",FALSE,TRUE)</formula>
    </cfRule>
    <cfRule type="expression" dxfId="2052" priority="2058">
      <formula>IF(RIGHT(TEXT(Y911,"0.#"),1)=".",TRUE,FALSE)</formula>
    </cfRule>
  </conditionalFormatting>
  <conditionalFormatting sqref="Y946:Y973">
    <cfRule type="expression" dxfId="2051" priority="2051">
      <formula>IF(RIGHT(TEXT(Y946,"0.#"),1)=".",FALSE,TRUE)</formula>
    </cfRule>
    <cfRule type="expression" dxfId="2050" priority="2052">
      <formula>IF(RIGHT(TEXT(Y946,"0.#"),1)=".",TRUE,FALSE)</formula>
    </cfRule>
  </conditionalFormatting>
  <conditionalFormatting sqref="Y944:Y945">
    <cfRule type="expression" dxfId="2049" priority="2045">
      <formula>IF(RIGHT(TEXT(Y944,"0.#"),1)=".",FALSE,TRUE)</formula>
    </cfRule>
    <cfRule type="expression" dxfId="2048" priority="2046">
      <formula>IF(RIGHT(TEXT(Y944,"0.#"),1)=".",TRUE,FALSE)</formula>
    </cfRule>
  </conditionalFormatting>
  <conditionalFormatting sqref="Y979:Y1006">
    <cfRule type="expression" dxfId="2047" priority="2039">
      <formula>IF(RIGHT(TEXT(Y979,"0.#"),1)=".",FALSE,TRUE)</formula>
    </cfRule>
    <cfRule type="expression" dxfId="2046" priority="2040">
      <formula>IF(RIGHT(TEXT(Y979,"0.#"),1)=".",TRUE,FALSE)</formula>
    </cfRule>
  </conditionalFormatting>
  <conditionalFormatting sqref="Y977:Y978">
    <cfRule type="expression" dxfId="2045" priority="2033">
      <formula>IF(RIGHT(TEXT(Y977,"0.#"),1)=".",FALSE,TRUE)</formula>
    </cfRule>
    <cfRule type="expression" dxfId="2044" priority="2034">
      <formula>IF(RIGHT(TEXT(Y977,"0.#"),1)=".",TRUE,FALSE)</formula>
    </cfRule>
  </conditionalFormatting>
  <conditionalFormatting sqref="Y1012:Y1039">
    <cfRule type="expression" dxfId="2043" priority="2027">
      <formula>IF(RIGHT(TEXT(Y1012,"0.#"),1)=".",FALSE,TRUE)</formula>
    </cfRule>
    <cfRule type="expression" dxfId="2042" priority="2028">
      <formula>IF(RIGHT(TEXT(Y1012,"0.#"),1)=".",TRUE,FALSE)</formula>
    </cfRule>
  </conditionalFormatting>
  <conditionalFormatting sqref="W23">
    <cfRule type="expression" dxfId="2041" priority="2311">
      <formula>IF(RIGHT(TEXT(W23,"0.#"),1)=".",FALSE,TRUE)</formula>
    </cfRule>
    <cfRule type="expression" dxfId="2040" priority="2312">
      <formula>IF(RIGHT(TEXT(W23,"0.#"),1)=".",TRUE,FALSE)</formula>
    </cfRule>
  </conditionalFormatting>
  <conditionalFormatting sqref="W24:W27">
    <cfRule type="expression" dxfId="2039" priority="2309">
      <formula>IF(RIGHT(TEXT(W24,"0.#"),1)=".",FALSE,TRUE)</formula>
    </cfRule>
    <cfRule type="expression" dxfId="2038" priority="2310">
      <formula>IF(RIGHT(TEXT(W24,"0.#"),1)=".",TRUE,FALSE)</formula>
    </cfRule>
  </conditionalFormatting>
  <conditionalFormatting sqref="W28">
    <cfRule type="expression" dxfId="2037" priority="2301">
      <formula>IF(RIGHT(TEXT(W28,"0.#"),1)=".",FALSE,TRUE)</formula>
    </cfRule>
    <cfRule type="expression" dxfId="2036" priority="2302">
      <formula>IF(RIGHT(TEXT(W28,"0.#"),1)=".",TRUE,FALSE)</formula>
    </cfRule>
  </conditionalFormatting>
  <conditionalFormatting sqref="P23">
    <cfRule type="expression" dxfId="2035" priority="2299">
      <formula>IF(RIGHT(TEXT(P23,"0.#"),1)=".",FALSE,TRUE)</formula>
    </cfRule>
    <cfRule type="expression" dxfId="2034" priority="2300">
      <formula>IF(RIGHT(TEXT(P23,"0.#"),1)=".",TRUE,FALSE)</formula>
    </cfRule>
  </conditionalFormatting>
  <conditionalFormatting sqref="P24:P27">
    <cfRule type="expression" dxfId="2033" priority="2297">
      <formula>IF(RIGHT(TEXT(P24,"0.#"),1)=".",FALSE,TRUE)</formula>
    </cfRule>
    <cfRule type="expression" dxfId="2032" priority="2298">
      <formula>IF(RIGHT(TEXT(P24,"0.#"),1)=".",TRUE,FALSE)</formula>
    </cfRule>
  </conditionalFormatting>
  <conditionalFormatting sqref="P28">
    <cfRule type="expression" dxfId="2031" priority="2295">
      <formula>IF(RIGHT(TEXT(P28,"0.#"),1)=".",FALSE,TRUE)</formula>
    </cfRule>
    <cfRule type="expression" dxfId="2030" priority="2296">
      <formula>IF(RIGHT(TEXT(P28,"0.#"),1)=".",TRUE,FALSE)</formula>
    </cfRule>
  </conditionalFormatting>
  <conditionalFormatting sqref="AQ114">
    <cfRule type="expression" dxfId="2029" priority="2279">
      <formula>IF(RIGHT(TEXT(AQ114,"0.#"),1)=".",FALSE,TRUE)</formula>
    </cfRule>
    <cfRule type="expression" dxfId="2028" priority="2280">
      <formula>IF(RIGHT(TEXT(AQ114,"0.#"),1)=".",TRUE,FALSE)</formula>
    </cfRule>
  </conditionalFormatting>
  <conditionalFormatting sqref="AQ104">
    <cfRule type="expression" dxfId="2027" priority="2293">
      <formula>IF(RIGHT(TEXT(AQ104,"0.#"),1)=".",FALSE,TRUE)</formula>
    </cfRule>
    <cfRule type="expression" dxfId="2026" priority="2294">
      <formula>IF(RIGHT(TEXT(AQ104,"0.#"),1)=".",TRUE,FALSE)</formula>
    </cfRule>
  </conditionalFormatting>
  <conditionalFormatting sqref="AQ105">
    <cfRule type="expression" dxfId="2025" priority="2291">
      <formula>IF(RIGHT(TEXT(AQ105,"0.#"),1)=".",FALSE,TRUE)</formula>
    </cfRule>
    <cfRule type="expression" dxfId="2024" priority="2292">
      <formula>IF(RIGHT(TEXT(AQ105,"0.#"),1)=".",TRUE,FALSE)</formula>
    </cfRule>
  </conditionalFormatting>
  <conditionalFormatting sqref="AQ107">
    <cfRule type="expression" dxfId="2023" priority="2289">
      <formula>IF(RIGHT(TEXT(AQ107,"0.#"),1)=".",FALSE,TRUE)</formula>
    </cfRule>
    <cfRule type="expression" dxfId="2022" priority="2290">
      <formula>IF(RIGHT(TEXT(AQ107,"0.#"),1)=".",TRUE,FALSE)</formula>
    </cfRule>
  </conditionalFormatting>
  <conditionalFormatting sqref="AQ108">
    <cfRule type="expression" dxfId="2021" priority="2287">
      <formula>IF(RIGHT(TEXT(AQ108,"0.#"),1)=".",FALSE,TRUE)</formula>
    </cfRule>
    <cfRule type="expression" dxfId="2020" priority="2288">
      <formula>IF(RIGHT(TEXT(AQ108,"0.#"),1)=".",TRUE,FALSE)</formula>
    </cfRule>
  </conditionalFormatting>
  <conditionalFormatting sqref="AQ110">
    <cfRule type="expression" dxfId="2019" priority="2285">
      <formula>IF(RIGHT(TEXT(AQ110,"0.#"),1)=".",FALSE,TRUE)</formula>
    </cfRule>
    <cfRule type="expression" dxfId="2018" priority="2286">
      <formula>IF(RIGHT(TEXT(AQ110,"0.#"),1)=".",TRUE,FALSE)</formula>
    </cfRule>
  </conditionalFormatting>
  <conditionalFormatting sqref="AQ111">
    <cfRule type="expression" dxfId="2017" priority="2283">
      <formula>IF(RIGHT(TEXT(AQ111,"0.#"),1)=".",FALSE,TRUE)</formula>
    </cfRule>
    <cfRule type="expression" dxfId="2016" priority="2284">
      <formula>IF(RIGHT(TEXT(AQ111,"0.#"),1)=".",TRUE,FALSE)</formula>
    </cfRule>
  </conditionalFormatting>
  <conditionalFormatting sqref="AQ113">
    <cfRule type="expression" dxfId="2015" priority="2281">
      <formula>IF(RIGHT(TEXT(AQ113,"0.#"),1)=".",FALSE,TRUE)</formula>
    </cfRule>
    <cfRule type="expression" dxfId="2014" priority="2282">
      <formula>IF(RIGHT(TEXT(AQ113,"0.#"),1)=".",TRUE,FALSE)</formula>
    </cfRule>
  </conditionalFormatting>
  <conditionalFormatting sqref="AE67">
    <cfRule type="expression" dxfId="2013" priority="2211">
      <formula>IF(RIGHT(TEXT(AE67,"0.#"),1)=".",FALSE,TRUE)</formula>
    </cfRule>
    <cfRule type="expression" dxfId="2012" priority="2212">
      <formula>IF(RIGHT(TEXT(AE67,"0.#"),1)=".",TRUE,FALSE)</formula>
    </cfRule>
  </conditionalFormatting>
  <conditionalFormatting sqref="AE68">
    <cfRule type="expression" dxfId="2011" priority="2209">
      <formula>IF(RIGHT(TEXT(AE68,"0.#"),1)=".",FALSE,TRUE)</formula>
    </cfRule>
    <cfRule type="expression" dxfId="2010" priority="2210">
      <formula>IF(RIGHT(TEXT(AE68,"0.#"),1)=".",TRUE,FALSE)</formula>
    </cfRule>
  </conditionalFormatting>
  <conditionalFormatting sqref="AE69">
    <cfRule type="expression" dxfId="2009" priority="2207">
      <formula>IF(RIGHT(TEXT(AE69,"0.#"),1)=".",FALSE,TRUE)</formula>
    </cfRule>
    <cfRule type="expression" dxfId="2008" priority="2208">
      <formula>IF(RIGHT(TEXT(AE69,"0.#"),1)=".",TRUE,FALSE)</formula>
    </cfRule>
  </conditionalFormatting>
  <conditionalFormatting sqref="AI69">
    <cfRule type="expression" dxfId="2007" priority="2205">
      <formula>IF(RIGHT(TEXT(AI69,"0.#"),1)=".",FALSE,TRUE)</formula>
    </cfRule>
    <cfRule type="expression" dxfId="2006" priority="2206">
      <formula>IF(RIGHT(TEXT(AI69,"0.#"),1)=".",TRUE,FALSE)</formula>
    </cfRule>
  </conditionalFormatting>
  <conditionalFormatting sqref="AI68">
    <cfRule type="expression" dxfId="2005" priority="2203">
      <formula>IF(RIGHT(TEXT(AI68,"0.#"),1)=".",FALSE,TRUE)</formula>
    </cfRule>
    <cfRule type="expression" dxfId="2004" priority="2204">
      <formula>IF(RIGHT(TEXT(AI68,"0.#"),1)=".",TRUE,FALSE)</formula>
    </cfRule>
  </conditionalFormatting>
  <conditionalFormatting sqref="AI67">
    <cfRule type="expression" dxfId="2003" priority="2201">
      <formula>IF(RIGHT(TEXT(AI67,"0.#"),1)=".",FALSE,TRUE)</formula>
    </cfRule>
    <cfRule type="expression" dxfId="2002" priority="2202">
      <formula>IF(RIGHT(TEXT(AI67,"0.#"),1)=".",TRUE,FALSE)</formula>
    </cfRule>
  </conditionalFormatting>
  <conditionalFormatting sqref="AM67">
    <cfRule type="expression" dxfId="2001" priority="2199">
      <formula>IF(RIGHT(TEXT(AM67,"0.#"),1)=".",FALSE,TRUE)</formula>
    </cfRule>
    <cfRule type="expression" dxfId="2000" priority="2200">
      <formula>IF(RIGHT(TEXT(AM67,"0.#"),1)=".",TRUE,FALSE)</formula>
    </cfRule>
  </conditionalFormatting>
  <conditionalFormatting sqref="AM68">
    <cfRule type="expression" dxfId="1999" priority="2197">
      <formula>IF(RIGHT(TEXT(AM68,"0.#"),1)=".",FALSE,TRUE)</formula>
    </cfRule>
    <cfRule type="expression" dxfId="1998" priority="2198">
      <formula>IF(RIGHT(TEXT(AM68,"0.#"),1)=".",TRUE,FALSE)</formula>
    </cfRule>
  </conditionalFormatting>
  <conditionalFormatting sqref="AM69">
    <cfRule type="expression" dxfId="1997" priority="2195">
      <formula>IF(RIGHT(TEXT(AM69,"0.#"),1)=".",FALSE,TRUE)</formula>
    </cfRule>
    <cfRule type="expression" dxfId="1996" priority="2196">
      <formula>IF(RIGHT(TEXT(AM69,"0.#"),1)=".",TRUE,FALSE)</formula>
    </cfRule>
  </conditionalFormatting>
  <conditionalFormatting sqref="AQ67:AQ69">
    <cfRule type="expression" dxfId="1995" priority="2193">
      <formula>IF(RIGHT(TEXT(AQ67,"0.#"),1)=".",FALSE,TRUE)</formula>
    </cfRule>
    <cfRule type="expression" dxfId="1994" priority="2194">
      <formula>IF(RIGHT(TEXT(AQ67,"0.#"),1)=".",TRUE,FALSE)</formula>
    </cfRule>
  </conditionalFormatting>
  <conditionalFormatting sqref="AU67:AU69">
    <cfRule type="expression" dxfId="1993" priority="2191">
      <formula>IF(RIGHT(TEXT(AU67,"0.#"),1)=".",FALSE,TRUE)</formula>
    </cfRule>
    <cfRule type="expression" dxfId="1992" priority="2192">
      <formula>IF(RIGHT(TEXT(AU67,"0.#"),1)=".",TRUE,FALSE)</formula>
    </cfRule>
  </conditionalFormatting>
  <conditionalFormatting sqref="AE70">
    <cfRule type="expression" dxfId="1991" priority="2189">
      <formula>IF(RIGHT(TEXT(AE70,"0.#"),1)=".",FALSE,TRUE)</formula>
    </cfRule>
    <cfRule type="expression" dxfId="1990" priority="2190">
      <formula>IF(RIGHT(TEXT(AE70,"0.#"),1)=".",TRUE,FALSE)</formula>
    </cfRule>
  </conditionalFormatting>
  <conditionalFormatting sqref="AE71">
    <cfRule type="expression" dxfId="1989" priority="2187">
      <formula>IF(RIGHT(TEXT(AE71,"0.#"),1)=".",FALSE,TRUE)</formula>
    </cfRule>
    <cfRule type="expression" dxfId="1988" priority="2188">
      <formula>IF(RIGHT(TEXT(AE71,"0.#"),1)=".",TRUE,FALSE)</formula>
    </cfRule>
  </conditionalFormatting>
  <conditionalFormatting sqref="AE72">
    <cfRule type="expression" dxfId="1987" priority="2185">
      <formula>IF(RIGHT(TEXT(AE72,"0.#"),1)=".",FALSE,TRUE)</formula>
    </cfRule>
    <cfRule type="expression" dxfId="1986" priority="2186">
      <formula>IF(RIGHT(TEXT(AE72,"0.#"),1)=".",TRUE,FALSE)</formula>
    </cfRule>
  </conditionalFormatting>
  <conditionalFormatting sqref="AI72">
    <cfRule type="expression" dxfId="1985" priority="2183">
      <formula>IF(RIGHT(TEXT(AI72,"0.#"),1)=".",FALSE,TRUE)</formula>
    </cfRule>
    <cfRule type="expression" dxfId="1984" priority="2184">
      <formula>IF(RIGHT(TEXT(AI72,"0.#"),1)=".",TRUE,FALSE)</formula>
    </cfRule>
  </conditionalFormatting>
  <conditionalFormatting sqref="AI71">
    <cfRule type="expression" dxfId="1983" priority="2181">
      <formula>IF(RIGHT(TEXT(AI71,"0.#"),1)=".",FALSE,TRUE)</formula>
    </cfRule>
    <cfRule type="expression" dxfId="1982" priority="2182">
      <formula>IF(RIGHT(TEXT(AI71,"0.#"),1)=".",TRUE,FALSE)</formula>
    </cfRule>
  </conditionalFormatting>
  <conditionalFormatting sqref="AI70">
    <cfRule type="expression" dxfId="1981" priority="2179">
      <formula>IF(RIGHT(TEXT(AI70,"0.#"),1)=".",FALSE,TRUE)</formula>
    </cfRule>
    <cfRule type="expression" dxfId="1980" priority="2180">
      <formula>IF(RIGHT(TEXT(AI70,"0.#"),1)=".",TRUE,FALSE)</formula>
    </cfRule>
  </conditionalFormatting>
  <conditionalFormatting sqref="AM70">
    <cfRule type="expression" dxfId="1979" priority="2177">
      <formula>IF(RIGHT(TEXT(AM70,"0.#"),1)=".",FALSE,TRUE)</formula>
    </cfRule>
    <cfRule type="expression" dxfId="1978" priority="2178">
      <formula>IF(RIGHT(TEXT(AM70,"0.#"),1)=".",TRUE,FALSE)</formula>
    </cfRule>
  </conditionalFormatting>
  <conditionalFormatting sqref="AM71">
    <cfRule type="expression" dxfId="1977" priority="2175">
      <formula>IF(RIGHT(TEXT(AM71,"0.#"),1)=".",FALSE,TRUE)</formula>
    </cfRule>
    <cfRule type="expression" dxfId="1976" priority="2176">
      <formula>IF(RIGHT(TEXT(AM71,"0.#"),1)=".",TRUE,FALSE)</formula>
    </cfRule>
  </conditionalFormatting>
  <conditionalFormatting sqref="AM72">
    <cfRule type="expression" dxfId="1975" priority="2173">
      <formula>IF(RIGHT(TEXT(AM72,"0.#"),1)=".",FALSE,TRUE)</formula>
    </cfRule>
    <cfRule type="expression" dxfId="1974" priority="2174">
      <formula>IF(RIGHT(TEXT(AM72,"0.#"),1)=".",TRUE,FALSE)</formula>
    </cfRule>
  </conditionalFormatting>
  <conditionalFormatting sqref="AQ70:AQ72">
    <cfRule type="expression" dxfId="1973" priority="2171">
      <formula>IF(RIGHT(TEXT(AQ70,"0.#"),1)=".",FALSE,TRUE)</formula>
    </cfRule>
    <cfRule type="expression" dxfId="1972" priority="2172">
      <formula>IF(RIGHT(TEXT(AQ70,"0.#"),1)=".",TRUE,FALSE)</formula>
    </cfRule>
  </conditionalFormatting>
  <conditionalFormatting sqref="AU70:AU72">
    <cfRule type="expression" dxfId="1971" priority="2169">
      <formula>IF(RIGHT(TEXT(AU70,"0.#"),1)=".",FALSE,TRUE)</formula>
    </cfRule>
    <cfRule type="expression" dxfId="1970" priority="2170">
      <formula>IF(RIGHT(TEXT(AU70,"0.#"),1)=".",TRUE,FALSE)</formula>
    </cfRule>
  </conditionalFormatting>
  <conditionalFormatting sqref="AU656">
    <cfRule type="expression" dxfId="1969" priority="687">
      <formula>IF(RIGHT(TEXT(AU656,"0.#"),1)=".",FALSE,TRUE)</formula>
    </cfRule>
    <cfRule type="expression" dxfId="1968" priority="688">
      <formula>IF(RIGHT(TEXT(AU656,"0.#"),1)=".",TRUE,FALSE)</formula>
    </cfRule>
  </conditionalFormatting>
  <conditionalFormatting sqref="AQ655">
    <cfRule type="expression" dxfId="1967" priority="679">
      <formula>IF(RIGHT(TEXT(AQ655,"0.#"),1)=".",FALSE,TRUE)</formula>
    </cfRule>
    <cfRule type="expression" dxfId="1966" priority="680">
      <formula>IF(RIGHT(TEXT(AQ655,"0.#"),1)=".",TRUE,FALSE)</formula>
    </cfRule>
  </conditionalFormatting>
  <conditionalFormatting sqref="AI696">
    <cfRule type="expression" dxfId="1965" priority="471">
      <formula>IF(RIGHT(TEXT(AI696,"0.#"),1)=".",FALSE,TRUE)</formula>
    </cfRule>
    <cfRule type="expression" dxfId="1964" priority="472">
      <formula>IF(RIGHT(TEXT(AI696,"0.#"),1)=".",TRUE,FALSE)</formula>
    </cfRule>
  </conditionalFormatting>
  <conditionalFormatting sqref="AQ694">
    <cfRule type="expression" dxfId="1963" priority="465">
      <formula>IF(RIGHT(TEXT(AQ694,"0.#"),1)=".",FALSE,TRUE)</formula>
    </cfRule>
    <cfRule type="expression" dxfId="1962" priority="466">
      <formula>IF(RIGHT(TEXT(AQ694,"0.#"),1)=".",TRUE,FALSE)</formula>
    </cfRule>
  </conditionalFormatting>
  <conditionalFormatting sqref="AL880:AO907">
    <cfRule type="expression" dxfId="1961" priority="2077">
      <formula>IF(AND(AL880&gt;=0, RIGHT(TEXT(AL880,"0.#"),1)&lt;&gt;"."),TRUE,FALSE)</formula>
    </cfRule>
    <cfRule type="expression" dxfId="1960" priority="2078">
      <formula>IF(AND(AL880&gt;=0, RIGHT(TEXT(AL880,"0.#"),1)="."),TRUE,FALSE)</formula>
    </cfRule>
    <cfRule type="expression" dxfId="1959" priority="2079">
      <formula>IF(AND(AL880&lt;0, RIGHT(TEXT(AL880,"0.#"),1)&lt;&gt;"."),TRUE,FALSE)</formula>
    </cfRule>
    <cfRule type="expression" dxfId="1958" priority="2080">
      <formula>IF(AND(AL880&lt;0, RIGHT(TEXT(AL880,"0.#"),1)="."),TRUE,FALSE)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78:AO879">
    <cfRule type="expression" dxfId="705" priority="3">
      <formula>IF(AND(AL878&gt;=0, RIGHT(TEXT(AL878,"0.#"),1)&lt;&gt;"."),TRUE,FALSE)</formula>
    </cfRule>
    <cfRule type="expression" dxfId="704" priority="4">
      <formula>IF(AND(AL878&gt;=0, RIGHT(TEXT(AL878,"0.#"),1)="."),TRUE,FALSE)</formula>
    </cfRule>
    <cfRule type="expression" dxfId="703" priority="5">
      <formula>IF(AND(AL878&lt;0, RIGHT(TEXT(AL878,"0.#"),1)&lt;&gt;"."),TRUE,FALSE)</formula>
    </cfRule>
    <cfRule type="expression" dxfId="702" priority="6">
      <formula>IF(AND(AL878&lt;0, RIGHT(TEXT(AL878,"0.#"),1)="."),TRUE,FALSE)</formula>
    </cfRule>
  </conditionalFormatting>
  <conditionalFormatting sqref="Y878:Y879">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483" max="49" man="1"/>
    <brk id="727"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715</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t="s">
        <v>715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子ども・若者育成支援</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09"/>
      <c r="AA2" s="410"/>
      <c r="AB2" s="1004" t="s">
        <v>11</v>
      </c>
      <c r="AC2" s="1005"/>
      <c r="AD2" s="1006"/>
      <c r="AE2" s="992" t="s">
        <v>389</v>
      </c>
      <c r="AF2" s="992"/>
      <c r="AG2" s="992"/>
      <c r="AH2" s="992"/>
      <c r="AI2" s="992" t="s">
        <v>411</v>
      </c>
      <c r="AJ2" s="992"/>
      <c r="AK2" s="992"/>
      <c r="AL2" s="456"/>
      <c r="AM2" s="992" t="s">
        <v>508</v>
      </c>
      <c r="AN2" s="992"/>
      <c r="AO2" s="992"/>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10"/>
      <c r="I4" s="1010"/>
      <c r="J4" s="1010"/>
      <c r="K4" s="1010"/>
      <c r="L4" s="1010"/>
      <c r="M4" s="1010"/>
      <c r="N4" s="1010"/>
      <c r="O4" s="1011"/>
      <c r="P4" s="191"/>
      <c r="Q4" s="1018"/>
      <c r="R4" s="1018"/>
      <c r="S4" s="1018"/>
      <c r="T4" s="1018"/>
      <c r="U4" s="1018"/>
      <c r="V4" s="1018"/>
      <c r="W4" s="1018"/>
      <c r="X4" s="1019"/>
      <c r="Y4" s="996" t="s">
        <v>12</v>
      </c>
      <c r="Z4" s="997"/>
      <c r="AA4" s="998"/>
      <c r="AB4" s="549"/>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3" t="s">
        <v>54</v>
      </c>
      <c r="Z5" s="993"/>
      <c r="AA5" s="994"/>
      <c r="AB5" s="520"/>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3" t="s">
        <v>379</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09"/>
      <c r="AA9" s="410"/>
      <c r="AB9" s="1004" t="s">
        <v>11</v>
      </c>
      <c r="AC9" s="1005"/>
      <c r="AD9" s="1006"/>
      <c r="AE9" s="992" t="s">
        <v>389</v>
      </c>
      <c r="AF9" s="992"/>
      <c r="AG9" s="992"/>
      <c r="AH9" s="992"/>
      <c r="AI9" s="992" t="s">
        <v>411</v>
      </c>
      <c r="AJ9" s="992"/>
      <c r="AK9" s="992"/>
      <c r="AL9" s="456"/>
      <c r="AM9" s="992" t="s">
        <v>508</v>
      </c>
      <c r="AN9" s="992"/>
      <c r="AO9" s="992"/>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10"/>
      <c r="I11" s="1010"/>
      <c r="J11" s="1010"/>
      <c r="K11" s="1010"/>
      <c r="L11" s="1010"/>
      <c r="M11" s="1010"/>
      <c r="N11" s="1010"/>
      <c r="O11" s="1011"/>
      <c r="P11" s="191"/>
      <c r="Q11" s="1018"/>
      <c r="R11" s="1018"/>
      <c r="S11" s="1018"/>
      <c r="T11" s="1018"/>
      <c r="U11" s="1018"/>
      <c r="V11" s="1018"/>
      <c r="W11" s="1018"/>
      <c r="X11" s="1019"/>
      <c r="Y11" s="996" t="s">
        <v>12</v>
      </c>
      <c r="Z11" s="997"/>
      <c r="AA11" s="998"/>
      <c r="AB11" s="549"/>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20"/>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3" t="s">
        <v>379</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09"/>
      <c r="AA16" s="410"/>
      <c r="AB16" s="1004" t="s">
        <v>11</v>
      </c>
      <c r="AC16" s="1005"/>
      <c r="AD16" s="1006"/>
      <c r="AE16" s="992" t="s">
        <v>389</v>
      </c>
      <c r="AF16" s="992"/>
      <c r="AG16" s="992"/>
      <c r="AH16" s="992"/>
      <c r="AI16" s="992" t="s">
        <v>411</v>
      </c>
      <c r="AJ16" s="992"/>
      <c r="AK16" s="992"/>
      <c r="AL16" s="456"/>
      <c r="AM16" s="992" t="s">
        <v>508</v>
      </c>
      <c r="AN16" s="992"/>
      <c r="AO16" s="992"/>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10"/>
      <c r="I18" s="1010"/>
      <c r="J18" s="1010"/>
      <c r="K18" s="1010"/>
      <c r="L18" s="1010"/>
      <c r="M18" s="1010"/>
      <c r="N18" s="1010"/>
      <c r="O18" s="1011"/>
      <c r="P18" s="191"/>
      <c r="Q18" s="1018"/>
      <c r="R18" s="1018"/>
      <c r="S18" s="1018"/>
      <c r="T18" s="1018"/>
      <c r="U18" s="1018"/>
      <c r="V18" s="1018"/>
      <c r="W18" s="1018"/>
      <c r="X18" s="1019"/>
      <c r="Y18" s="996" t="s">
        <v>12</v>
      </c>
      <c r="Z18" s="997"/>
      <c r="AA18" s="998"/>
      <c r="AB18" s="549"/>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20"/>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3" t="s">
        <v>379</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09"/>
      <c r="AA23" s="410"/>
      <c r="AB23" s="1004" t="s">
        <v>11</v>
      </c>
      <c r="AC23" s="1005"/>
      <c r="AD23" s="1006"/>
      <c r="AE23" s="992" t="s">
        <v>389</v>
      </c>
      <c r="AF23" s="992"/>
      <c r="AG23" s="992"/>
      <c r="AH23" s="992"/>
      <c r="AI23" s="992" t="s">
        <v>411</v>
      </c>
      <c r="AJ23" s="992"/>
      <c r="AK23" s="992"/>
      <c r="AL23" s="456"/>
      <c r="AM23" s="992" t="s">
        <v>508</v>
      </c>
      <c r="AN23" s="992"/>
      <c r="AO23" s="992"/>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10"/>
      <c r="I25" s="1010"/>
      <c r="J25" s="1010"/>
      <c r="K25" s="1010"/>
      <c r="L25" s="1010"/>
      <c r="M25" s="1010"/>
      <c r="N25" s="1010"/>
      <c r="O25" s="1011"/>
      <c r="P25" s="191"/>
      <c r="Q25" s="1018"/>
      <c r="R25" s="1018"/>
      <c r="S25" s="1018"/>
      <c r="T25" s="1018"/>
      <c r="U25" s="1018"/>
      <c r="V25" s="1018"/>
      <c r="W25" s="1018"/>
      <c r="X25" s="1019"/>
      <c r="Y25" s="996" t="s">
        <v>12</v>
      </c>
      <c r="Z25" s="997"/>
      <c r="AA25" s="998"/>
      <c r="AB25" s="549"/>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20"/>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3" t="s">
        <v>379</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09"/>
      <c r="AA30" s="410"/>
      <c r="AB30" s="1004" t="s">
        <v>11</v>
      </c>
      <c r="AC30" s="1005"/>
      <c r="AD30" s="1006"/>
      <c r="AE30" s="992" t="s">
        <v>389</v>
      </c>
      <c r="AF30" s="992"/>
      <c r="AG30" s="992"/>
      <c r="AH30" s="992"/>
      <c r="AI30" s="992" t="s">
        <v>411</v>
      </c>
      <c r="AJ30" s="992"/>
      <c r="AK30" s="992"/>
      <c r="AL30" s="456"/>
      <c r="AM30" s="992" t="s">
        <v>508</v>
      </c>
      <c r="AN30" s="992"/>
      <c r="AO30" s="992"/>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10"/>
      <c r="I32" s="1010"/>
      <c r="J32" s="1010"/>
      <c r="K32" s="1010"/>
      <c r="L32" s="1010"/>
      <c r="M32" s="1010"/>
      <c r="N32" s="1010"/>
      <c r="O32" s="1011"/>
      <c r="P32" s="191"/>
      <c r="Q32" s="1018"/>
      <c r="R32" s="1018"/>
      <c r="S32" s="1018"/>
      <c r="T32" s="1018"/>
      <c r="U32" s="1018"/>
      <c r="V32" s="1018"/>
      <c r="W32" s="1018"/>
      <c r="X32" s="1019"/>
      <c r="Y32" s="996" t="s">
        <v>12</v>
      </c>
      <c r="Z32" s="997"/>
      <c r="AA32" s="998"/>
      <c r="AB32" s="549"/>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20"/>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3" t="s">
        <v>379</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09"/>
      <c r="AA37" s="410"/>
      <c r="AB37" s="1004" t="s">
        <v>11</v>
      </c>
      <c r="AC37" s="1005"/>
      <c r="AD37" s="1006"/>
      <c r="AE37" s="992" t="s">
        <v>389</v>
      </c>
      <c r="AF37" s="992"/>
      <c r="AG37" s="992"/>
      <c r="AH37" s="992"/>
      <c r="AI37" s="992" t="s">
        <v>411</v>
      </c>
      <c r="AJ37" s="992"/>
      <c r="AK37" s="992"/>
      <c r="AL37" s="456"/>
      <c r="AM37" s="992" t="s">
        <v>508</v>
      </c>
      <c r="AN37" s="992"/>
      <c r="AO37" s="992"/>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10"/>
      <c r="I39" s="1010"/>
      <c r="J39" s="1010"/>
      <c r="K39" s="1010"/>
      <c r="L39" s="1010"/>
      <c r="M39" s="1010"/>
      <c r="N39" s="1010"/>
      <c r="O39" s="1011"/>
      <c r="P39" s="191"/>
      <c r="Q39" s="1018"/>
      <c r="R39" s="1018"/>
      <c r="S39" s="1018"/>
      <c r="T39" s="1018"/>
      <c r="U39" s="1018"/>
      <c r="V39" s="1018"/>
      <c r="W39" s="1018"/>
      <c r="X39" s="1019"/>
      <c r="Y39" s="996" t="s">
        <v>12</v>
      </c>
      <c r="Z39" s="997"/>
      <c r="AA39" s="998"/>
      <c r="AB39" s="549"/>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20"/>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3" t="s">
        <v>379</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09"/>
      <c r="AA44" s="410"/>
      <c r="AB44" s="1004" t="s">
        <v>11</v>
      </c>
      <c r="AC44" s="1005"/>
      <c r="AD44" s="1006"/>
      <c r="AE44" s="992" t="s">
        <v>389</v>
      </c>
      <c r="AF44" s="992"/>
      <c r="AG44" s="992"/>
      <c r="AH44" s="992"/>
      <c r="AI44" s="992" t="s">
        <v>411</v>
      </c>
      <c r="AJ44" s="992"/>
      <c r="AK44" s="992"/>
      <c r="AL44" s="456"/>
      <c r="AM44" s="992" t="s">
        <v>508</v>
      </c>
      <c r="AN44" s="992"/>
      <c r="AO44" s="992"/>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10"/>
      <c r="I46" s="1010"/>
      <c r="J46" s="1010"/>
      <c r="K46" s="1010"/>
      <c r="L46" s="1010"/>
      <c r="M46" s="1010"/>
      <c r="N46" s="1010"/>
      <c r="O46" s="1011"/>
      <c r="P46" s="191"/>
      <c r="Q46" s="1018"/>
      <c r="R46" s="1018"/>
      <c r="S46" s="1018"/>
      <c r="T46" s="1018"/>
      <c r="U46" s="1018"/>
      <c r="V46" s="1018"/>
      <c r="W46" s="1018"/>
      <c r="X46" s="1019"/>
      <c r="Y46" s="996" t="s">
        <v>12</v>
      </c>
      <c r="Z46" s="997"/>
      <c r="AA46" s="998"/>
      <c r="AB46" s="549"/>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20"/>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3" t="s">
        <v>379</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09"/>
      <c r="AA51" s="410"/>
      <c r="AB51" s="456" t="s">
        <v>11</v>
      </c>
      <c r="AC51" s="1005"/>
      <c r="AD51" s="1006"/>
      <c r="AE51" s="992" t="s">
        <v>389</v>
      </c>
      <c r="AF51" s="992"/>
      <c r="AG51" s="992"/>
      <c r="AH51" s="992"/>
      <c r="AI51" s="992" t="s">
        <v>411</v>
      </c>
      <c r="AJ51" s="992"/>
      <c r="AK51" s="992"/>
      <c r="AL51" s="456"/>
      <c r="AM51" s="992" t="s">
        <v>508</v>
      </c>
      <c r="AN51" s="992"/>
      <c r="AO51" s="992"/>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10"/>
      <c r="I53" s="1010"/>
      <c r="J53" s="1010"/>
      <c r="K53" s="1010"/>
      <c r="L53" s="1010"/>
      <c r="M53" s="1010"/>
      <c r="N53" s="1010"/>
      <c r="O53" s="1011"/>
      <c r="P53" s="191"/>
      <c r="Q53" s="1018"/>
      <c r="R53" s="1018"/>
      <c r="S53" s="1018"/>
      <c r="T53" s="1018"/>
      <c r="U53" s="1018"/>
      <c r="V53" s="1018"/>
      <c r="W53" s="1018"/>
      <c r="X53" s="1019"/>
      <c r="Y53" s="996" t="s">
        <v>12</v>
      </c>
      <c r="Z53" s="997"/>
      <c r="AA53" s="998"/>
      <c r="AB53" s="549"/>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20"/>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3" t="s">
        <v>379</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09"/>
      <c r="AA58" s="410"/>
      <c r="AB58" s="1004" t="s">
        <v>11</v>
      </c>
      <c r="AC58" s="1005"/>
      <c r="AD58" s="1006"/>
      <c r="AE58" s="992" t="s">
        <v>389</v>
      </c>
      <c r="AF58" s="992"/>
      <c r="AG58" s="992"/>
      <c r="AH58" s="992"/>
      <c r="AI58" s="992" t="s">
        <v>411</v>
      </c>
      <c r="AJ58" s="992"/>
      <c r="AK58" s="992"/>
      <c r="AL58" s="456"/>
      <c r="AM58" s="992" t="s">
        <v>508</v>
      </c>
      <c r="AN58" s="992"/>
      <c r="AO58" s="992"/>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10"/>
      <c r="I60" s="1010"/>
      <c r="J60" s="1010"/>
      <c r="K60" s="1010"/>
      <c r="L60" s="1010"/>
      <c r="M60" s="1010"/>
      <c r="N60" s="1010"/>
      <c r="O60" s="1011"/>
      <c r="P60" s="191"/>
      <c r="Q60" s="1018"/>
      <c r="R60" s="1018"/>
      <c r="S60" s="1018"/>
      <c r="T60" s="1018"/>
      <c r="U60" s="1018"/>
      <c r="V60" s="1018"/>
      <c r="W60" s="1018"/>
      <c r="X60" s="1019"/>
      <c r="Y60" s="996" t="s">
        <v>12</v>
      </c>
      <c r="Z60" s="997"/>
      <c r="AA60" s="998"/>
      <c r="AB60" s="549"/>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20"/>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3" t="s">
        <v>379</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09"/>
      <c r="AA65" s="410"/>
      <c r="AB65" s="1004" t="s">
        <v>11</v>
      </c>
      <c r="AC65" s="1005"/>
      <c r="AD65" s="1006"/>
      <c r="AE65" s="992" t="s">
        <v>389</v>
      </c>
      <c r="AF65" s="992"/>
      <c r="AG65" s="992"/>
      <c r="AH65" s="992"/>
      <c r="AI65" s="992" t="s">
        <v>411</v>
      </c>
      <c r="AJ65" s="992"/>
      <c r="AK65" s="992"/>
      <c r="AL65" s="456"/>
      <c r="AM65" s="992" t="s">
        <v>508</v>
      </c>
      <c r="AN65" s="992"/>
      <c r="AO65" s="992"/>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10"/>
      <c r="I67" s="1010"/>
      <c r="J67" s="1010"/>
      <c r="K67" s="1010"/>
      <c r="L67" s="1010"/>
      <c r="M67" s="1010"/>
      <c r="N67" s="1010"/>
      <c r="O67" s="1011"/>
      <c r="P67" s="191"/>
      <c r="Q67" s="1018"/>
      <c r="R67" s="1018"/>
      <c r="S67" s="1018"/>
      <c r="T67" s="1018"/>
      <c r="U67" s="1018"/>
      <c r="V67" s="1018"/>
      <c r="W67" s="1018"/>
      <c r="X67" s="1019"/>
      <c r="Y67" s="996" t="s">
        <v>12</v>
      </c>
      <c r="Z67" s="997"/>
      <c r="AA67" s="998"/>
      <c r="AB67" s="549"/>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20"/>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3" t="s">
        <v>379</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7" t="s">
        <v>365</v>
      </c>
      <c r="H2" s="438"/>
      <c r="I2" s="438"/>
      <c r="J2" s="438"/>
      <c r="K2" s="438"/>
      <c r="L2" s="438"/>
      <c r="M2" s="438"/>
      <c r="N2" s="438"/>
      <c r="O2" s="438"/>
      <c r="P2" s="438"/>
      <c r="Q2" s="438"/>
      <c r="R2" s="438"/>
      <c r="S2" s="438"/>
      <c r="T2" s="438"/>
      <c r="U2" s="438"/>
      <c r="V2" s="438"/>
      <c r="W2" s="438"/>
      <c r="X2" s="438"/>
      <c r="Y2" s="438"/>
      <c r="Z2" s="438"/>
      <c r="AA2" s="438"/>
      <c r="AB2" s="439"/>
      <c r="AC2" s="437" t="s">
        <v>367</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2021-09-22T02:29:48Z</cp:lastPrinted>
  <dcterms:created xsi:type="dcterms:W3CDTF">2012-03-13T00:50:25Z</dcterms:created>
  <dcterms:modified xsi:type="dcterms:W3CDTF">2021-09-22T02:29:59Z</dcterms:modified>
</cp:coreProperties>
</file>