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17610" windowHeight="781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W29"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<sst xmlns="http://schemas.openxmlformats.org/spreadsheetml/2006/main" count="3154" uniqueCount="811">
  <si>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</si>
  <si>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</si>
  <si>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</si>
  <si>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</si>
  <si>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</si>
  <si>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</si>
  <si>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</si>
  <si>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</si>
  <si>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</si>
  <si>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</si>
  <si>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</si>
  <si>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</si>
  <si>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</si>
  <si>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</si>
  <si>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</si>
  <si>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</si>
  <si>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</si>
  <si>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</si>
  <si>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</si>
  <si>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</si>
  <si>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</si>
  <si>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</si>
  <si>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</si>
  <si>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</si>
  <si>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</si>
  <si>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</si>
  <si>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</si>
  <si>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</si>
  <si>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</si>
  <si>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</si>
  <si>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</si>
  <si>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</si>
  <si>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</si>
  <si>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</si>
  <si>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</si>
  <si>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</si>
  <si>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</si>
  <si>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</si>
  <si>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</si>
  <si>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</si>
  <si>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</si>
  <si>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</si>
  <si>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</si>
  <si>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</si>
  <si>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</si>
  <si>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</si>
  <si>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</si>
  <si>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</si>
  <si>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</si>
  <si>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</si>
  <si>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</si>
  <si>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</si>
  <si>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</si>
  <si>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</si>
  <si>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</si>
  <si>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</si>
  <si>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</si>
  <si>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</si>
  <si>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</si>
  <si>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</si>
  <si>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</si>
  <si>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</si>
  <si>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</si>
  <si>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</si>
  <si>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</si>
  <si>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</si>
  <si>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</si>
  <si>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</si>
  <si>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</si>
  <si>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</si>
  <si>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</si>
  <si>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</si>
  <si>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</si>
  <si>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</si>
  <si>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</si>
  <si>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</si>
  <si>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</si>
  <si>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</si>
  <si>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</si>
  <si>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</si>
  <si>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</si>
  <si>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</si>
  <si>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</si>
  <si>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</si>
  <si>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</si>
  <si>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</si>
  <si>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</si>
  <si>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</si>
  <si>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</si>
  <si>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</si>
  <si>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</si>
  <si>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</si>
  <si>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</si>
  <si>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</si>
  <si>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</si>
  <si>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</si>
  <si>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</si>
  <si>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</si>
  <si>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</si>
  <si>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</si>
  <si>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</si>
  <si>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</si>
  <si>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</si>
  <si>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</si>
  <si>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</si>
  <si>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</si>
  <si>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</si>
  <si>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</si>
  <si>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</si>
  <si>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</si>
  <si>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</si>
  <si>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</si>
  <si>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</si>
  <si>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</si>
  <si>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</si>
  <si>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</si>
  <si>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</si>
  <si>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</si>
  <si>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</si>
  <si>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</si>
  <si>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</si>
  <si>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</si>
  <si>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</si>
  <si>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</si>
  <si>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</si>
  <si>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</si>
  <si>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</si>
  <si>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</si>
  <si>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</si>
  <si>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</si>
  <si>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</si>
  <si>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</si>
  <si>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</si>
  <si>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</si>
  <si>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</si>
  <si>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</si>
  <si>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</si>
  <si>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</si>
  <si>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</si>
  <si>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</si>
  <si>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</si>
  <si>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</si>
  <si>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</si>
  <si>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</si>
  <si>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</si>
  <si>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</si>
  <si>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</si>
  <si>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</si>
  <si>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</si>
  <si>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</si>
  <si>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</si>
  <si>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</si>
  <si>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</si>
  <si>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</si>
  <si>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</si>
  <si>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</si>
  <si>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</si>
  <si>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</si>
  <si>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</si>
  <si>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</si>
  <si>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</si>
  <si>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</si>
  <si>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</si>
  <si>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</si>
  <si>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</si>
  <si>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</si>
  <si>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</si>
  <si>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</si>
  <si>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</si>
  <si>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</si>
  <si>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</si>
  <si>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</si>
  <si>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</si>
  <si>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</si>
  <si>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</si>
  <si>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</si>
  <si>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</si>
  <si>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</si>
  <si>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</si>
  <si>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</si>
  <si>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</si>
  <si>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</si>
  <si>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</si>
  <si>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</si>
  <si>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</si>
  <si>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</si>
  <si>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</si>
  <si>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</si>
  <si>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</si>
  <si>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</si>
  <si>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</si>
  <si>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</si>
  <si>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</si>
  <si>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</si>
  <si>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</si>
  <si>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</si>
  <si>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</si>
  <si>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</si>
  <si>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</si>
  <si>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</si>
  <si>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</si>
  <si>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</si>
  <si>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</si>
  <si>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</si>
  <si>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</si>
  <si>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</si>
  <si>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</si>
  <si>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</si>
  <si>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</si>
  <si>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</si>
  <si>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</si>
  <si>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</si>
  <si>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</si>
  <si>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</si>
  <si>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</si>
  <si>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</si>
  <si>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</si>
  <si>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</si>
  <si>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</si>
  <si>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</si>
  <si>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</si>
  <si>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</si>
  <si>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</si>
  <si>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</si>
  <si>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</si>
  <si>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</si>
  <si>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</si>
  <si>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</si>
  <si>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</si>
  <si>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</si>
  <si>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</si>
  <si>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</si>
  <si>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</si>
  <si>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</si>
  <si>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</si>
  <si>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</si>
  <si>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</si>
  <si>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</si>
  <si>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</si>
  <si>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</si>
  <si>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</si>
  <si>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</si>
  <si>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</si>
  <si>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</si>
  <si>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</si>
  <si>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</si>
  <si>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</si>
  <si>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</si>
  <si>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</si>
  <si>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</si>
  <si>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</si>
  <si>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</si>
  <si>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</si>
  <si>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</si>
  <si>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</si>
  <si>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</si>
  <si>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</si>
  <si>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</si>
  <si>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</si>
  <si>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</si>
  <si>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</si>
  <si>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</si>
  <si>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</si>
  <si>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</si>
  <si>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</si>
  <si>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</si>
  <si>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</si>
  <si>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</si>
  <si>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</si>
  <si>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</si>
  <si>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</si>
  <si>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</si>
  <si>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</si>
  <si>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</si>
  <si>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</si>
  <si>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</si>
  <si>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</si>
  <si>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</si>
  <si>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</si>
  <si>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</si>
  <si>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</si>
  <si>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</si>
  <si>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</si>
  <si>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</si>
  <si>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</si>
  <si>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</si>
  <si>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</si>
  <si>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</si>
  <si>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</si>
  <si>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</si>
  <si>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</si>
  <si>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</si>
  <si>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</si>
  <si>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</si>
  <si>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</si>
  <si>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</si>
  <si>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</si>
  <si>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</si>
  <si>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</si>
  <si>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</si>
  <si>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</si>
  <si>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</si>
  <si>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</si>
  <si>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</si>
  <si>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</si>
  <si>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</si>
  <si>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</si>
  <si>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</si>
  <si>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</si>
  <si>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</si>
  <si>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</si>
  <si>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</si>
  <si>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</si>
  <si>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</si>
  <si>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</si>
  <si>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</si>
  <si>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</si>
  <si>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</si>
  <si>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</si>
  <si>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</si>
  <si>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</si>
  <si>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</si>
  <si>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</si>
  <si>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</si>
  <si>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</si>
  <si>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</si>
  <si>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</si>
  <si>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</si>
  <si>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</si>
  <si>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</si>
  <si>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</si>
  <si>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</si>
  <si>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</si>
  <si>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</si>
  <si>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</si>
  <si>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</si>
  <si>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</si>
  <si>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</si>
  <si>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</si>
  <si>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</si>
  <si>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</si>
  <si>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</si>
  <si>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</si>
  <si>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</si>
  <si>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</si>
  <si>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</si>
  <si>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</si>
  <si>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</si>
  <si>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</si>
  <si>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</si>
  <si>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</si>
  <si>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</si>
  <si>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</si>
  <si>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</si>
  <si>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</si>
  <si>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</si>
  <si>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</si>
  <si>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</si>
  <si>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</si>
  <si>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</si>
  <si>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</si>
  <si>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</si>
  <si>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</si>
  <si>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</si>
  <si>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</si>
  <si>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</si>
  <si>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</si>
  <si>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</si>
  <si>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</si>
  <si>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</si>
  <si>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</si>
  <si>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</si>
  <si>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</si>
  <si>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</si>
  <si>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</si>
  <si>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</si>
  <si>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</si>
  <si>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</si>
  <si>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</si>
  <si>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</si>
  <si>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</si>
  <si>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</si>
  <si>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</si>
  <si>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</si>
  <si>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</si>
  <si>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</si>
  <si>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</si>
  <si>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</si>
  <si>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</si>
  <si>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</si>
  <si>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</si>
  <si>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</si>
  <si>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</si>
  <si>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</si>
  <si>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</si>
  <si>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</si>
  <si>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</si>
  <si>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</si>
  <si>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</si>
  <si>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</si>
  <si>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</si>
  <si>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</si>
  <si>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</si>
  <si>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</si>
  <si>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</si>
  <si>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</si>
  <si>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</si>
  <si>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</si>
  <si>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</si>
  <si>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</si>
  <si>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</si>
  <si>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</si>
  <si>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</si>
  <si>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</si>
  <si>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</si>
  <si>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</si>
  <si>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</si>
  <si>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</si>
  <si>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</si>
  <si>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</si>
  <si>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</si>
  <si>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</si>
  <si>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</si>
  <si>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</si>
  <si>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</si>
  <si>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</si>
  <si>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</si>
  <si>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</si>
  <si>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</si>
  <si>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</si>
  <si>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</si>
  <si>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</si>
  <si>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</si>
  <si>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</si>
  <si>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</si>
  <si>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</si>
  <si>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</si>
  <si>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</si>
  <si>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</si>
  <si>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</si>
  <si>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</si>
  <si>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</si>
  <si>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</si>
  <si>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</si>
  <si>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</si>
  <si>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</si>
  <si>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</si>
  <si>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</si>
  <si>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</si>
  <si>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</si>
  <si>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</si>
  <si>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</si>
  <si>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</si>
  <si>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</si>
  <si>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</si>
  <si>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</si>
  <si>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</si>
  <si>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</si>
  <si>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</si>
  <si>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</si>
  <si>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</si>
  <si>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</si>
  <si>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</si>
  <si>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</si>
  <si>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</si>
  <si>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</si>
  <si>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</si>
  <si>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</si>
  <si>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</si>
  <si>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</si>
  <si>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</si>
  <si>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</si>
  <si>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</si>
  <si>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</si>
  <si>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</si>
  <si>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</si>
  <si>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</si>
  <si>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</si>
  <si>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</si>
  <si>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</si>
  <si>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</si>
  <si>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</si>
  <si>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</si>
  <si>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</si>
  <si>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</si>
  <si>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</si>
  <si>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</si>
  <si>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</si>
  <si>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</si>
  <si>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</si>
  <si>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</si>
  <si>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</si>
  <si>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</si>
  <si>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</si>
  <si>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</si>
  <si>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</si>
  <si>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</si>
  <si>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</si>
  <si>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</si>
  <si>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</si>
  <si>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</si>
  <si>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</si>
  <si>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</si>
  <si>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</si>
  <si>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</si>
  <si>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</si>
  <si>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</si>
  <si>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</si>
  <si>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</si>
  <si>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</si>
  <si>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</si>
  <si>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</si>
  <si>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</si>
  <si>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</si>
  <si>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</si>
  <si>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</si>
  <si>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</si>
  <si>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</si>
  <si>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</si>
  <si>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</si>
  <si>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</si>
  <si>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</si>
  <si>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</si>
  <si>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</si>
  <si>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</si>
  <si>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</si>
  <si>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</si>
  <si>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</si>
  <si>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</si>
  <si>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</si>
  <si>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</si>
  <si>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</si>
  <si>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</si>
  <si>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</si>
  <si>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</si>
  <si>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</si>
  <si>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</si>
  <si>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</si>
  <si>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</si>
  <si>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</si>
  <si>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</si>
  <si>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</si>
  <si>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</si>
  <si>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</si>
  <si>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</si>
  <si>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</si>
  <si>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</si>
  <si>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</si>
  <si>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</si>
  <si>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</si>
  <si>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</si>
  <si>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</si>
  <si>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</si>
  <si>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</si>
  <si>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</si>
  <si>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</si>
  <si>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</si>
  <si>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</si>
  <si>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</si>
  <si>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</si>
  <si>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</si>
  <si>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</si>
  <si>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</si>
  <si>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</si>
  <si>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</si>
  <si>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</si>
  <si>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</si>
  <si>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</si>
  <si>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</si>
  <si>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</si>
  <si>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</si>
  <si>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</si>
  <si>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</si>
  <si>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</si>
  <si>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</si>
  <si>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</si>
  <si>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</si>
  <si>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</si>
  <si>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</si>
  <si>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</si>
  <si>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</si>
  <si>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</si>
  <si>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</si>
  <si>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</si>
  <si>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</si>
  <si>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</si>
  <si>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</si>
  <si>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</si>
  <si>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</si>
  <si>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</si>
  <si>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</si>
  <si>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</si>
  <si>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</si>
  <si>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</si>
  <si>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</si>
  <si>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</si>
  <si>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</si>
  <si>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</si>
  <si>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</si>
  <si>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</si>
  <si>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</si>
  <si>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</si>
  <si>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</si>
  <si>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</si>
  <si>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</si>
  <si>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</si>
  <si>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</si>
  <si>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</si>
  <si>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</si>
  <si>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</si>
  <si>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</si>
  <si>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</si>
  <si>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</si>
  <si>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</si>
  <si>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</si>
  <si>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</si>
  <si>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</si>
  <si>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</si>
  <si>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</si>
  <si>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</si>
  <si>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</si>
  <si>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</si>
  <si>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</si>
  <si>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</si>
  <si>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</si>
  <si>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</si>
  <si>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</si>
  <si>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</si>
  <si>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</si>
  <si>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</si>
  <si>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</si>
  <si>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</si>
  <si>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</si>
  <si>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</si>
  <si>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</si>
  <si>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</si>
  <si>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</si>
  <si>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</si>
  <si>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</si>
  <si>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</si>
  <si>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</si>
  <si>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</si>
  <si>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</si>
  <si>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</si>
  <si>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</si>
  <si>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</si>
  <si>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</si>
  <si>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</si>
  <si>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</si>
  <si>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</si>
  <si>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</si>
  <si>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</si>
  <si>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</si>
  <si>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</si>
  <si>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</si>
  <si>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</si>
  <si>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</si>
  <si>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</si>
  <si>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</si>
  <si>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</si>
  <si>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</si>
  <si>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</si>
  <si>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</si>
  <si>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</si>
  <si>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</si>
  <si>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</si>
  <si>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</si>
  <si>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</si>
  <si>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</si>
  <si>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</si>
  <si>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</si>
  <si>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</si>
  <si>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</si>
  <si>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</si>
  <si>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</si>
  <si>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</si>
  <si>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</si>
  <si>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</si>
  <si>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</si>
  <si>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</si>
  <si>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</si>
  <si>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</si>
  <si>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</si>
  <si>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</si>
  <si>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</si>
  <si>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</si>
  <si>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</si>
  <si>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</si>
  <si>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</si>
  <si>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</si>
  <si>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</si>
  <si>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</si>
  <si>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</si>
  <si>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</si>
  <si>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</si>
  <si>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</si>
  <si>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</si>
  <si>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</si>
  <si>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</si>
  <si>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</si>
  <si>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</si>
  <si>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</si>
  <si>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</si>
  <si>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</si>
  <si>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</si>
  <si>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</si>
  <si>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</si>
  <si>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</si>
  <si>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</si>
  <si>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</si>
  <si>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</si>
  <si>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</si>
  <si>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</si>
  <si>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</si>
  <si>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</si>
  <si>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私立学校振興助成法第４条、第７条</t>
  </si>
  <si>
    <t>-</t>
  </si>
  <si>
    <t>私立の大学、短期大学及び高等専門学校の①教育研究条件の維持向上、②学生の修学上の経済的負担の軽減、③経営の健全性を高めることを目的とする。</t>
  </si>
  <si>
    <t>私学の自主性・自立性を尊重しつつ、多様な私学の実態に応じた配分を公平・公正に行うため、法律の規定と細目にわたる明確な配分基準に基づき日本私立学校振興・共済事業団を通じて補助金を交付。なお、大学等における教育条件や管理運営が不適正である場合には、補助金を減額又は不交付としている。
①一般補助  経費の区分毎（教職員給与費や教育研究経常費等）に、教職員数や学生数に応じて２分の１以内を補助。教育研究や財務の状況（定員充足の状況、教員一人あたり学生数、学生の授業料をどの程度教育研究のために使ったか、情報公表の状況等）に応じて傾斜配分。
②特別補助  自らの特色を活かして改革に取り組む大学等（地域で輝く大学等やイノベーション創出など経済・社会の発展に寄与する取組を行う大学等）を重層的に支援
【定額補助】</t>
  </si>
  <si>
    <t>私立大学等経常費補助金</t>
  </si>
  <si>
    <t>私立大学等研究推進費補助金</t>
  </si>
  <si>
    <t>人</t>
  </si>
  <si>
    <t>日本私立学校振興・共済事業団による調査</t>
  </si>
  <si>
    <t>授業料減免等事業の対象者数の前年度数値より改善
※当該事業は中間目標の年度および、目標最終年度については特に定めていないことから、便宜的に「中間目標年度」は平成31年度を、目標値は直近の実績値を記載。</t>
  </si>
  <si>
    <t>授業料減免等事業の対象者数</t>
  </si>
  <si>
    <t>交付決定額／交付校　　　　　　　　　　　　</t>
    <phoneticPr fontId="5"/>
  </si>
  <si>
    <t>百万円</t>
  </si>
  <si>
    <t>百万円/校</t>
    <phoneticPr fontId="5"/>
  </si>
  <si>
    <t>315,531/865</t>
  </si>
  <si>
    <t>315,800/861</t>
  </si>
  <si>
    <t>6　私学の振興</t>
    <phoneticPr fontId="5"/>
  </si>
  <si>
    <t>6-1 特色ある教育研究を展開する私立学校の振興</t>
    <phoneticPr fontId="5"/>
  </si>
  <si>
    <t>私立大学等における教育の質に係る客観的指標の導入を通じたメリハリある資金配分により、私立大学等の教育の質の向上を促進する。</t>
    <phoneticPr fontId="5"/>
  </si>
  <si>
    <t>本事業は、日本私立学校振興・共済事業団を通じ、学校法人に対し、同一の基準で補助するものであることから、一覧性を高めるため、1つのレビューシートで作成している。また、日本私立学校振興・共済事業団からの交付額が最も多い法人（学校法人早稲田大学）について、「資金の流れ」欄に代表例として示すことで、国費の流れがわかるよう工夫を行っている。</t>
  </si>
  <si>
    <t>187</t>
  </si>
  <si>
    <t>175</t>
  </si>
  <si>
    <t>169</t>
  </si>
  <si>
    <t>168</t>
  </si>
  <si>
    <t>156</t>
  </si>
  <si>
    <t>158</t>
  </si>
  <si>
    <t>○</t>
  </si>
  <si>
    <t>私立大学等経常費補助</t>
    <phoneticPr fontId="5"/>
  </si>
  <si>
    <t>昭和45年度</t>
    <phoneticPr fontId="5"/>
  </si>
  <si>
    <t>終了予定なし</t>
    <phoneticPr fontId="5"/>
  </si>
  <si>
    <t>高等教育局</t>
    <phoneticPr fontId="5"/>
  </si>
  <si>
    <t>私学助成課</t>
    <phoneticPr fontId="5"/>
  </si>
  <si>
    <t>-</t>
    <phoneticPr fontId="5"/>
  </si>
  <si>
    <t>教員1人当たり学生数を前年度数値より改善
※当該事業は中間目標の年度および、目標最終年度については特に定めていないことから、便宜的に「中間目標年度」は令和3年度を、目標値は直近の実績値を記載。（ただし目標を達成していない場合は直近の目標値を記載）</t>
    <phoneticPr fontId="5"/>
  </si>
  <si>
    <t>教員1人当たり学生数
※令和２年度の成果実績については調査中であるため数値を「-」としている。</t>
    <phoneticPr fontId="5"/>
  </si>
  <si>
    <t>学納金収入に対する教育研究経費支出の割合
※令和２年度の成果実績については、例年12月に私立学校振興・共済事業団により公表される「今日の私学財政」からの引用を行っているため数値を「‐」としている。
※高等学校以下を除いた大学・短大部門のみでの集計としている。</t>
    <phoneticPr fontId="5"/>
  </si>
  <si>
    <t>学納金収入に対する教育研究経費支出の割合を前年度数値より改善
※当該事業は中間目標の年度および、目標最終年度については特に定めていないことから、便宜的に「中間目標年度」は令和３年度を、目標値は直近の実績値を記載。</t>
    <phoneticPr fontId="5"/>
  </si>
  <si>
    <t>令和２年度版　今日の私学財政　大学・短期大学編</t>
    <phoneticPr fontId="5"/>
  </si>
  <si>
    <t>補助割合（経常費補助金/経常的経費）
※令和２年度実績は調査中。</t>
    <phoneticPr fontId="5"/>
  </si>
  <si>
    <t>-</t>
    <phoneticPr fontId="5"/>
  </si>
  <si>
    <t>297,592/859</t>
    <phoneticPr fontId="5"/>
  </si>
  <si>
    <t>無</t>
  </si>
  <si>
    <t>△</t>
  </si>
  <si>
    <t>‐</t>
  </si>
  <si>
    <t>B.早稲田大学</t>
    <rPh sb="2" eb="7">
      <t>ワセダダイガク</t>
    </rPh>
    <phoneticPr fontId="5"/>
  </si>
  <si>
    <t>教員等給与費</t>
    <rPh sb="0" eb="2">
      <t>キョウイン</t>
    </rPh>
    <rPh sb="2" eb="3">
      <t>トウ</t>
    </rPh>
    <rPh sb="3" eb="5">
      <t>キュウヨ</t>
    </rPh>
    <rPh sb="5" eb="6">
      <t>ヒ</t>
    </rPh>
    <phoneticPr fontId="5"/>
  </si>
  <si>
    <t>教育研究経常費</t>
    <rPh sb="0" eb="2">
      <t>キョウイク</t>
    </rPh>
    <rPh sb="2" eb="4">
      <t>ケンキュウ</t>
    </rPh>
    <rPh sb="4" eb="6">
      <t>ケイジョウ</t>
    </rPh>
    <rPh sb="6" eb="7">
      <t>ヒ</t>
    </rPh>
    <phoneticPr fontId="5"/>
  </si>
  <si>
    <t>職員給与費</t>
    <rPh sb="0" eb="2">
      <t>ショクイン</t>
    </rPh>
    <rPh sb="2" eb="4">
      <t>キュウヨ</t>
    </rPh>
    <rPh sb="4" eb="5">
      <t>ヒ</t>
    </rPh>
    <phoneticPr fontId="5"/>
  </si>
  <si>
    <t>教職員福利厚生費</t>
    <rPh sb="0" eb="3">
      <t>キョウショクイン</t>
    </rPh>
    <rPh sb="3" eb="5">
      <t>フクリ</t>
    </rPh>
    <rPh sb="5" eb="8">
      <t>コウセイヒ</t>
    </rPh>
    <phoneticPr fontId="5"/>
  </si>
  <si>
    <t>非常勤教員給与費</t>
    <rPh sb="0" eb="3">
      <t>ヒジョウキン</t>
    </rPh>
    <rPh sb="3" eb="5">
      <t>キョウイン</t>
    </rPh>
    <rPh sb="5" eb="7">
      <t>キュウヨ</t>
    </rPh>
    <rPh sb="7" eb="8">
      <t>ヒ</t>
    </rPh>
    <phoneticPr fontId="5"/>
  </si>
  <si>
    <t>専任教員の給与費</t>
    <rPh sb="0" eb="2">
      <t>センニン</t>
    </rPh>
    <rPh sb="2" eb="4">
      <t>キョウイン</t>
    </rPh>
    <rPh sb="5" eb="7">
      <t>キュウヨ</t>
    </rPh>
    <rPh sb="7" eb="8">
      <t>ヒ</t>
    </rPh>
    <phoneticPr fontId="5"/>
  </si>
  <si>
    <t>教育研究に係る費用</t>
    <rPh sb="0" eb="2">
      <t>キョウイク</t>
    </rPh>
    <rPh sb="2" eb="4">
      <t>ケンキュウ</t>
    </rPh>
    <rPh sb="5" eb="6">
      <t>カカ</t>
    </rPh>
    <rPh sb="7" eb="9">
      <t>ヒヨウ</t>
    </rPh>
    <phoneticPr fontId="5"/>
  </si>
  <si>
    <t>専任職員の給与費</t>
    <rPh sb="0" eb="2">
      <t>センニン</t>
    </rPh>
    <rPh sb="2" eb="4">
      <t>ショクイン</t>
    </rPh>
    <rPh sb="5" eb="7">
      <t>キュウヨ</t>
    </rPh>
    <rPh sb="7" eb="8">
      <t>ヒ</t>
    </rPh>
    <phoneticPr fontId="5"/>
  </si>
  <si>
    <t>教職員の労災保険、雇用保険等</t>
    <rPh sb="0" eb="3">
      <t>キョウショクイン</t>
    </rPh>
    <rPh sb="4" eb="6">
      <t>ロウサイ</t>
    </rPh>
    <rPh sb="6" eb="8">
      <t>ホケン</t>
    </rPh>
    <rPh sb="9" eb="11">
      <t>コヨウ</t>
    </rPh>
    <rPh sb="11" eb="13">
      <t>ホケン</t>
    </rPh>
    <rPh sb="13" eb="14">
      <t>トウ</t>
    </rPh>
    <phoneticPr fontId="5"/>
  </si>
  <si>
    <t>非常勤職員の給与費</t>
    <rPh sb="0" eb="5">
      <t>ヒジョウキンショクイン</t>
    </rPh>
    <rPh sb="6" eb="8">
      <t>キュウヨ</t>
    </rPh>
    <rPh sb="8" eb="9">
      <t>ヒ</t>
    </rPh>
    <phoneticPr fontId="5"/>
  </si>
  <si>
    <t>A.日本私立学校振興・共済事業団</t>
    <rPh sb="2" eb="4">
      <t>ニホン</t>
    </rPh>
    <rPh sb="4" eb="6">
      <t>シリツ</t>
    </rPh>
    <rPh sb="6" eb="8">
      <t>ガッコウ</t>
    </rPh>
    <rPh sb="8" eb="10">
      <t>シンコウ</t>
    </rPh>
    <rPh sb="11" eb="13">
      <t>キョウサイ</t>
    </rPh>
    <rPh sb="13" eb="16">
      <t>ジギョウダン</t>
    </rPh>
    <phoneticPr fontId="5"/>
  </si>
  <si>
    <t>各私立大学等に対して補助金を交付</t>
    <rPh sb="0" eb="1">
      <t>カク</t>
    </rPh>
    <rPh sb="1" eb="3">
      <t>シリツ</t>
    </rPh>
    <rPh sb="3" eb="5">
      <t>ダイガク</t>
    </rPh>
    <rPh sb="5" eb="6">
      <t>トウ</t>
    </rPh>
    <rPh sb="7" eb="8">
      <t>タイ</t>
    </rPh>
    <rPh sb="10" eb="13">
      <t>ホジョキン</t>
    </rPh>
    <rPh sb="14" eb="16">
      <t>コウフ</t>
    </rPh>
    <phoneticPr fontId="5"/>
  </si>
  <si>
    <t>日本私立学校振興・共済事業団</t>
    <phoneticPr fontId="5"/>
  </si>
  <si>
    <t>補助金等交付</t>
  </si>
  <si>
    <t>-</t>
    <phoneticPr fontId="5"/>
  </si>
  <si>
    <t>早稲田大学</t>
    <rPh sb="0" eb="3">
      <t>ワセダ</t>
    </rPh>
    <rPh sb="3" eb="5">
      <t>ダイガク</t>
    </rPh>
    <phoneticPr fontId="5"/>
  </si>
  <si>
    <t>日本大学</t>
    <rPh sb="0" eb="2">
      <t>ニホン</t>
    </rPh>
    <rPh sb="2" eb="4">
      <t>ダイガク</t>
    </rPh>
    <phoneticPr fontId="5"/>
  </si>
  <si>
    <t>慶應義塾大学</t>
    <rPh sb="0" eb="2">
      <t>ケイオウ</t>
    </rPh>
    <rPh sb="2" eb="4">
      <t>ギジュク</t>
    </rPh>
    <rPh sb="4" eb="6">
      <t>ダイガク</t>
    </rPh>
    <phoneticPr fontId="5"/>
  </si>
  <si>
    <t>立命館大学</t>
    <rPh sb="0" eb="3">
      <t>リツメイカン</t>
    </rPh>
    <rPh sb="3" eb="5">
      <t>ダイガク</t>
    </rPh>
    <phoneticPr fontId="5"/>
  </si>
  <si>
    <t>昭和大学</t>
    <rPh sb="0" eb="2">
      <t>ショウワ</t>
    </rPh>
    <rPh sb="2" eb="4">
      <t>ダイガク</t>
    </rPh>
    <phoneticPr fontId="5"/>
  </si>
  <si>
    <t>東海大学</t>
    <rPh sb="0" eb="2">
      <t>トウカイ</t>
    </rPh>
    <rPh sb="2" eb="4">
      <t>ダイガク</t>
    </rPh>
    <phoneticPr fontId="5"/>
  </si>
  <si>
    <t>順天堂大学</t>
    <rPh sb="0" eb="3">
      <t>ジュンテンドウ</t>
    </rPh>
    <rPh sb="3" eb="5">
      <t>ダイガク</t>
    </rPh>
    <phoneticPr fontId="5"/>
  </si>
  <si>
    <t>近畿大学</t>
    <rPh sb="0" eb="2">
      <t>キンキ</t>
    </rPh>
    <rPh sb="2" eb="4">
      <t>ダイガク</t>
    </rPh>
    <phoneticPr fontId="5"/>
  </si>
  <si>
    <t>北里大学</t>
    <rPh sb="0" eb="2">
      <t>キタザト</t>
    </rPh>
    <rPh sb="2" eb="4">
      <t>ダイガク</t>
    </rPh>
    <phoneticPr fontId="5"/>
  </si>
  <si>
    <t>福岡大学</t>
    <rPh sb="0" eb="2">
      <t>フクオカ</t>
    </rPh>
    <rPh sb="2" eb="4">
      <t>ダイガク</t>
    </rPh>
    <phoneticPr fontId="5"/>
  </si>
  <si>
    <t>当該大学の教育研究等の実施</t>
    <rPh sb="0" eb="2">
      <t>トウガイ</t>
    </rPh>
    <rPh sb="2" eb="4">
      <t>ダイガク</t>
    </rPh>
    <rPh sb="5" eb="7">
      <t>キョウイク</t>
    </rPh>
    <rPh sb="7" eb="9">
      <t>ケンキュウ</t>
    </rPh>
    <rPh sb="9" eb="10">
      <t>トウ</t>
    </rPh>
    <rPh sb="11" eb="13">
      <t>ジッシ</t>
    </rPh>
    <phoneticPr fontId="5"/>
  </si>
  <si>
    <t>設備の更新等に寄与しており、これらを活用した教育研究活動が展開されているものと考える。</t>
    <phoneticPr fontId="5"/>
  </si>
  <si>
    <t>事業年度毎に各学校法人から日本私立学校振興・共済事業団に対して実績報告書が提出され、補助金が適正に使用されているか等について確認している。</t>
    <phoneticPr fontId="5"/>
  </si>
  <si>
    <t>教育研究環境の維持に寄与しており目標に見合った実績をあげている。</t>
    <phoneticPr fontId="5"/>
  </si>
  <si>
    <t>日本私立学校振興・共済事業団が配分基準を定め各学校法人の必要額を算定したうえで支出している。</t>
    <phoneticPr fontId="5"/>
  </si>
  <si>
    <t>私大経常費補助金は、公教育としての大学教育の約８割を担う私立大学等の教育条件の維持向上、学生の修学上の経済的負担軽減、私学経営の健全性の向上等の支援は、国民や社会のニーズを反映したものである。</t>
  </si>
  <si>
    <t>教育基本法第８条により、国は私立学校の自主性を尊重しつつ、助成等により私立学校教育の振興に努めることが定められている。</t>
  </si>
  <si>
    <t>私立学校振興助成法に基づく補助金であることから政策目的の達成手段として適切な事業であり、私立大学等の教育条件の維持向上、学生の修学上の経済的負担軽減、私学経営の健全性の向上等を安定的に図るために必要な基盤的経費を支援するものであり、優先度も高い。</t>
  </si>
  <si>
    <t>補助金交付に当たっては、配分基準等に基づき、未完成大学や募集停止大学等を対象外としている他、教育条件や管理運営が不適正である場合には減額等の措置を行っている。</t>
  </si>
  <si>
    <t>各私立大学等の経常費に対する補助割合は約１割であり、私立学校振興助成法で定める「二分の一補助」には届いておらず、過大な補助とはなっていない。</t>
  </si>
  <si>
    <t>各私立大学等の経常費に対する補助割合は約１割であり、私立学校振興助成法で定める「二分の一補助」には届いていない。</t>
  </si>
  <si>
    <t>国及び日本私立学校振興・共済事業団が定めた配分基準等に基づき、全額学校法人へ支出されており、合理的である。</t>
    <rPh sb="0" eb="1">
      <t>クニ</t>
    </rPh>
    <rPh sb="1" eb="2">
      <t>オヨ</t>
    </rPh>
    <rPh sb="3" eb="11">
      <t>ニホンシリツガッコウシンコウ</t>
    </rPh>
    <rPh sb="12" eb="17">
      <t>キョウサイジギョウダン</t>
    </rPh>
    <rPh sb="18" eb="19">
      <t>サダ</t>
    </rPh>
    <phoneticPr fontId="5"/>
  </si>
  <si>
    <t>補助することができる経常的経費の範囲は私立学校振興助成法施行令等で定められているとおり、学生・教員の教育研究に必要な経費に限られている。</t>
  </si>
  <si>
    <t>今後とも、私立大学等の教育研究条件の維持向上、修学上の経済的負担の軽減及び経営の健全性の向上に資するため、適切な配分に努めていく。</t>
    <phoneticPr fontId="5"/>
  </si>
  <si>
    <t>・本事業により、私立大学等の教育研究の質の向上やマネジメント改革への支援、学生の授業料減免等による経済的負担の軽減等が図られている。
・令和２年度においても、教育研究や財務の状況に応じたメリハリある配分とともに、改革に取り組む大学等の重層的な支援を実施した。</t>
    <phoneticPr fontId="5"/>
  </si>
  <si>
    <t>297,439/859</t>
    <phoneticPr fontId="5"/>
  </si>
  <si>
    <t>教育の質に係る客観的指標の増額調整校の割合（％）
※当該事業は中間目標の年度および、目標最終年度については特に定めていないことから、便宜的に「中間目標年度」は令和3年度を、目標値は直近の実績値を記載。</t>
    <phoneticPr fontId="5"/>
  </si>
  <si>
    <t>私立大学等に関する調査研究</t>
    <rPh sb="0" eb="2">
      <t>シリツ</t>
    </rPh>
    <rPh sb="2" eb="4">
      <t>ダイガク</t>
    </rPh>
    <rPh sb="4" eb="5">
      <t>トウ</t>
    </rPh>
    <rPh sb="6" eb="7">
      <t>カン</t>
    </rPh>
    <rPh sb="9" eb="11">
      <t>チョウサ</t>
    </rPh>
    <rPh sb="11" eb="13">
      <t>ケンキュウ</t>
    </rPh>
    <phoneticPr fontId="5"/>
  </si>
  <si>
    <t>私学助成改革推進事業費補助</t>
    <phoneticPr fontId="5"/>
  </si>
  <si>
    <t>私立大学等経常費補助金</t>
    <rPh sb="0" eb="2">
      <t>シリツ</t>
    </rPh>
    <rPh sb="2" eb="4">
      <t>ダイガク</t>
    </rPh>
    <rPh sb="4" eb="5">
      <t>トウ</t>
    </rPh>
    <rPh sb="5" eb="7">
      <t>ケイジョウ</t>
    </rPh>
    <rPh sb="7" eb="8">
      <t>ヒ</t>
    </rPh>
    <rPh sb="8" eb="11">
      <t>ホジョキン</t>
    </rPh>
    <phoneticPr fontId="5"/>
  </si>
  <si>
    <t>私学助成課長
八田　和嗣</t>
    <rPh sb="7" eb="9">
      <t>ハッタ</t>
    </rPh>
    <rPh sb="10" eb="11">
      <t>ワ</t>
    </rPh>
    <phoneticPr fontId="5"/>
  </si>
  <si>
    <t>※金額は単位未満四捨五入して記載していることから、合計が一致しない場合がある。
・新たな成長推進枠：19,513百万円</t>
    <phoneticPr fontId="5"/>
  </si>
  <si>
    <t>外部有識者による点検対象外</t>
  </si>
  <si>
    <t>事業内容の一部改善</t>
  </si>
  <si>
    <t>この事業は、概ね計画どおり予算執行されているものと考えるが、事業所管部局による点検に記載の通り、私立大学等の教育研究条件の維持向上、修学上の経済的負担の軽減及び経営の健全性の向上に資するため、適切な配分に努めていくとともに、これらが向上したことがわかるよう成果の把握方法を工夫・改善すべきである。</t>
  </si>
  <si>
    <t>年度内に改善を検討</t>
  </si>
  <si>
    <t>2020年度の私立大学等経常費補助金の配分にあたり、昨年度に引き続き取組状況等が一定以上の大学に対して支援できるよう、数量的な基準も併せた配分基準とすることで、補助目的に対する成果の把握や、効果的・効率的な配分を行った。2021年度以降も当該改正を踏まえ、配分基準等の必要な改正を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</si>
</sst>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28575</xdr:colOff>
      <xdr:row>749</xdr:row>
      <xdr:rowOff>180975</xdr:rowOff>
    </xdr:from>
    <xdr:to>
      <xdr:col>46</xdr:col>
      <xdr:colOff>132179</xdr:colOff>
      <xdr:row>785</xdr:row>
      <xdr:rowOff>311384</xdr:rowOff>
    </xdr:to>
    <xdr:grpSp>
      <xdr:nvGrpSpPr>
        <xdr:cNvPr id="28" name="グループ化 27">
          <a:extLst>
            <a:ext uri="{FF2B5EF4-FFF2-40B4-BE49-F238E27FC236}">
              <a16:creationId xmlns:a16="http://schemas.microsoft.com/office/drawing/2014/main" id="{6C93B0B0-A480-490E-9EBA-682D1CC90B38}"/>
            </a:ext>
          </a:extLst>
        </xdr:cNvPr>
        <xdr:cNvGrpSpPr/>
      </xdr:nvGrpSpPr>
      <xdr:grpSpPr>
        <a:xfrm>
          <a:off x="1654175" y="50244375"/>
          <a:ext cx="7825204" cy="13363809"/>
          <a:chOff x="1224643" y="16396607"/>
          <a:chExt cx="7741874" cy="11665750"/>
        </a:xfrm>
      </xdr:grpSpPr>
      <xdr:sp macro="" textlink="">
        <xdr:nvSpPr>
          <xdr:cNvPr id="29" name="Rectangle 3">
            <a:extLst>
              <a:ext uri="{FF2B5EF4-FFF2-40B4-BE49-F238E27FC236}">
                <a16:creationId xmlns:a16="http://schemas.microsoft.com/office/drawing/2014/main" id="{1995528E-BAB6-4E35-B300-4F24A56A4DDA}"/>
              </a:ext>
            </a:extLst>
          </xdr:cNvPr>
          <xdr:cNvSpPr>
            <a:spLocks noChangeArrowheads="1"/>
          </xdr:cNvSpPr>
        </xdr:nvSpPr>
        <xdr:spPr bwMode="auto">
          <a:xfrm>
            <a:off x="3482522" y="16396607"/>
            <a:ext cx="2188367" cy="8508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307,407</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grpSp>
        <xdr:nvGrpSpPr>
          <xdr:cNvPr id="30" name="Group 8">
            <a:extLst>
              <a:ext uri="{FF2B5EF4-FFF2-40B4-BE49-F238E27FC236}">
                <a16:creationId xmlns:a16="http://schemas.microsoft.com/office/drawing/2014/main" id="{23541242-7DF3-435D-8E70-A989F4AC0D68}"/>
              </a:ext>
            </a:extLst>
          </xdr:cNvPr>
          <xdr:cNvGrpSpPr>
            <a:grpSpLocks/>
          </xdr:cNvGrpSpPr>
        </xdr:nvGrpSpPr>
        <xdr:grpSpPr bwMode="auto">
          <a:xfrm>
            <a:off x="2743201" y="17332778"/>
            <a:ext cx="3944236" cy="653077"/>
            <a:chOff x="347" y="1712"/>
            <a:chExt cx="328" cy="44"/>
          </a:xfrm>
        </xdr:grpSpPr>
        <xdr:sp macro="" textlink="">
          <xdr:nvSpPr>
            <xdr:cNvPr id="52" name="Text Box 9">
              <a:extLst>
                <a:ext uri="{FF2B5EF4-FFF2-40B4-BE49-F238E27FC236}">
                  <a16:creationId xmlns:a16="http://schemas.microsoft.com/office/drawing/2014/main" id="{83826F62-5607-4E72-98F2-BD0A3BAE6F76}"/>
                </a:ext>
              </a:extLst>
            </xdr:cNvPr>
            <xdr:cNvSpPr txBox="1">
              <a:spLocks noChangeArrowheads="1"/>
            </xdr:cNvSpPr>
          </xdr:nvSpPr>
          <xdr:spPr bwMode="auto">
            <a:xfrm>
              <a:off x="361" y="1717"/>
              <a:ext cx="306"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日本私立学校振興・共済事業団が学校法人に対し私立大学等の経常的経費について補助するための財源として、補助金を交付する。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3" name="AutoShape 10">
              <a:extLst>
                <a:ext uri="{FF2B5EF4-FFF2-40B4-BE49-F238E27FC236}">
                  <a16:creationId xmlns:a16="http://schemas.microsoft.com/office/drawing/2014/main" id="{DF4AA121-C9E4-4DCE-A19E-9536ADC01F78}"/>
                </a:ext>
              </a:extLst>
            </xdr:cNvPr>
            <xdr:cNvSpPr>
              <a:spLocks noChangeArrowheads="1"/>
            </xdr:cNvSpPr>
          </xdr:nvSpPr>
          <xdr:spPr bwMode="auto">
            <a:xfrm>
              <a:off x="347" y="1712"/>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 name="Line 16">
            <a:extLst>
              <a:ext uri="{FF2B5EF4-FFF2-40B4-BE49-F238E27FC236}">
                <a16:creationId xmlns:a16="http://schemas.microsoft.com/office/drawing/2014/main" id="{C07636B1-77B5-4736-B7F6-F71C9FFAF54A}"/>
              </a:ext>
            </a:extLst>
          </xdr:cNvPr>
          <xdr:cNvSpPr>
            <a:spLocks noChangeShapeType="1"/>
          </xdr:cNvSpPr>
        </xdr:nvSpPr>
        <xdr:spPr bwMode="auto">
          <a:xfrm flipH="1">
            <a:off x="4567465" y="18127436"/>
            <a:ext cx="0" cy="6453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2" name="Text Box 7">
            <a:extLst>
              <a:ext uri="{FF2B5EF4-FFF2-40B4-BE49-F238E27FC236}">
                <a16:creationId xmlns:a16="http://schemas.microsoft.com/office/drawing/2014/main" id="{6363E214-B797-4616-A2B5-F696F0FE809A}"/>
              </a:ext>
            </a:extLst>
          </xdr:cNvPr>
          <xdr:cNvSpPr txBox="1">
            <a:spLocks noChangeArrowheads="1"/>
          </xdr:cNvSpPr>
        </xdr:nvSpPr>
        <xdr:spPr bwMode="auto">
          <a:xfrm>
            <a:off x="2615293" y="18646321"/>
            <a:ext cx="888088" cy="2223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33" name="Rectangle 4">
            <a:extLst>
              <a:ext uri="{FF2B5EF4-FFF2-40B4-BE49-F238E27FC236}">
                <a16:creationId xmlns:a16="http://schemas.microsoft.com/office/drawing/2014/main" id="{ADE30A16-87B7-4156-A7F2-84B31ACC5964}"/>
              </a:ext>
            </a:extLst>
          </xdr:cNvPr>
          <xdr:cNvSpPr>
            <a:spLocks noChangeArrowheads="1"/>
          </xdr:cNvSpPr>
        </xdr:nvSpPr>
        <xdr:spPr bwMode="auto">
          <a:xfrm>
            <a:off x="2691493" y="18860407"/>
            <a:ext cx="3910806" cy="8413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307,407</a:t>
            </a:r>
            <a:r>
              <a:rPr lang="ja-JP" altLang="ja-JP" sz="1400" b="0" i="0" baseline="0">
                <a:effectLst/>
                <a:latin typeface="+mn-ea"/>
                <a:ea typeface="+mn-ea"/>
                <a:cs typeface="+mn-cs"/>
              </a:rPr>
              <a:t>百万円</a:t>
            </a:r>
            <a:endParaRPr lang="ja-JP" altLang="ja-JP" sz="1400" b="0" i="0">
              <a:effectLst/>
              <a:latin typeface="+mn-ea"/>
              <a:ea typeface="+mn-ea"/>
            </a:endParaRPr>
          </a:p>
        </xdr:txBody>
      </xdr:sp>
      <xdr:sp macro="" textlink="">
        <xdr:nvSpPr>
          <xdr:cNvPr id="34" name="AutoShape 13">
            <a:extLst>
              <a:ext uri="{FF2B5EF4-FFF2-40B4-BE49-F238E27FC236}">
                <a16:creationId xmlns:a16="http://schemas.microsoft.com/office/drawing/2014/main" id="{61F5BBE8-D10B-4EE5-BFC2-BC9CA2205D28}"/>
              </a:ext>
            </a:extLst>
          </xdr:cNvPr>
          <xdr:cNvSpPr>
            <a:spLocks noChangeArrowheads="1"/>
          </xdr:cNvSpPr>
        </xdr:nvSpPr>
        <xdr:spPr bwMode="auto">
          <a:xfrm>
            <a:off x="2716893" y="19821978"/>
            <a:ext cx="3973719" cy="704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5" name="Text Box 12">
            <a:extLst>
              <a:ext uri="{FF2B5EF4-FFF2-40B4-BE49-F238E27FC236}">
                <a16:creationId xmlns:a16="http://schemas.microsoft.com/office/drawing/2014/main" id="{3A22FBA0-C808-4F71-9773-826D7ACE1EA1}"/>
              </a:ext>
            </a:extLst>
          </xdr:cNvPr>
          <xdr:cNvSpPr txBox="1">
            <a:spLocks noChangeArrowheads="1"/>
          </xdr:cNvSpPr>
        </xdr:nvSpPr>
        <xdr:spPr bwMode="auto">
          <a:xfrm>
            <a:off x="2882901" y="19834678"/>
            <a:ext cx="3744231" cy="7969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各学校法人からの申請に基づき、細目にわたる明確な配分基準により補助金額を算定し、補助金を交付する。</a:t>
            </a:r>
          </a:p>
          <a:p>
            <a:pPr algn="l" rtl="0">
              <a:lnSpc>
                <a:spcPts val="1100"/>
              </a:lnSpc>
              <a:defRPr sz="1000"/>
            </a:pPr>
            <a:endParaRPr lang="ja-JP" altLang="en-US"/>
          </a:p>
        </xdr:txBody>
      </xdr:sp>
      <xdr:sp macro="" textlink="">
        <xdr:nvSpPr>
          <xdr:cNvPr id="36" name="Line 17">
            <a:extLst>
              <a:ext uri="{FF2B5EF4-FFF2-40B4-BE49-F238E27FC236}">
                <a16:creationId xmlns:a16="http://schemas.microsoft.com/office/drawing/2014/main" id="{60F30E78-C193-46BD-97C7-815204F99C08}"/>
              </a:ext>
            </a:extLst>
          </xdr:cNvPr>
          <xdr:cNvSpPr>
            <a:spLocks noChangeShapeType="1"/>
          </xdr:cNvSpPr>
        </xdr:nvSpPr>
        <xdr:spPr bwMode="auto">
          <a:xfrm flipH="1">
            <a:off x="4580165" y="20642036"/>
            <a:ext cx="0" cy="7041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8" name="Rectangle 5">
            <a:extLst>
              <a:ext uri="{FF2B5EF4-FFF2-40B4-BE49-F238E27FC236}">
                <a16:creationId xmlns:a16="http://schemas.microsoft.com/office/drawing/2014/main" id="{6CD629E0-DC0C-4931-ACDF-210044A6C566}"/>
              </a:ext>
            </a:extLst>
          </xdr:cNvPr>
          <xdr:cNvSpPr>
            <a:spLocks noChangeArrowheads="1"/>
          </xdr:cNvSpPr>
        </xdr:nvSpPr>
        <xdr:spPr bwMode="auto">
          <a:xfrm>
            <a:off x="2844801" y="21400407"/>
            <a:ext cx="3545681" cy="80781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B.各私立大学等（全</a:t>
            </a: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859</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校）</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307,315</a:t>
            </a:r>
            <a:r>
              <a:rPr lang="ja-JP" altLang="ja-JP" sz="1400" b="0" i="0" baseline="0">
                <a:effectLst/>
                <a:latin typeface="+mn-ea"/>
                <a:ea typeface="+mn-ea"/>
                <a:cs typeface="+mn-cs"/>
              </a:rPr>
              <a:t>百万円</a:t>
            </a:r>
            <a:endParaRPr lang="ja-JP" altLang="ja-JP" sz="1400" b="0" i="0">
              <a:effectLst/>
              <a:latin typeface="+mn-ea"/>
              <a:ea typeface="+mn-ea"/>
            </a:endParaRPr>
          </a:p>
        </xdr:txBody>
      </xdr:sp>
      <xdr:sp macro="" textlink="">
        <xdr:nvSpPr>
          <xdr:cNvPr id="39" name="Text Box 14">
            <a:extLst>
              <a:ext uri="{FF2B5EF4-FFF2-40B4-BE49-F238E27FC236}">
                <a16:creationId xmlns:a16="http://schemas.microsoft.com/office/drawing/2014/main" id="{C3F7C23D-95EA-4FF8-850E-D332A59CB7F8}"/>
              </a:ext>
            </a:extLst>
          </xdr:cNvPr>
          <xdr:cNvSpPr txBox="1">
            <a:spLocks noChangeArrowheads="1"/>
          </xdr:cNvSpPr>
        </xdr:nvSpPr>
        <xdr:spPr bwMode="auto">
          <a:xfrm>
            <a:off x="2857501" y="22300293"/>
            <a:ext cx="3741623" cy="777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40" name="AutoShape 15">
            <a:extLst>
              <a:ext uri="{FF2B5EF4-FFF2-40B4-BE49-F238E27FC236}">
                <a16:creationId xmlns:a16="http://schemas.microsoft.com/office/drawing/2014/main" id="{676FFD0B-91A9-410A-AC11-384791142093}"/>
              </a:ext>
            </a:extLst>
          </xdr:cNvPr>
          <xdr:cNvSpPr>
            <a:spLocks noChangeArrowheads="1"/>
          </xdr:cNvSpPr>
        </xdr:nvSpPr>
        <xdr:spPr bwMode="auto">
          <a:xfrm>
            <a:off x="2730501" y="22312993"/>
            <a:ext cx="3925186" cy="7549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xnSp macro="">
        <xdr:nvCxnSpPr>
          <xdr:cNvPr id="41" name="直線コネクタ 40">
            <a:extLst>
              <a:ext uri="{FF2B5EF4-FFF2-40B4-BE49-F238E27FC236}">
                <a16:creationId xmlns:a16="http://schemas.microsoft.com/office/drawing/2014/main" id="{6C10DE26-A7D5-4040-BC90-89A6C651362A}"/>
              </a:ext>
            </a:extLst>
          </xdr:cNvPr>
          <xdr:cNvCxnSpPr/>
        </xdr:nvCxnSpPr>
        <xdr:spPr>
          <a:xfrm>
            <a:off x="1224643" y="23278193"/>
            <a:ext cx="7741874" cy="32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9E687560-345B-468E-9F49-EA4E9CDD4C39}"/>
              </a:ext>
            </a:extLst>
          </xdr:cNvPr>
          <xdr:cNvSpPr txBox="1"/>
        </xdr:nvSpPr>
        <xdr:spPr>
          <a:xfrm>
            <a:off x="1276804" y="23551711"/>
            <a:ext cx="2634569" cy="416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早稲田大学の場合</a:t>
            </a:r>
          </a:p>
        </xdr:txBody>
      </xdr:sp>
      <xdr:sp macro="" textlink="">
        <xdr:nvSpPr>
          <xdr:cNvPr id="43" name="Rectangle 3">
            <a:extLst>
              <a:ext uri="{FF2B5EF4-FFF2-40B4-BE49-F238E27FC236}">
                <a16:creationId xmlns:a16="http://schemas.microsoft.com/office/drawing/2014/main" id="{89A8B30E-22E8-4A21-A4AD-CB65A4ED493B}"/>
              </a:ext>
            </a:extLst>
          </xdr:cNvPr>
          <xdr:cNvSpPr>
            <a:spLocks noChangeArrowheads="1"/>
          </xdr:cNvSpPr>
        </xdr:nvSpPr>
        <xdr:spPr bwMode="auto">
          <a:xfrm>
            <a:off x="3329215" y="23805243"/>
            <a:ext cx="2228055" cy="83706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xdr:txBody>
      </xdr:sp>
      <xdr:sp macro="" textlink="">
        <xdr:nvSpPr>
          <xdr:cNvPr id="44" name="Line 16">
            <a:extLst>
              <a:ext uri="{FF2B5EF4-FFF2-40B4-BE49-F238E27FC236}">
                <a16:creationId xmlns:a16="http://schemas.microsoft.com/office/drawing/2014/main" id="{A03549B6-8D01-44C6-89D7-EC62F8FF6802}"/>
              </a:ext>
            </a:extLst>
          </xdr:cNvPr>
          <xdr:cNvSpPr>
            <a:spLocks noChangeShapeType="1"/>
          </xdr:cNvSpPr>
        </xdr:nvSpPr>
        <xdr:spPr bwMode="auto">
          <a:xfrm>
            <a:off x="4477658" y="24776793"/>
            <a:ext cx="0" cy="3331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46" name="Rectangle 4">
            <a:extLst>
              <a:ext uri="{FF2B5EF4-FFF2-40B4-BE49-F238E27FC236}">
                <a16:creationId xmlns:a16="http://schemas.microsoft.com/office/drawing/2014/main" id="{9FC64D8E-E87B-4461-AB33-B09CDE9D12B4}"/>
              </a:ext>
            </a:extLst>
          </xdr:cNvPr>
          <xdr:cNvSpPr>
            <a:spLocks noChangeArrowheads="1"/>
          </xdr:cNvSpPr>
        </xdr:nvSpPr>
        <xdr:spPr bwMode="auto">
          <a:xfrm>
            <a:off x="2666093" y="25183193"/>
            <a:ext cx="3987119" cy="7951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47" name="Line 17">
            <a:extLst>
              <a:ext uri="{FF2B5EF4-FFF2-40B4-BE49-F238E27FC236}">
                <a16:creationId xmlns:a16="http://schemas.microsoft.com/office/drawing/2014/main" id="{03C5AA54-70D9-4D8D-A25C-EC8BC89BC11F}"/>
              </a:ext>
            </a:extLst>
          </xdr:cNvPr>
          <xdr:cNvSpPr>
            <a:spLocks noChangeShapeType="1"/>
          </xdr:cNvSpPr>
        </xdr:nvSpPr>
        <xdr:spPr bwMode="auto">
          <a:xfrm flipH="1">
            <a:off x="4477658" y="26147486"/>
            <a:ext cx="0" cy="3024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49" name="Rectangle 5">
            <a:extLst>
              <a:ext uri="{FF2B5EF4-FFF2-40B4-BE49-F238E27FC236}">
                <a16:creationId xmlns:a16="http://schemas.microsoft.com/office/drawing/2014/main" id="{D197CBB6-55CB-4211-A2E2-26B873E71A58}"/>
              </a:ext>
            </a:extLst>
          </xdr:cNvPr>
          <xdr:cNvSpPr>
            <a:spLocks noChangeArrowheads="1"/>
          </xdr:cNvSpPr>
        </xdr:nvSpPr>
        <xdr:spPr bwMode="auto">
          <a:xfrm>
            <a:off x="2794001" y="26612850"/>
            <a:ext cx="3618026" cy="75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B.早稲田大学</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9,241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0" name="AutoShape 15">
            <a:extLst>
              <a:ext uri="{FF2B5EF4-FFF2-40B4-BE49-F238E27FC236}">
                <a16:creationId xmlns:a16="http://schemas.microsoft.com/office/drawing/2014/main" id="{C6003AC2-A8D8-4118-8887-8E31BFCE9AFA}"/>
              </a:ext>
            </a:extLst>
          </xdr:cNvPr>
          <xdr:cNvSpPr>
            <a:spLocks noChangeArrowheads="1"/>
          </xdr:cNvSpPr>
        </xdr:nvSpPr>
        <xdr:spPr bwMode="auto">
          <a:xfrm>
            <a:off x="2564493" y="27488243"/>
            <a:ext cx="4001294" cy="40481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51" name="Text Box 14">
            <a:extLst>
              <a:ext uri="{FF2B5EF4-FFF2-40B4-BE49-F238E27FC236}">
                <a16:creationId xmlns:a16="http://schemas.microsoft.com/office/drawing/2014/main" id="{48D81D11-F7D1-4E56-9524-A586C5D88CB9}"/>
              </a:ext>
            </a:extLst>
          </xdr:cNvPr>
          <xdr:cNvSpPr txBox="1">
            <a:spLocks noChangeArrowheads="1"/>
          </xdr:cNvSpPr>
        </xdr:nvSpPr>
        <xdr:spPr bwMode="auto">
          <a:xfrm>
            <a:off x="2985408" y="27399343"/>
            <a:ext cx="2978830" cy="66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大学の教育研究等の実施</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15</xdr:col>
      <xdr:colOff>12700</xdr:colOff>
      <xdr:row>774</xdr:row>
      <xdr:rowOff>165100</xdr:rowOff>
    </xdr:from>
    <xdr:to>
      <xdr:col>19</xdr:col>
      <xdr:colOff>97547</xdr:colOff>
      <xdr:row>775</xdr:row>
      <xdr:rowOff>102343</xdr:rowOff>
    </xdr:to>
    <xdr:sp macro="" textlink="">
      <xdr:nvSpPr>
        <xdr:cNvPr id="54" name="Text Box 7">
          <a:extLst>
            <a:ext uri="{FF2B5EF4-FFF2-40B4-BE49-F238E27FC236}">
              <a16:creationId xmlns:a16="http://schemas.microsoft.com/office/drawing/2014/main" id="{6363E214-B797-4616-A2B5-F696F0FE809A}"/>
            </a:ext>
          </a:extLst>
        </xdr:cNvPr>
        <xdr:cNvSpPr txBox="1">
          <a:spLocks noChangeArrowheads="1"/>
        </xdr:cNvSpPr>
      </xdr:nvSpPr>
      <xdr:spPr bwMode="auto">
        <a:xfrm>
          <a:off x="3060700" y="58610500"/>
          <a:ext cx="897647" cy="254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76200</xdr:colOff>
      <xdr:row>779</xdr:row>
      <xdr:rowOff>279400</xdr:rowOff>
    </xdr:from>
    <xdr:to>
      <xdr:col>18</xdr:col>
      <xdr:colOff>163683</xdr:colOff>
      <xdr:row>780</xdr:row>
      <xdr:rowOff>216643</xdr:rowOff>
    </xdr:to>
    <xdr:sp macro="" textlink="">
      <xdr:nvSpPr>
        <xdr:cNvPr id="55" name="Text Box 7">
          <a:extLst>
            <a:ext uri="{FF2B5EF4-FFF2-40B4-BE49-F238E27FC236}">
              <a16:creationId xmlns:a16="http://schemas.microsoft.com/office/drawing/2014/main" id="{BADA9910-9D77-4151-A6A0-2FAFAEB23DBE}"/>
            </a:ext>
          </a:extLst>
        </xdr:cNvPr>
        <xdr:cNvSpPr txBox="1">
          <a:spLocks noChangeArrowheads="1"/>
        </xdr:cNvSpPr>
      </xdr:nvSpPr>
      <xdr:spPr bwMode="auto">
        <a:xfrm>
          <a:off x="2921000" y="60312300"/>
          <a:ext cx="900283" cy="254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【私立大学等経常費補助金】</a:t>
          </a:r>
          <a:endParaRPr lang="ja-JP" altLang="en-US"/>
        </a:p>
      </xdr:txBody>
    </xdr:sp>
    <xdr:clientData/>
  </xdr:twoCellAnchor>
  <xdr:twoCellAnchor>
    <xdr:from>
      <xdr:col>14</xdr:col>
      <xdr:colOff>177800</xdr:colOff>
      <xdr:row>764</xdr:row>
      <xdr:rowOff>292100</xdr:rowOff>
    </xdr:from>
    <xdr:to>
      <xdr:col>19</xdr:col>
      <xdr:colOff>62083</xdr:colOff>
      <xdr:row>764</xdr:row>
      <xdr:rowOff>546843</xdr:rowOff>
    </xdr:to>
    <xdr:sp macro="" textlink="">
      <xdr:nvSpPr>
        <xdr:cNvPr id="45" name="Text Box 7">
          <a:extLst>
            <a:ext uri="{FF2B5EF4-FFF2-40B4-BE49-F238E27FC236}">
              <a16:creationId xmlns:a16="http://schemas.microsoft.com/office/drawing/2014/main" id="{BADA9910-9D77-4151-A6A0-2FAFAEB23DBE}"/>
            </a:ext>
          </a:extLst>
        </xdr:cNvPr>
        <xdr:cNvSpPr txBox="1">
          <a:spLocks noChangeArrowheads="1"/>
        </xdr:cNvSpPr>
      </xdr:nvSpPr>
      <xdr:spPr bwMode="auto">
        <a:xfrm>
          <a:off x="3022600" y="54343300"/>
          <a:ext cx="900283" cy="254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【私立大学等経常費補助金】</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711</v>
      </c>
      <c r="AK2" s="940"/>
      <c r="AL2" s="940"/>
      <c r="AM2" s="940"/>
      <c r="AN2" s="98" t="s">
        <v>406</v>
      </c>
      <c r="AO2" s="940">
        <v>20</v>
      </c>
      <c r="AP2" s="940"/>
      <c r="AQ2" s="940"/>
      <c r="AR2" s="99" t="s">
        <v>709</v>
      </c>
      <c r="AS2" s="946">
        <v>175</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741</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744</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742</v>
      </c>
      <c r="H5" s="835"/>
      <c r="I5" s="835"/>
      <c r="J5" s="835"/>
      <c r="K5" s="835"/>
      <c r="L5" s="835"/>
      <c r="M5" s="836" t="s">
        <v>66</v>
      </c>
      <c r="N5" s="837"/>
      <c r="O5" s="837"/>
      <c r="P5" s="837"/>
      <c r="Q5" s="837"/>
      <c r="R5" s="838"/>
      <c r="S5" s="839" t="s">
        <v>743</v>
      </c>
      <c r="T5" s="835"/>
      <c r="U5" s="835"/>
      <c r="V5" s="835"/>
      <c r="W5" s="835"/>
      <c r="X5" s="840"/>
      <c r="Y5" s="696" t="s">
        <v>3</v>
      </c>
      <c r="Z5" s="542"/>
      <c r="AA5" s="542"/>
      <c r="AB5" s="542"/>
      <c r="AC5" s="542"/>
      <c r="AD5" s="543"/>
      <c r="AE5" s="697" t="s">
        <v>745</v>
      </c>
      <c r="AF5" s="697"/>
      <c r="AG5" s="697"/>
      <c r="AH5" s="697"/>
      <c r="AI5" s="697"/>
      <c r="AJ5" s="697"/>
      <c r="AK5" s="697"/>
      <c r="AL5" s="697"/>
      <c r="AM5" s="697"/>
      <c r="AN5" s="697"/>
      <c r="AO5" s="697"/>
      <c r="AP5" s="698"/>
      <c r="AQ5" s="699" t="s">
        <v>804</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子ども・若者育成支援、地方創生</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02"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315400</v>
      </c>
      <c r="Q13" s="656"/>
      <c r="R13" s="656"/>
      <c r="S13" s="656"/>
      <c r="T13" s="656"/>
      <c r="U13" s="656"/>
      <c r="V13" s="657"/>
      <c r="W13" s="655">
        <v>315900</v>
      </c>
      <c r="X13" s="656"/>
      <c r="Y13" s="656"/>
      <c r="Z13" s="656"/>
      <c r="AA13" s="656"/>
      <c r="AB13" s="656"/>
      <c r="AC13" s="657"/>
      <c r="AD13" s="655">
        <v>297692</v>
      </c>
      <c r="AE13" s="656"/>
      <c r="AF13" s="656"/>
      <c r="AG13" s="656"/>
      <c r="AH13" s="656"/>
      <c r="AI13" s="656"/>
      <c r="AJ13" s="657"/>
      <c r="AK13" s="655">
        <v>297499</v>
      </c>
      <c r="AL13" s="656"/>
      <c r="AM13" s="656"/>
      <c r="AN13" s="656"/>
      <c r="AO13" s="656"/>
      <c r="AP13" s="656"/>
      <c r="AQ13" s="657"/>
      <c r="AR13" s="915">
        <v>301499</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v>650</v>
      </c>
      <c r="Q14" s="656"/>
      <c r="R14" s="656"/>
      <c r="S14" s="656"/>
      <c r="T14" s="656"/>
      <c r="U14" s="656"/>
      <c r="V14" s="657"/>
      <c r="W14" s="655">
        <v>1322</v>
      </c>
      <c r="X14" s="656"/>
      <c r="Y14" s="656"/>
      <c r="Z14" s="656"/>
      <c r="AA14" s="656"/>
      <c r="AB14" s="656"/>
      <c r="AC14" s="657"/>
      <c r="AD14" s="655">
        <v>9744</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316050</v>
      </c>
      <c r="Q18" s="874"/>
      <c r="R18" s="874"/>
      <c r="S18" s="874"/>
      <c r="T18" s="874"/>
      <c r="U18" s="874"/>
      <c r="V18" s="875"/>
      <c r="W18" s="873">
        <f>SUM(W13:AC17)</f>
        <v>317222</v>
      </c>
      <c r="X18" s="874"/>
      <c r="Y18" s="874"/>
      <c r="Z18" s="874"/>
      <c r="AA18" s="874"/>
      <c r="AB18" s="874"/>
      <c r="AC18" s="875"/>
      <c r="AD18" s="873">
        <f>SUM(AD13:AJ17)</f>
        <v>307436</v>
      </c>
      <c r="AE18" s="874"/>
      <c r="AF18" s="874"/>
      <c r="AG18" s="874"/>
      <c r="AH18" s="874"/>
      <c r="AI18" s="874"/>
      <c r="AJ18" s="875"/>
      <c r="AK18" s="873">
        <f>SUM(AK13:AQ17)</f>
        <v>297499</v>
      </c>
      <c r="AL18" s="874"/>
      <c r="AM18" s="874"/>
      <c r="AN18" s="874"/>
      <c r="AO18" s="874"/>
      <c r="AP18" s="874"/>
      <c r="AQ18" s="875"/>
      <c r="AR18" s="873">
        <f>SUM(AR13:AX17)</f>
        <v>301499</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315624</v>
      </c>
      <c r="Q19" s="656"/>
      <c r="R19" s="656"/>
      <c r="S19" s="656"/>
      <c r="T19" s="656"/>
      <c r="U19" s="656"/>
      <c r="V19" s="657"/>
      <c r="W19" s="655">
        <v>316201</v>
      </c>
      <c r="X19" s="656"/>
      <c r="Y19" s="656"/>
      <c r="Z19" s="656"/>
      <c r="AA19" s="656"/>
      <c r="AB19" s="656"/>
      <c r="AC19" s="657"/>
      <c r="AD19" s="655">
        <v>307407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0.99865211200759374</v>
      </c>
      <c r="Q20" s="316"/>
      <c r="R20" s="316"/>
      <c r="S20" s="316"/>
      <c r="T20" s="316"/>
      <c r="U20" s="316"/>
      <c r="V20" s="316"/>
      <c r="W20" s="316">
        <f>IF(W18=0, "-", SUM(W19)/W18)</f>
        <v>0.9967814338223705</v>
      </c>
      <c r="X20" s="316"/>
      <c r="Y20" s="316"/>
      <c r="Z20" s="316"/>
      <c r="AA20" s="316"/>
      <c r="AB20" s="316"/>
      <c r="AC20" s="316"/>
      <c r="AD20" s="316">
        <f>IF(AD18=0, "-", SUM(AD19)/AD18)</f>
        <v>0.99990567142429643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0.99865211200759374</v>
      </c>
      <c r="Q21" s="316"/>
      <c r="R21" s="316"/>
      <c r="S21" s="316"/>
      <c r="T21" s="316"/>
      <c r="U21" s="316"/>
      <c r="V21" s="316"/>
      <c r="W21" s="316">
        <f>IF(W19=0, "-", SUM(W19)/SUM(W13,W14))</f>
        <v>0.9967814338223705</v>
      </c>
      <c r="X21" s="316"/>
      <c r="Y21" s="316"/>
      <c r="Z21" s="316"/>
      <c r="AA21" s="316"/>
      <c r="AB21" s="316"/>
      <c r="AC21" s="316"/>
      <c r="AD21" s="316">
        <f>IF(AD19=0, "-", SUM(AD19)/SUM(AD13,AD14))</f>
        <v>0.99990567142429643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287431</v>
      </c>
      <c r="Q23" s="916"/>
      <c r="R23" s="916"/>
      <c r="S23" s="916"/>
      <c r="T23" s="916"/>
      <c r="U23" s="916"/>
      <c r="V23" s="930"/>
      <c r="W23" s="915">
        <v>291074</v>
      </c>
      <c r="X23" s="916"/>
      <c r="Y23" s="916"/>
      <c r="Z23" s="916"/>
      <c r="AA23" s="916"/>
      <c r="AB23" s="916"/>
      <c r="AC23" s="930"/>
      <c r="AD23" s="978" t="s">
        <v>805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5.25" customHeight="1" x14ac:dyDescent="0.15">
      <c r="A24" s="971"/>
      <c r="B24" s="972"/>
      <c r="C24" s="972"/>
      <c r="D24" s="972"/>
      <c r="E24" s="972"/>
      <c r="F24" s="973"/>
      <c r="G24" s="931" t="s">
        <v>720</v>
      </c>
      <c r="H24" s="932"/>
      <c r="I24" s="932"/>
      <c r="J24" s="932"/>
      <c r="K24" s="932"/>
      <c r="L24" s="932"/>
      <c r="M24" s="932"/>
      <c r="N24" s="932"/>
      <c r="O24" s="933"/>
      <c r="P24" s="655">
        <v>10068</v>
      </c>
      <c r="Q24" s="656"/>
      <c r="R24" s="656"/>
      <c r="S24" s="656"/>
      <c r="T24" s="656"/>
      <c r="U24" s="656"/>
      <c r="V24" s="657"/>
      <c r="W24" s="655">
        <v>10425</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297499</v>
      </c>
      <c r="Q29" s="656"/>
      <c r="R29" s="656"/>
      <c r="S29" s="656"/>
      <c r="T29" s="656"/>
      <c r="U29" s="656"/>
      <c r="V29" s="657"/>
      <c r="W29" s="947">
        <f>AR13</f>
        <v>301499</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3</v>
      </c>
      <c r="AR31" s="201"/>
      <c r="AS31" s="136" t="s">
        <v>233</v>
      </c>
      <c r="AT31" s="137"/>
      <c r="AU31" s="200" t="s">
        <v>716</v>
      </c>
      <c r="AV31" s="200"/>
      <c r="AW31" s="392" t="s">
        <v>179</v>
      </c>
      <c r="AX31" s="393"/>
    </row>
    <row r="32" spans="1:50" ht="52.5" customHeight="1" x14ac:dyDescent="0.15">
      <c r="A32" s="397"/>
      <c r="B32" s="395"/>
      <c r="C32" s="395"/>
      <c r="D32" s="395"/>
      <c r="E32" s="395"/>
      <c r="F32" s="396"/>
      <c r="G32" s="563" t="s">
        <v>747</v>
      </c>
      <c r="H32" s="564"/>
      <c r="I32" s="564"/>
      <c r="J32" s="564"/>
      <c r="K32" s="564"/>
      <c r="L32" s="564"/>
      <c r="M32" s="564"/>
      <c r="N32" s="564"/>
      <c r="O32" s="565"/>
      <c r="P32" s="108" t="s">
        <v>748</v>
      </c>
      <c r="Q32" s="108"/>
      <c r="R32" s="108"/>
      <c r="S32" s="108"/>
      <c r="T32" s="108"/>
      <c r="U32" s="108"/>
      <c r="V32" s="108"/>
      <c r="W32" s="108"/>
      <c r="X32" s="109"/>
      <c r="Y32" s="470" t="s">
        <v>12</v>
      </c>
      <c r="Z32" s="530"/>
      <c r="AA32" s="531"/>
      <c r="AB32" s="460" t="s">
        <v>721</v>
      </c>
      <c r="AC32" s="460"/>
      <c r="AD32" s="460"/>
      <c r="AE32" s="218">
        <v>21.8</v>
      </c>
      <c r="AF32" s="219"/>
      <c r="AG32" s="219"/>
      <c r="AH32" s="219"/>
      <c r="AI32" s="218">
        <v>22.1</v>
      </c>
      <c r="AJ32" s="219"/>
      <c r="AK32" s="219"/>
      <c r="AL32" s="219"/>
      <c r="AM32" s="218" t="s">
        <v>746</v>
      </c>
      <c r="AN32" s="219"/>
      <c r="AO32" s="219"/>
      <c r="AP32" s="219"/>
      <c r="AQ32" s="336" t="s">
        <v>716</v>
      </c>
      <c r="AR32" s="208"/>
      <c r="AS32" s="208"/>
      <c r="AT32" s="337"/>
      <c r="AU32" s="219" t="s">
        <v>716</v>
      </c>
      <c r="AV32" s="219"/>
      <c r="AW32" s="219"/>
      <c r="AX32" s="221"/>
    </row>
    <row r="33" spans="1:51" ht="5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721</v>
      </c>
      <c r="AC33" s="522"/>
      <c r="AD33" s="522"/>
      <c r="AE33" s="218">
        <v>21.6</v>
      </c>
      <c r="AF33" s="219"/>
      <c r="AG33" s="219"/>
      <c r="AH33" s="219"/>
      <c r="AI33" s="218">
        <v>21.8</v>
      </c>
      <c r="AJ33" s="219"/>
      <c r="AK33" s="219"/>
      <c r="AL33" s="219"/>
      <c r="AM33" s="218">
        <v>21.6</v>
      </c>
      <c r="AN33" s="219"/>
      <c r="AO33" s="219"/>
      <c r="AP33" s="219"/>
      <c r="AQ33" s="336">
        <v>21.8</v>
      </c>
      <c r="AR33" s="208"/>
      <c r="AS33" s="208"/>
      <c r="AT33" s="337"/>
      <c r="AU33" s="219" t="s">
        <v>716</v>
      </c>
      <c r="AV33" s="219"/>
      <c r="AW33" s="219"/>
      <c r="AX33" s="221"/>
    </row>
    <row r="34" spans="1:51" ht="5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99.1</v>
      </c>
      <c r="AF34" s="219"/>
      <c r="AG34" s="219"/>
      <c r="AH34" s="219"/>
      <c r="AI34" s="218">
        <v>98.6</v>
      </c>
      <c r="AJ34" s="219"/>
      <c r="AK34" s="219"/>
      <c r="AL34" s="219"/>
      <c r="AM34" s="218" t="s">
        <v>746</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27"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25.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v>3</v>
      </c>
      <c r="AR38" s="201"/>
      <c r="AS38" s="136" t="s">
        <v>233</v>
      </c>
      <c r="AT38" s="137"/>
      <c r="AU38" s="200" t="s">
        <v>716</v>
      </c>
      <c r="AV38" s="200"/>
      <c r="AW38" s="392" t="s">
        <v>179</v>
      </c>
      <c r="AX38" s="393"/>
      <c r="AY38">
        <f t="shared" ref="AY38:AY43" si="0">$AY$37</f>
        <v>1</v>
      </c>
    </row>
    <row r="39" spans="1:51" ht="53.25" customHeight="1" x14ac:dyDescent="0.15">
      <c r="A39" s="397"/>
      <c r="B39" s="395"/>
      <c r="C39" s="395"/>
      <c r="D39" s="395"/>
      <c r="E39" s="395"/>
      <c r="F39" s="396"/>
      <c r="G39" s="563" t="s">
        <v>750</v>
      </c>
      <c r="H39" s="564"/>
      <c r="I39" s="564"/>
      <c r="J39" s="564"/>
      <c r="K39" s="564"/>
      <c r="L39" s="564"/>
      <c r="M39" s="564"/>
      <c r="N39" s="564"/>
      <c r="O39" s="565"/>
      <c r="P39" s="108" t="s">
        <v>749</v>
      </c>
      <c r="Q39" s="108"/>
      <c r="R39" s="108"/>
      <c r="S39" s="108"/>
      <c r="T39" s="108"/>
      <c r="U39" s="108"/>
      <c r="V39" s="108"/>
      <c r="W39" s="108"/>
      <c r="X39" s="109"/>
      <c r="Y39" s="470" t="s">
        <v>12</v>
      </c>
      <c r="Z39" s="530"/>
      <c r="AA39" s="531"/>
      <c r="AB39" s="460" t="s">
        <v>371</v>
      </c>
      <c r="AC39" s="460"/>
      <c r="AD39" s="460"/>
      <c r="AE39" s="218">
        <v>46.4</v>
      </c>
      <c r="AF39" s="219"/>
      <c r="AG39" s="219"/>
      <c r="AH39" s="219"/>
      <c r="AI39" s="218">
        <v>46.7</v>
      </c>
      <c r="AJ39" s="219"/>
      <c r="AK39" s="219"/>
      <c r="AL39" s="219"/>
      <c r="AM39" s="218" t="s">
        <v>746</v>
      </c>
      <c r="AN39" s="219"/>
      <c r="AO39" s="219"/>
      <c r="AP39" s="219"/>
      <c r="AQ39" s="336" t="s">
        <v>716</v>
      </c>
      <c r="AR39" s="208"/>
      <c r="AS39" s="208"/>
      <c r="AT39" s="337"/>
      <c r="AU39" s="219" t="s">
        <v>716</v>
      </c>
      <c r="AV39" s="219"/>
      <c r="AW39" s="219"/>
      <c r="AX39" s="221"/>
      <c r="AY39">
        <f t="shared" si="0"/>
        <v>1</v>
      </c>
    </row>
    <row r="40" spans="1:51" ht="57"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v>45.6</v>
      </c>
      <c r="AF40" s="219"/>
      <c r="AG40" s="219"/>
      <c r="AH40" s="219"/>
      <c r="AI40" s="218">
        <v>46.1</v>
      </c>
      <c r="AJ40" s="219"/>
      <c r="AK40" s="219"/>
      <c r="AL40" s="219"/>
      <c r="AM40" s="218">
        <v>46.4</v>
      </c>
      <c r="AN40" s="219"/>
      <c r="AO40" s="219"/>
      <c r="AP40" s="219"/>
      <c r="AQ40" s="336">
        <v>46.7</v>
      </c>
      <c r="AR40" s="208"/>
      <c r="AS40" s="208"/>
      <c r="AT40" s="337"/>
      <c r="AU40" s="219" t="s">
        <v>716</v>
      </c>
      <c r="AV40" s="219"/>
      <c r="AW40" s="219"/>
      <c r="AX40" s="221"/>
      <c r="AY40">
        <f t="shared" si="0"/>
        <v>1</v>
      </c>
    </row>
    <row r="41" spans="1:51" ht="63"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101.8</v>
      </c>
      <c r="AF41" s="219"/>
      <c r="AG41" s="219"/>
      <c r="AH41" s="219"/>
      <c r="AI41" s="218">
        <v>100.9</v>
      </c>
      <c r="AJ41" s="219"/>
      <c r="AK41" s="219"/>
      <c r="AL41" s="219"/>
      <c r="AM41" s="218" t="s">
        <v>746</v>
      </c>
      <c r="AN41" s="219"/>
      <c r="AO41" s="219"/>
      <c r="AP41" s="219"/>
      <c r="AQ41" s="336" t="s">
        <v>716</v>
      </c>
      <c r="AR41" s="208"/>
      <c r="AS41" s="208"/>
      <c r="AT41" s="337"/>
      <c r="AU41" s="219" t="s">
        <v>716</v>
      </c>
      <c r="AV41" s="219"/>
      <c r="AW41" s="219"/>
      <c r="AX41" s="221"/>
      <c r="AY41">
        <f t="shared" si="0"/>
        <v>1</v>
      </c>
    </row>
    <row r="42" spans="1:51" ht="23.25" customHeight="1" x14ac:dyDescent="0.15">
      <c r="A42" s="228" t="s">
        <v>380</v>
      </c>
      <c r="B42" s="229"/>
      <c r="C42" s="229"/>
      <c r="D42" s="229"/>
      <c r="E42" s="229"/>
      <c r="F42" s="230"/>
      <c r="G42" s="234" t="s">
        <v>751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1</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v>31</v>
      </c>
      <c r="AR45" s="201"/>
      <c r="AS45" s="136" t="s">
        <v>233</v>
      </c>
      <c r="AT45" s="137"/>
      <c r="AU45" s="200" t="s">
        <v>716</v>
      </c>
      <c r="AV45" s="200"/>
      <c r="AW45" s="392" t="s">
        <v>179</v>
      </c>
      <c r="AX45" s="393"/>
      <c r="AY45">
        <f t="shared" ref="AY45:AY50" si="1">$AY$44</f>
        <v>1</v>
      </c>
    </row>
    <row r="46" spans="1:51" ht="23.25" hidden="1" customHeight="1" x14ac:dyDescent="0.15">
      <c r="A46" s="397"/>
      <c r="B46" s="395"/>
      <c r="C46" s="395"/>
      <c r="D46" s="395"/>
      <c r="E46" s="395"/>
      <c r="F46" s="396"/>
      <c r="G46" s="563" t="s">
        <v>723</v>
      </c>
      <c r="H46" s="564"/>
      <c r="I46" s="564"/>
      <c r="J46" s="564"/>
      <c r="K46" s="564"/>
      <c r="L46" s="564"/>
      <c r="M46" s="564"/>
      <c r="N46" s="564"/>
      <c r="O46" s="565"/>
      <c r="P46" s="108" t="s">
        <v>724</v>
      </c>
      <c r="Q46" s="108"/>
      <c r="R46" s="108"/>
      <c r="S46" s="108"/>
      <c r="T46" s="108"/>
      <c r="U46" s="108"/>
      <c r="V46" s="108"/>
      <c r="W46" s="108"/>
      <c r="X46" s="109"/>
      <c r="Y46" s="470" t="s">
        <v>12</v>
      </c>
      <c r="Z46" s="530"/>
      <c r="AA46" s="531"/>
      <c r="AB46" s="460" t="s">
        <v>721</v>
      </c>
      <c r="AC46" s="460"/>
      <c r="AD46" s="460"/>
      <c r="AE46" s="282">
        <v>48752</v>
      </c>
      <c r="AF46" s="282"/>
      <c r="AG46" s="282"/>
      <c r="AH46" s="282"/>
      <c r="AI46" s="282"/>
      <c r="AJ46" s="282"/>
      <c r="AK46" s="282"/>
      <c r="AL46" s="282"/>
      <c r="AM46" s="282"/>
      <c r="AN46" s="282"/>
      <c r="AO46" s="282"/>
      <c r="AP46" s="282"/>
      <c r="AQ46" s="336" t="s">
        <v>716</v>
      </c>
      <c r="AR46" s="208"/>
      <c r="AS46" s="208"/>
      <c r="AT46" s="337"/>
      <c r="AU46" s="219" t="s">
        <v>716</v>
      </c>
      <c r="AV46" s="219"/>
      <c r="AW46" s="219"/>
      <c r="AX46" s="221"/>
      <c r="AY46">
        <f t="shared" si="1"/>
        <v>1</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721</v>
      </c>
      <c r="AC47" s="522"/>
      <c r="AD47" s="522"/>
      <c r="AE47" s="218">
        <v>46355</v>
      </c>
      <c r="AF47" s="219"/>
      <c r="AG47" s="219"/>
      <c r="AH47" s="219"/>
      <c r="AI47" s="218"/>
      <c r="AJ47" s="219"/>
      <c r="AK47" s="219"/>
      <c r="AL47" s="219"/>
      <c r="AM47" s="218"/>
      <c r="AN47" s="219"/>
      <c r="AO47" s="219"/>
      <c r="AP47" s="219"/>
      <c r="AQ47" s="336">
        <v>48752</v>
      </c>
      <c r="AR47" s="208"/>
      <c r="AS47" s="208"/>
      <c r="AT47" s="337"/>
      <c r="AU47" s="219" t="s">
        <v>716</v>
      </c>
      <c r="AV47" s="219"/>
      <c r="AW47" s="219"/>
      <c r="AX47" s="221"/>
      <c r="AY47">
        <f t="shared" si="1"/>
        <v>1</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v>105.2</v>
      </c>
      <c r="AF48" s="219"/>
      <c r="AG48" s="219"/>
      <c r="AH48" s="219"/>
      <c r="AI48" s="218"/>
      <c r="AJ48" s="219"/>
      <c r="AK48" s="219"/>
      <c r="AL48" s="219"/>
      <c r="AM48" s="218"/>
      <c r="AN48" s="219"/>
      <c r="AO48" s="219"/>
      <c r="AP48" s="219"/>
      <c r="AQ48" s="336" t="s">
        <v>716</v>
      </c>
      <c r="AR48" s="208"/>
      <c r="AS48" s="208"/>
      <c r="AT48" s="337"/>
      <c r="AU48" s="219" t="s">
        <v>716</v>
      </c>
      <c r="AV48" s="219"/>
      <c r="AW48" s="219"/>
      <c r="AX48" s="221"/>
      <c r="AY48">
        <f t="shared" si="1"/>
        <v>1</v>
      </c>
    </row>
    <row r="49" spans="1:51" ht="23.25" hidden="1" customHeight="1" x14ac:dyDescent="0.15">
      <c r="A49" s="228" t="s">
        <v>380</v>
      </c>
      <c r="B49" s="229"/>
      <c r="C49" s="229"/>
      <c r="D49" s="229"/>
      <c r="E49" s="229"/>
      <c r="F49" s="230"/>
      <c r="G49" s="234" t="s">
        <v>722</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1</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 t="shared" ref="AY52:AY57" si="2">$AY$51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 t="shared" ref="AY59:AY64" si="3">$AY$58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$AY$73</f>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$AY$73</f>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5">$AY$80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5"/>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5"/>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5"/>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5"/>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$AY$95</f>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752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371</v>
      </c>
      <c r="AC101" s="460"/>
      <c r="AD101" s="460"/>
      <c r="AE101" s="282">
        <v>12.4</v>
      </c>
      <c r="AF101" s="282"/>
      <c r="AG101" s="282"/>
      <c r="AH101" s="282"/>
      <c r="AI101" s="282">
        <v>12.2</v>
      </c>
      <c r="AJ101" s="282"/>
      <c r="AK101" s="282"/>
      <c r="AL101" s="282"/>
      <c r="AM101" s="282" t="s">
        <v>716</v>
      </c>
      <c r="AN101" s="282"/>
      <c r="AO101" s="282"/>
      <c r="AP101" s="282"/>
      <c r="AQ101" s="282" t="s">
        <v>716</v>
      </c>
      <c r="AR101" s="282"/>
      <c r="AS101" s="282"/>
      <c r="AT101" s="282"/>
      <c r="AU101" s="218" t="s">
        <v>753</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716</v>
      </c>
      <c r="AC102" s="460"/>
      <c r="AD102" s="460"/>
      <c r="AE102" s="282" t="s">
        <v>716</v>
      </c>
      <c r="AF102" s="282"/>
      <c r="AG102" s="282"/>
      <c r="AH102" s="282"/>
      <c r="AI102" s="282" t="s">
        <v>716</v>
      </c>
      <c r="AJ102" s="282"/>
      <c r="AK102" s="282"/>
      <c r="AL102" s="282"/>
      <c r="AM102" s="282">
        <v>12.2</v>
      </c>
      <c r="AN102" s="282"/>
      <c r="AO102" s="282"/>
      <c r="AP102" s="282"/>
      <c r="AQ102" s="282">
        <v>12.2</v>
      </c>
      <c r="AR102" s="282"/>
      <c r="AS102" s="282"/>
      <c r="AT102" s="282"/>
      <c r="AU102" s="225">
        <v>12.2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366</v>
      </c>
      <c r="AF116" s="282"/>
      <c r="AG116" s="282"/>
      <c r="AH116" s="282"/>
      <c r="AI116" s="282">
        <v>366</v>
      </c>
      <c r="AJ116" s="282"/>
      <c r="AK116" s="282"/>
      <c r="AL116" s="282"/>
      <c r="AM116" s="282">
        <v>346</v>
      </c>
      <c r="AN116" s="282"/>
      <c r="AO116" s="282"/>
      <c r="AP116" s="282"/>
      <c r="AQ116" s="218">
        <v>346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754</v>
      </c>
      <c r="AN117" s="550"/>
      <c r="AO117" s="550"/>
      <c r="AP117" s="550"/>
      <c r="AQ117" s="550" t="s">
        <v>799</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3</v>
      </c>
      <c r="AR133" s="200"/>
      <c r="AS133" s="136" t="s">
        <v>233</v>
      </c>
      <c r="AT133" s="137"/>
      <c r="AU133" s="201" t="s">
        <v>406</v>
      </c>
      <c r="AV133" s="201"/>
      <c r="AW133" s="136" t="s">
        <v>179</v>
      </c>
      <c r="AX133" s="196"/>
      <c r="AY133">
        <f>$AY$132</f>
        <v>1</v>
      </c>
    </row>
    <row r="134" spans="1:51" ht="39.75" customHeight="1" x14ac:dyDescent="0.15">
      <c r="A134" s="190"/>
      <c r="B134" s="187"/>
      <c r="C134" s="181"/>
      <c r="D134" s="187"/>
      <c r="E134" s="181"/>
      <c r="F134" s="182"/>
      <c r="G134" s="107" t="s">
        <v>800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406</v>
      </c>
      <c r="AF134" s="208"/>
      <c r="AG134" s="208"/>
      <c r="AH134" s="208"/>
      <c r="AI134" s="207">
        <v>41.7</v>
      </c>
      <c r="AJ134" s="208"/>
      <c r="AK134" s="208"/>
      <c r="AL134" s="208"/>
      <c r="AM134" s="207">
        <v>48</v>
      </c>
      <c r="AN134" s="208"/>
      <c r="AO134" s="208"/>
      <c r="AP134" s="208"/>
      <c r="AQ134" s="207" t="s">
        <v>753</v>
      </c>
      <c r="AR134" s="208"/>
      <c r="AS134" s="208"/>
      <c r="AT134" s="208"/>
      <c r="AU134" s="207" t="s">
        <v>406</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406</v>
      </c>
      <c r="AF135" s="208"/>
      <c r="AG135" s="208"/>
      <c r="AH135" s="208"/>
      <c r="AI135" s="207" t="s">
        <v>406</v>
      </c>
      <c r="AJ135" s="208"/>
      <c r="AK135" s="208"/>
      <c r="AL135" s="208"/>
      <c r="AM135" s="207">
        <v>41.7</v>
      </c>
      <c r="AN135" s="208"/>
      <c r="AO135" s="208"/>
      <c r="AP135" s="208"/>
      <c r="AQ135" s="207">
        <v>48</v>
      </c>
      <c r="AR135" s="208"/>
      <c r="AS135" s="208"/>
      <c r="AT135" s="208"/>
      <c r="AU135" s="207" t="s">
        <v>406</v>
      </c>
      <c r="AV135" s="208"/>
      <c r="AW135" s="208"/>
      <c r="AX135" s="209"/>
      <c r="AY135">
        <f>$AY$132</f>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t="s">
        <v>406</v>
      </c>
      <c r="AJ138" s="208"/>
      <c r="AK138" s="208"/>
      <c r="AL138" s="208"/>
      <c r="AM138" s="207" t="s">
        <v>712</v>
      </c>
      <c r="AN138" s="208"/>
      <c r="AO138" s="208"/>
      <c r="AP138" s="208"/>
      <c r="AQ138" s="207"/>
      <c r="AR138" s="208"/>
      <c r="AS138" s="208"/>
      <c r="AT138" s="208"/>
      <c r="AU138" s="207"/>
      <c r="AV138" s="208"/>
      <c r="AW138" s="208"/>
      <c r="AX138" s="209"/>
      <c r="AY138">
        <f>$AY$136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t="s">
        <v>406</v>
      </c>
      <c r="AJ139" s="208"/>
      <c r="AK139" s="208"/>
      <c r="AL139" s="208"/>
      <c r="AM139" s="207" t="s">
        <v>712</v>
      </c>
      <c r="AN139" s="208"/>
      <c r="AO139" s="208"/>
      <c r="AP139" s="208"/>
      <c r="AQ139" s="207"/>
      <c r="AR139" s="208"/>
      <c r="AS139" s="208"/>
      <c r="AT139" s="208"/>
      <c r="AU139" s="207"/>
      <c r="AV139" s="208"/>
      <c r="AW139" s="208"/>
      <c r="AX139" s="209"/>
      <c r="AY139">
        <f>$AY$136</f>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406</v>
      </c>
      <c r="AJ194" s="208"/>
      <c r="AK194" s="208"/>
      <c r="AL194" s="208"/>
      <c r="AM194" s="207" t="s">
        <v>712</v>
      </c>
      <c r="AN194" s="208"/>
      <c r="AO194" s="208"/>
      <c r="AP194" s="208"/>
      <c r="AQ194" s="207"/>
      <c r="AR194" s="208"/>
      <c r="AS194" s="208"/>
      <c r="AT194" s="208"/>
      <c r="AU194" s="207"/>
      <c r="AV194" s="208"/>
      <c r="AW194" s="208"/>
      <c r="AX194" s="209"/>
      <c r="AY194">
        <f>$AY$192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406</v>
      </c>
      <c r="AJ195" s="208"/>
      <c r="AK195" s="208"/>
      <c r="AL195" s="208"/>
      <c r="AM195" s="207" t="s">
        <v>712</v>
      </c>
      <c r="AN195" s="208"/>
      <c r="AO195" s="208"/>
      <c r="AP195" s="208"/>
      <c r="AQ195" s="207"/>
      <c r="AR195" s="208"/>
      <c r="AS195" s="208"/>
      <c r="AT195" s="208"/>
      <c r="AU195" s="207"/>
      <c r="AV195" s="208"/>
      <c r="AW195" s="208"/>
      <c r="AX195" s="209"/>
      <c r="AY195">
        <f>$AY$192</f>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406</v>
      </c>
      <c r="AJ198" s="208"/>
      <c r="AK198" s="208"/>
      <c r="AL198" s="208"/>
      <c r="AM198" s="207" t="s">
        <v>712</v>
      </c>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406</v>
      </c>
      <c r="AJ199" s="208"/>
      <c r="AK199" s="208"/>
      <c r="AL199" s="208"/>
      <c r="AM199" s="207" t="s">
        <v>712</v>
      </c>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27"/>
      <c r="E430" s="175" t="s">
        <v>399</v>
      </c>
      <c r="F430" s="893"/>
      <c r="G430" s="894" t="s">
        <v>252</v>
      </c>
      <c r="H430" s="126"/>
      <c r="I430" s="126"/>
      <c r="J430" s="895" t="s">
        <v>406</v>
      </c>
      <c r="K430" s="896"/>
      <c r="L430" s="896"/>
      <c r="M430" s="896"/>
      <c r="N430" s="896"/>
      <c r="O430" s="896"/>
      <c r="P430" s="896"/>
      <c r="Q430" s="896"/>
      <c r="R430" s="896"/>
      <c r="S430" s="896"/>
      <c r="T430" s="897"/>
      <c r="U430" s="587" t="s">
        <v>406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406</v>
      </c>
      <c r="AF432" s="201"/>
      <c r="AG432" s="136" t="s">
        <v>233</v>
      </c>
      <c r="AH432" s="137"/>
      <c r="AI432" s="335"/>
      <c r="AJ432" s="335"/>
      <c r="AK432" s="335"/>
      <c r="AL432" s="157"/>
      <c r="AM432" s="335"/>
      <c r="AN432" s="335"/>
      <c r="AO432" s="335"/>
      <c r="AP432" s="157"/>
      <c r="AQ432" s="250" t="s">
        <v>406</v>
      </c>
      <c r="AR432" s="201"/>
      <c r="AS432" s="136" t="s">
        <v>233</v>
      </c>
      <c r="AT432" s="137"/>
      <c r="AU432" s="201" t="s">
        <v>406</v>
      </c>
      <c r="AV432" s="201"/>
      <c r="AW432" s="136" t="s">
        <v>179</v>
      </c>
      <c r="AX432" s="196"/>
      <c r="AY432">
        <f>$AY$431</f>
        <v>1</v>
      </c>
    </row>
    <row r="433" spans="1:51" ht="23.25" customHeight="1" x14ac:dyDescent="0.15">
      <c r="A433" s="190"/>
      <c r="B433" s="187"/>
      <c r="C433" s="181"/>
      <c r="D433" s="187"/>
      <c r="E433" s="338"/>
      <c r="F433" s="339"/>
      <c r="G433" s="107" t="s">
        <v>406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406</v>
      </c>
      <c r="AC433" s="214"/>
      <c r="AD433" s="214"/>
      <c r="AE433" s="336" t="s">
        <v>406</v>
      </c>
      <c r="AF433" s="208"/>
      <c r="AG433" s="208"/>
      <c r="AH433" s="208"/>
      <c r="AI433" s="336" t="s">
        <v>406</v>
      </c>
      <c r="AJ433" s="208"/>
      <c r="AK433" s="208"/>
      <c r="AL433" s="208"/>
      <c r="AM433" s="336" t="s">
        <v>712</v>
      </c>
      <c r="AN433" s="208"/>
      <c r="AO433" s="208"/>
      <c r="AP433" s="337"/>
      <c r="AQ433" s="336" t="s">
        <v>406</v>
      </c>
      <c r="AR433" s="208"/>
      <c r="AS433" s="208"/>
      <c r="AT433" s="337"/>
      <c r="AU433" s="208" t="s">
        <v>406</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406</v>
      </c>
      <c r="AC434" s="206"/>
      <c r="AD434" s="206"/>
      <c r="AE434" s="336" t="s">
        <v>406</v>
      </c>
      <c r="AF434" s="208"/>
      <c r="AG434" s="208"/>
      <c r="AH434" s="337"/>
      <c r="AI434" s="336" t="s">
        <v>406</v>
      </c>
      <c r="AJ434" s="208"/>
      <c r="AK434" s="208"/>
      <c r="AL434" s="208"/>
      <c r="AM434" s="336" t="s">
        <v>712</v>
      </c>
      <c r="AN434" s="208"/>
      <c r="AO434" s="208"/>
      <c r="AP434" s="337"/>
      <c r="AQ434" s="336" t="s">
        <v>406</v>
      </c>
      <c r="AR434" s="208"/>
      <c r="AS434" s="208"/>
      <c r="AT434" s="337"/>
      <c r="AU434" s="208" t="s">
        <v>406</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406</v>
      </c>
      <c r="AF435" s="208"/>
      <c r="AG435" s="208"/>
      <c r="AH435" s="337"/>
      <c r="AI435" s="336" t="s">
        <v>406</v>
      </c>
      <c r="AJ435" s="208"/>
      <c r="AK435" s="208"/>
      <c r="AL435" s="208"/>
      <c r="AM435" s="336" t="s">
        <v>712</v>
      </c>
      <c r="AN435" s="208"/>
      <c r="AO435" s="208"/>
      <c r="AP435" s="337"/>
      <c r="AQ435" s="336" t="s">
        <v>406</v>
      </c>
      <c r="AR435" s="208"/>
      <c r="AS435" s="208"/>
      <c r="AT435" s="337"/>
      <c r="AU435" s="208" t="s">
        <v>406</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406</v>
      </c>
      <c r="AF457" s="201"/>
      <c r="AG457" s="136" t="s">
        <v>233</v>
      </c>
      <c r="AH457" s="137"/>
      <c r="AI457" s="335"/>
      <c r="AJ457" s="335"/>
      <c r="AK457" s="335"/>
      <c r="AL457" s="157"/>
      <c r="AM457" s="335"/>
      <c r="AN457" s="335"/>
      <c r="AO457" s="335"/>
      <c r="AP457" s="157"/>
      <c r="AQ457" s="250" t="s">
        <v>406</v>
      </c>
      <c r="AR457" s="201"/>
      <c r="AS457" s="136" t="s">
        <v>233</v>
      </c>
      <c r="AT457" s="137"/>
      <c r="AU457" s="201" t="s">
        <v>406</v>
      </c>
      <c r="AV457" s="201"/>
      <c r="AW457" s="136" t="s">
        <v>179</v>
      </c>
      <c r="AX457" s="196"/>
      <c r="AY457">
        <f>$AY$456</f>
        <v>1</v>
      </c>
    </row>
    <row r="458" spans="1:51" ht="23.25" customHeight="1" x14ac:dyDescent="0.15">
      <c r="A458" s="190"/>
      <c r="B458" s="187"/>
      <c r="C458" s="181"/>
      <c r="D458" s="187"/>
      <c r="E458" s="338"/>
      <c r="F458" s="339"/>
      <c r="G458" s="107" t="s">
        <v>406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406</v>
      </c>
      <c r="AC458" s="214"/>
      <c r="AD458" s="214"/>
      <c r="AE458" s="336" t="s">
        <v>406</v>
      </c>
      <c r="AF458" s="208"/>
      <c r="AG458" s="208"/>
      <c r="AH458" s="208"/>
      <c r="AI458" s="336" t="s">
        <v>406</v>
      </c>
      <c r="AJ458" s="208"/>
      <c r="AK458" s="208"/>
      <c r="AL458" s="208"/>
      <c r="AM458" s="336" t="s">
        <v>712</v>
      </c>
      <c r="AN458" s="208"/>
      <c r="AO458" s="208"/>
      <c r="AP458" s="337"/>
      <c r="AQ458" s="336" t="s">
        <v>406</v>
      </c>
      <c r="AR458" s="208"/>
      <c r="AS458" s="208"/>
      <c r="AT458" s="337"/>
      <c r="AU458" s="208" t="s">
        <v>406</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406</v>
      </c>
      <c r="AC459" s="206"/>
      <c r="AD459" s="206"/>
      <c r="AE459" s="336" t="s">
        <v>406</v>
      </c>
      <c r="AF459" s="208"/>
      <c r="AG459" s="208"/>
      <c r="AH459" s="337"/>
      <c r="AI459" s="336" t="s">
        <v>406</v>
      </c>
      <c r="AJ459" s="208"/>
      <c r="AK459" s="208"/>
      <c r="AL459" s="208"/>
      <c r="AM459" s="336" t="s">
        <v>712</v>
      </c>
      <c r="AN459" s="208"/>
      <c r="AO459" s="208"/>
      <c r="AP459" s="337"/>
      <c r="AQ459" s="336" t="s">
        <v>406</v>
      </c>
      <c r="AR459" s="208"/>
      <c r="AS459" s="208"/>
      <c r="AT459" s="337"/>
      <c r="AU459" s="208" t="s">
        <v>406</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406</v>
      </c>
      <c r="AF460" s="208"/>
      <c r="AG460" s="208"/>
      <c r="AH460" s="337"/>
      <c r="AI460" s="336" t="s">
        <v>406</v>
      </c>
      <c r="AJ460" s="208"/>
      <c r="AK460" s="208"/>
      <c r="AL460" s="208"/>
      <c r="AM460" s="336" t="s">
        <v>712</v>
      </c>
      <c r="AN460" s="208"/>
      <c r="AO460" s="208"/>
      <c r="AP460" s="337"/>
      <c r="AQ460" s="336" t="s">
        <v>406</v>
      </c>
      <c r="AR460" s="208"/>
      <c r="AS460" s="208"/>
      <c r="AT460" s="337"/>
      <c r="AU460" s="208" t="s">
        <v>406</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68.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789</v>
      </c>
      <c r="AH702" s="380"/>
      <c r="AI702" s="380"/>
      <c r="AJ702" s="380"/>
      <c r="AK702" s="380"/>
      <c r="AL702" s="380"/>
      <c r="AM702" s="380"/>
      <c r="AN702" s="380"/>
      <c r="AO702" s="380"/>
      <c r="AP702" s="380"/>
      <c r="AQ702" s="380"/>
      <c r="AR702" s="380"/>
      <c r="AS702" s="380"/>
      <c r="AT702" s="380"/>
      <c r="AU702" s="380"/>
      <c r="AV702" s="380"/>
      <c r="AW702" s="380"/>
      <c r="AX702" s="381"/>
    </row>
    <row r="703" spans="1:51" ht="5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790</v>
      </c>
      <c r="AH703" s="105"/>
      <c r="AI703" s="105"/>
      <c r="AJ703" s="105"/>
      <c r="AK703" s="105"/>
      <c r="AL703" s="105"/>
      <c r="AM703" s="105"/>
      <c r="AN703" s="105"/>
      <c r="AO703" s="105"/>
      <c r="AP703" s="105"/>
      <c r="AQ703" s="105"/>
      <c r="AR703" s="105"/>
      <c r="AS703" s="105"/>
      <c r="AT703" s="105"/>
      <c r="AU703" s="105"/>
      <c r="AV703" s="105"/>
      <c r="AW703" s="105"/>
      <c r="AX703" s="106"/>
    </row>
    <row r="704" spans="1:51" ht="78.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791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792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755</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51"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756</v>
      </c>
      <c r="AE708" s="603"/>
      <c r="AF708" s="603"/>
      <c r="AG708" s="740" t="s">
        <v>793</v>
      </c>
      <c r="AH708" s="741"/>
      <c r="AI708" s="741"/>
      <c r="AJ708" s="741"/>
      <c r="AK708" s="741"/>
      <c r="AL708" s="741"/>
      <c r="AM708" s="741"/>
      <c r="AN708" s="741"/>
      <c r="AO708" s="741"/>
      <c r="AP708" s="741"/>
      <c r="AQ708" s="741"/>
      <c r="AR708" s="741"/>
      <c r="AS708" s="741"/>
      <c r="AT708" s="741"/>
      <c r="AU708" s="741"/>
      <c r="AV708" s="741"/>
      <c r="AW708" s="741"/>
      <c r="AX708" s="742"/>
    </row>
    <row r="709" spans="1:50" ht="55.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756</v>
      </c>
      <c r="AE709" s="323"/>
      <c r="AF709" s="323"/>
      <c r="AG709" s="104" t="s">
        <v>794</v>
      </c>
      <c r="AH709" s="105"/>
      <c r="AI709" s="105"/>
      <c r="AJ709" s="105"/>
      <c r="AK709" s="105"/>
      <c r="AL709" s="105"/>
      <c r="AM709" s="105"/>
      <c r="AN709" s="105"/>
      <c r="AO709" s="105"/>
      <c r="AP709" s="105"/>
      <c r="AQ709" s="105"/>
      <c r="AR709" s="105"/>
      <c r="AS709" s="105"/>
      <c r="AT709" s="105"/>
      <c r="AU709" s="105"/>
      <c r="AV709" s="105"/>
      <c r="AW709" s="105"/>
      <c r="AX709" s="106"/>
    </row>
    <row r="710" spans="1:50" ht="50.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795</v>
      </c>
      <c r="AH710" s="105"/>
      <c r="AI710" s="105"/>
      <c r="AJ710" s="105"/>
      <c r="AK710" s="105"/>
      <c r="AL710" s="105"/>
      <c r="AM710" s="105"/>
      <c r="AN710" s="105"/>
      <c r="AO710" s="105"/>
      <c r="AP710" s="105"/>
      <c r="AQ710" s="105"/>
      <c r="AR710" s="105"/>
      <c r="AS710" s="105"/>
      <c r="AT710" s="105"/>
      <c r="AU710" s="105"/>
      <c r="AV710" s="105"/>
      <c r="AW710" s="105"/>
      <c r="AX710" s="106"/>
    </row>
    <row r="711" spans="1:50" ht="54"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796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757</v>
      </c>
      <c r="AE712" s="781"/>
      <c r="AF712" s="781"/>
      <c r="AG712" s="805" t="s">
        <v>716</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757</v>
      </c>
      <c r="AE713" s="323"/>
      <c r="AF713" s="661"/>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51"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740</v>
      </c>
      <c r="AE714" s="803"/>
      <c r="AF714" s="804"/>
      <c r="AG714" s="734" t="s">
        <v>788</v>
      </c>
      <c r="AH714" s="735"/>
      <c r="AI714" s="735"/>
      <c r="AJ714" s="735"/>
      <c r="AK714" s="735"/>
      <c r="AL714" s="735"/>
      <c r="AM714" s="735"/>
      <c r="AN714" s="735"/>
      <c r="AO714" s="735"/>
      <c r="AP714" s="735"/>
      <c r="AQ714" s="735"/>
      <c r="AR714" s="735"/>
      <c r="AS714" s="735"/>
      <c r="AT714" s="735"/>
      <c r="AU714" s="735"/>
      <c r="AV714" s="735"/>
      <c r="AW714" s="735"/>
      <c r="AX714" s="736"/>
    </row>
    <row r="715" spans="1:50" ht="39"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787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757</v>
      </c>
      <c r="AE716" s="625"/>
      <c r="AF716" s="625"/>
      <c r="AG716" s="104" t="s">
        <v>773</v>
      </c>
      <c r="AH716" s="105"/>
      <c r="AI716" s="105"/>
      <c r="AJ716" s="105"/>
      <c r="AK716" s="105"/>
      <c r="AL716" s="105"/>
      <c r="AM716" s="105"/>
      <c r="AN716" s="105"/>
      <c r="AO716" s="105"/>
      <c r="AP716" s="105"/>
      <c r="AQ716" s="105"/>
      <c r="AR716" s="105"/>
      <c r="AS716" s="105"/>
      <c r="AT716" s="105"/>
      <c r="AU716" s="105"/>
      <c r="AV716" s="105"/>
      <c r="AW716" s="105"/>
      <c r="AX716" s="106"/>
    </row>
    <row r="717" spans="1:50" ht="54"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740</v>
      </c>
      <c r="AE717" s="323"/>
      <c r="AF717" s="323"/>
      <c r="AG717" s="104" t="s">
        <v>786</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740</v>
      </c>
      <c r="AE718" s="323"/>
      <c r="AF718" s="323"/>
      <c r="AG718" s="130" t="s">
        <v>785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757</v>
      </c>
      <c r="AE719" s="603"/>
      <c r="AF719" s="603"/>
      <c r="AG719" s="128" t="s">
        <v>773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798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797</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806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73.5" customHeight="1" thickBot="1" x14ac:dyDescent="0.2">
      <c r="A731" s="671" t="s">
        <v>807</v>
      </c>
      <c r="B731" s="672"/>
      <c r="C731" s="672"/>
      <c r="D731" s="672"/>
      <c r="E731" s="673"/>
      <c r="F731" s="727" t="s">
        <v>808</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75" customHeight="1" thickBot="1" x14ac:dyDescent="0.2">
      <c r="A733" s="671" t="s">
        <v>809</v>
      </c>
      <c r="B733" s="672"/>
      <c r="C733" s="672"/>
      <c r="D733" s="672"/>
      <c r="E733" s="673"/>
      <c r="F733" s="635" t="s">
        <v>810</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t="s">
        <v>733</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736</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736</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737</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v>163</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v>164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157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161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769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758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9.75" customHeight="1" x14ac:dyDescent="0.15">
      <c r="A789" s="629"/>
      <c r="B789" s="630"/>
      <c r="C789" s="630"/>
      <c r="D789" s="630"/>
      <c r="E789" s="630"/>
      <c r="F789" s="631"/>
      <c r="G789" s="668" t="s">
        <v>803</v>
      </c>
      <c r="H789" s="669"/>
      <c r="I789" s="669"/>
      <c r="J789" s="669"/>
      <c r="K789" s="670"/>
      <c r="L789" s="662" t="s">
        <v>770</v>
      </c>
      <c r="M789" s="663"/>
      <c r="N789" s="663"/>
      <c r="O789" s="663"/>
      <c r="P789" s="663"/>
      <c r="Q789" s="663"/>
      <c r="R789" s="663"/>
      <c r="S789" s="663"/>
      <c r="T789" s="663"/>
      <c r="U789" s="663"/>
      <c r="V789" s="663"/>
      <c r="W789" s="663"/>
      <c r="X789" s="664"/>
      <c r="Y789" s="382">
        <v>307315</v>
      </c>
      <c r="Z789" s="383"/>
      <c r="AA789" s="383"/>
      <c r="AB789" s="800"/>
      <c r="AC789" s="668" t="s">
        <v>759</v>
      </c>
      <c r="AD789" s="669"/>
      <c r="AE789" s="669"/>
      <c r="AF789" s="669"/>
      <c r="AG789" s="670"/>
      <c r="AH789" s="662" t="s">
        <v>764</v>
      </c>
      <c r="AI789" s="663"/>
      <c r="AJ789" s="663"/>
      <c r="AK789" s="663"/>
      <c r="AL789" s="663"/>
      <c r="AM789" s="663"/>
      <c r="AN789" s="663"/>
      <c r="AO789" s="663"/>
      <c r="AP789" s="663"/>
      <c r="AQ789" s="663"/>
      <c r="AR789" s="663"/>
      <c r="AS789" s="663"/>
      <c r="AT789" s="664"/>
      <c r="AU789" s="382">
        <v>3499</v>
      </c>
      <c r="AV789" s="383"/>
      <c r="AW789" s="383"/>
      <c r="AX789" s="384"/>
    </row>
    <row r="790" spans="1:51" ht="49.5" customHeight="1" x14ac:dyDescent="0.15">
      <c r="A790" s="629"/>
      <c r="B790" s="630"/>
      <c r="C790" s="630"/>
      <c r="D790" s="630"/>
      <c r="E790" s="630"/>
      <c r="F790" s="631"/>
      <c r="G790" s="604" t="s">
        <v>802</v>
      </c>
      <c r="H790" s="605"/>
      <c r="I790" s="605"/>
      <c r="J790" s="605"/>
      <c r="K790" s="606"/>
      <c r="L790" s="596" t="s">
        <v>801</v>
      </c>
      <c r="M790" s="597"/>
      <c r="N790" s="597"/>
      <c r="O790" s="597"/>
      <c r="P790" s="597"/>
      <c r="Q790" s="597"/>
      <c r="R790" s="597"/>
      <c r="S790" s="597"/>
      <c r="T790" s="597"/>
      <c r="U790" s="597"/>
      <c r="V790" s="597"/>
      <c r="W790" s="597"/>
      <c r="X790" s="598"/>
      <c r="Y790" s="599">
        <v>100</v>
      </c>
      <c r="Z790" s="600"/>
      <c r="AA790" s="600"/>
      <c r="AB790" s="610"/>
      <c r="AC790" s="604" t="s">
        <v>760</v>
      </c>
      <c r="AD790" s="605"/>
      <c r="AE790" s="605"/>
      <c r="AF790" s="605"/>
      <c r="AG790" s="606"/>
      <c r="AH790" s="596" t="s">
        <v>765</v>
      </c>
      <c r="AI790" s="597"/>
      <c r="AJ790" s="597"/>
      <c r="AK790" s="597"/>
      <c r="AL790" s="597"/>
      <c r="AM790" s="597"/>
      <c r="AN790" s="597"/>
      <c r="AO790" s="597"/>
      <c r="AP790" s="597"/>
      <c r="AQ790" s="597"/>
      <c r="AR790" s="597"/>
      <c r="AS790" s="597"/>
      <c r="AT790" s="598"/>
      <c r="AU790" s="599">
        <v>4172</v>
      </c>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t="s">
        <v>761</v>
      </c>
      <c r="AD791" s="605"/>
      <c r="AE791" s="605"/>
      <c r="AF791" s="605"/>
      <c r="AG791" s="606"/>
      <c r="AH791" s="596" t="s">
        <v>766</v>
      </c>
      <c r="AI791" s="597"/>
      <c r="AJ791" s="597"/>
      <c r="AK791" s="597"/>
      <c r="AL791" s="597"/>
      <c r="AM791" s="597"/>
      <c r="AN791" s="597"/>
      <c r="AO791" s="597"/>
      <c r="AP791" s="597"/>
      <c r="AQ791" s="597"/>
      <c r="AR791" s="597"/>
      <c r="AS791" s="597"/>
      <c r="AT791" s="598"/>
      <c r="AU791" s="599">
        <v>1040</v>
      </c>
      <c r="AV791" s="600"/>
      <c r="AW791" s="600"/>
      <c r="AX791" s="601"/>
    </row>
    <row r="792" spans="1:51" ht="33"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t="s">
        <v>762</v>
      </c>
      <c r="AD792" s="605"/>
      <c r="AE792" s="605"/>
      <c r="AF792" s="605"/>
      <c r="AG792" s="606"/>
      <c r="AH792" s="596" t="s">
        <v>767</v>
      </c>
      <c r="AI792" s="597"/>
      <c r="AJ792" s="597"/>
      <c r="AK792" s="597"/>
      <c r="AL792" s="597"/>
      <c r="AM792" s="597"/>
      <c r="AN792" s="597"/>
      <c r="AO792" s="597"/>
      <c r="AP792" s="597"/>
      <c r="AQ792" s="597"/>
      <c r="AR792" s="597"/>
      <c r="AS792" s="597"/>
      <c r="AT792" s="598"/>
      <c r="AU792" s="599">
        <v>339</v>
      </c>
      <c r="AV792" s="600"/>
      <c r="AW792" s="600"/>
      <c r="AX792" s="601"/>
    </row>
    <row r="793" spans="1:51" ht="39"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t="s">
        <v>763</v>
      </c>
      <c r="AD793" s="605"/>
      <c r="AE793" s="605"/>
      <c r="AF793" s="605"/>
      <c r="AG793" s="606"/>
      <c r="AH793" s="596" t="s">
        <v>768</v>
      </c>
      <c r="AI793" s="597"/>
      <c r="AJ793" s="597"/>
      <c r="AK793" s="597"/>
      <c r="AL793" s="597"/>
      <c r="AM793" s="597"/>
      <c r="AN793" s="597"/>
      <c r="AO793" s="597"/>
      <c r="AP793" s="597"/>
      <c r="AQ793" s="597"/>
      <c r="AR793" s="597"/>
      <c r="AS793" s="597"/>
      <c r="AT793" s="598"/>
      <c r="AU793" s="599">
        <v>191</v>
      </c>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307415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9241</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31">$AY$800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31"/>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31"/>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31"/>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31"/>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31"/>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31"/>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31"/>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31"/>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31"/>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31"/>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32">$AY$813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32"/>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32"/>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32"/>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32"/>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32"/>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32"/>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32"/>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32"/>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32"/>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32"/>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33">$AY$826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33"/>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33"/>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33"/>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33"/>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33"/>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33"/>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33"/>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33"/>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33"/>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33"/>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6" customHeight="1" x14ac:dyDescent="0.15">
      <c r="A845" s="370">
        <v>1</v>
      </c>
      <c r="B845" s="370">
        <v>1</v>
      </c>
      <c r="C845" s="358" t="s">
        <v>771</v>
      </c>
      <c r="D845" s="343"/>
      <c r="E845" s="343"/>
      <c r="F845" s="343"/>
      <c r="G845" s="343"/>
      <c r="H845" s="343"/>
      <c r="I845" s="343"/>
      <c r="J845" s="344">
        <v>6010005002596</v>
      </c>
      <c r="K845" s="345"/>
      <c r="L845" s="345"/>
      <c r="M845" s="345"/>
      <c r="N845" s="345"/>
      <c r="O845" s="345"/>
      <c r="P845" s="359" t="s">
        <v>770</v>
      </c>
      <c r="Q845" s="346"/>
      <c r="R845" s="346"/>
      <c r="S845" s="346"/>
      <c r="T845" s="346"/>
      <c r="U845" s="346"/>
      <c r="V845" s="346"/>
      <c r="W845" s="346"/>
      <c r="X845" s="346"/>
      <c r="Y845" s="347">
        <v>307415</v>
      </c>
      <c r="Z845" s="348"/>
      <c r="AA845" s="348"/>
      <c r="AB845" s="349"/>
      <c r="AC845" s="350" t="s">
        <v>772</v>
      </c>
      <c r="AD845" s="351"/>
      <c r="AE845" s="351"/>
      <c r="AF845" s="351"/>
      <c r="AG845" s="351"/>
      <c r="AH845" s="366" t="s">
        <v>773</v>
      </c>
      <c r="AI845" s="367"/>
      <c r="AJ845" s="367"/>
      <c r="AK845" s="367"/>
      <c r="AL845" s="354" t="s">
        <v>773</v>
      </c>
      <c r="AM845" s="355"/>
      <c r="AN845" s="355"/>
      <c r="AO845" s="356"/>
      <c r="AP845" s="357" t="s">
        <v>773</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30" customHeight="1" x14ac:dyDescent="0.15">
      <c r="A878" s="370">
        <v>1</v>
      </c>
      <c r="B878" s="370">
        <v>1</v>
      </c>
      <c r="C878" s="358" t="s">
        <v>774</v>
      </c>
      <c r="D878" s="343"/>
      <c r="E878" s="343"/>
      <c r="F878" s="343"/>
      <c r="G878" s="343"/>
      <c r="H878" s="343"/>
      <c r="I878" s="343"/>
      <c r="J878" s="344">
        <v>5011105000953</v>
      </c>
      <c r="K878" s="345"/>
      <c r="L878" s="345"/>
      <c r="M878" s="345"/>
      <c r="N878" s="345"/>
      <c r="O878" s="345"/>
      <c r="P878" s="359" t="s">
        <v>784</v>
      </c>
      <c r="Q878" s="346"/>
      <c r="R878" s="346"/>
      <c r="S878" s="346"/>
      <c r="T878" s="346"/>
      <c r="U878" s="346"/>
      <c r="V878" s="346"/>
      <c r="W878" s="346"/>
      <c r="X878" s="346"/>
      <c r="Y878" s="347">
        <v>9241</v>
      </c>
      <c r="Z878" s="348"/>
      <c r="AA878" s="348"/>
      <c r="AB878" s="349"/>
      <c r="AC878" s="350" t="s">
        <v>772</v>
      </c>
      <c r="AD878" s="351"/>
      <c r="AE878" s="351"/>
      <c r="AF878" s="351"/>
      <c r="AG878" s="351"/>
      <c r="AH878" s="366" t="s">
        <v>773</v>
      </c>
      <c r="AI878" s="367"/>
      <c r="AJ878" s="367"/>
      <c r="AK878" s="367"/>
      <c r="AL878" s="354" t="s">
        <v>773</v>
      </c>
      <c r="AM878" s="355"/>
      <c r="AN878" s="355"/>
      <c r="AO878" s="356"/>
      <c r="AP878" s="357" t="s">
        <v>773</v>
      </c>
      <c r="AQ878" s="357"/>
      <c r="AR878" s="357"/>
      <c r="AS878" s="357"/>
      <c r="AT878" s="357"/>
      <c r="AU878" s="357"/>
      <c r="AV878" s="357"/>
      <c r="AW878" s="357"/>
      <c r="AX878" s="357"/>
      <c r="AY878">
        <f>$AY$875</f>
        <v>1</v>
      </c>
    </row>
    <row r="879" spans="1:51" ht="30" customHeight="1" x14ac:dyDescent="0.15">
      <c r="A879" s="370">
        <v>2</v>
      </c>
      <c r="B879" s="370">
        <v>1</v>
      </c>
      <c r="C879" s="358" t="s">
        <v>775</v>
      </c>
      <c r="D879" s="343"/>
      <c r="E879" s="343"/>
      <c r="F879" s="343"/>
      <c r="G879" s="343"/>
      <c r="H879" s="343"/>
      <c r="I879" s="343"/>
      <c r="J879" s="344">
        <v>5010005002382</v>
      </c>
      <c r="K879" s="345"/>
      <c r="L879" s="345"/>
      <c r="M879" s="345"/>
      <c r="N879" s="345"/>
      <c r="O879" s="345"/>
      <c r="P879" s="359" t="s">
        <v>784</v>
      </c>
      <c r="Q879" s="346"/>
      <c r="R879" s="346"/>
      <c r="S879" s="346"/>
      <c r="T879" s="346"/>
      <c r="U879" s="346"/>
      <c r="V879" s="346"/>
      <c r="W879" s="346"/>
      <c r="X879" s="346"/>
      <c r="Y879" s="347">
        <v>9026</v>
      </c>
      <c r="Z879" s="348"/>
      <c r="AA879" s="348"/>
      <c r="AB879" s="349"/>
      <c r="AC879" s="350" t="s">
        <v>772</v>
      </c>
      <c r="AD879" s="351"/>
      <c r="AE879" s="351"/>
      <c r="AF879" s="351"/>
      <c r="AG879" s="351"/>
      <c r="AH879" s="366" t="s">
        <v>773</v>
      </c>
      <c r="AI879" s="367"/>
      <c r="AJ879" s="367"/>
      <c r="AK879" s="367"/>
      <c r="AL879" s="354" t="s">
        <v>773</v>
      </c>
      <c r="AM879" s="355"/>
      <c r="AN879" s="355"/>
      <c r="AO879" s="356"/>
      <c r="AP879" s="357" t="s">
        <v>773</v>
      </c>
      <c r="AQ879" s="357"/>
      <c r="AR879" s="357"/>
      <c r="AS879" s="357"/>
      <c r="AT879" s="357"/>
      <c r="AU879" s="357"/>
      <c r="AV879" s="357"/>
      <c r="AW879" s="357"/>
      <c r="AX879" s="357"/>
      <c r="AY879">
        <f>COUNTA($C$879)</f>
        <v>1</v>
      </c>
    </row>
    <row r="880" spans="1:51" ht="30" customHeight="1" x14ac:dyDescent="0.15">
      <c r="A880" s="370">
        <v>3</v>
      </c>
      <c r="B880" s="370">
        <v>1</v>
      </c>
      <c r="C880" s="358" t="s">
        <v>776</v>
      </c>
      <c r="D880" s="343"/>
      <c r="E880" s="343"/>
      <c r="F880" s="343"/>
      <c r="G880" s="343"/>
      <c r="H880" s="343"/>
      <c r="I880" s="343"/>
      <c r="J880" s="344">
        <v>4010405001654</v>
      </c>
      <c r="K880" s="345"/>
      <c r="L880" s="345"/>
      <c r="M880" s="345"/>
      <c r="N880" s="345"/>
      <c r="O880" s="345"/>
      <c r="P880" s="359" t="s">
        <v>784</v>
      </c>
      <c r="Q880" s="346"/>
      <c r="R880" s="346"/>
      <c r="S880" s="346"/>
      <c r="T880" s="346"/>
      <c r="U880" s="346"/>
      <c r="V880" s="346"/>
      <c r="W880" s="346"/>
      <c r="X880" s="346"/>
      <c r="Y880" s="347">
        <v>8222</v>
      </c>
      <c r="Z880" s="348"/>
      <c r="AA880" s="348"/>
      <c r="AB880" s="349"/>
      <c r="AC880" s="350" t="s">
        <v>772</v>
      </c>
      <c r="AD880" s="351"/>
      <c r="AE880" s="351"/>
      <c r="AF880" s="351"/>
      <c r="AG880" s="351"/>
      <c r="AH880" s="366" t="s">
        <v>773</v>
      </c>
      <c r="AI880" s="367"/>
      <c r="AJ880" s="367"/>
      <c r="AK880" s="367"/>
      <c r="AL880" s="354" t="s">
        <v>773</v>
      </c>
      <c r="AM880" s="355"/>
      <c r="AN880" s="355"/>
      <c r="AO880" s="356"/>
      <c r="AP880" s="357" t="s">
        <v>773</v>
      </c>
      <c r="AQ880" s="357"/>
      <c r="AR880" s="357"/>
      <c r="AS880" s="357"/>
      <c r="AT880" s="357"/>
      <c r="AU880" s="357"/>
      <c r="AV880" s="357"/>
      <c r="AW880" s="357"/>
      <c r="AX880" s="357"/>
      <c r="AY880">
        <f>COUNTA($C$880)</f>
        <v>1</v>
      </c>
    </row>
    <row r="881" spans="1:51" ht="30" customHeight="1" x14ac:dyDescent="0.15">
      <c r="A881" s="370">
        <v>4</v>
      </c>
      <c r="B881" s="370">
        <v>1</v>
      </c>
      <c r="C881" s="358" t="s">
        <v>777</v>
      </c>
      <c r="D881" s="343"/>
      <c r="E881" s="343"/>
      <c r="F881" s="343"/>
      <c r="G881" s="343"/>
      <c r="H881" s="343"/>
      <c r="I881" s="343"/>
      <c r="J881" s="344">
        <v>9130005004289</v>
      </c>
      <c r="K881" s="345"/>
      <c r="L881" s="345"/>
      <c r="M881" s="345"/>
      <c r="N881" s="345"/>
      <c r="O881" s="345"/>
      <c r="P881" s="359" t="s">
        <v>784</v>
      </c>
      <c r="Q881" s="346"/>
      <c r="R881" s="346"/>
      <c r="S881" s="346"/>
      <c r="T881" s="346"/>
      <c r="U881" s="346"/>
      <c r="V881" s="346"/>
      <c r="W881" s="346"/>
      <c r="X881" s="346"/>
      <c r="Y881" s="347">
        <v>6022</v>
      </c>
      <c r="Z881" s="348"/>
      <c r="AA881" s="348"/>
      <c r="AB881" s="349"/>
      <c r="AC881" s="350" t="s">
        <v>772</v>
      </c>
      <c r="AD881" s="351"/>
      <c r="AE881" s="351"/>
      <c r="AF881" s="351"/>
      <c r="AG881" s="351"/>
      <c r="AH881" s="366" t="s">
        <v>773</v>
      </c>
      <c r="AI881" s="367"/>
      <c r="AJ881" s="367"/>
      <c r="AK881" s="367"/>
      <c r="AL881" s="354" t="s">
        <v>773</v>
      </c>
      <c r="AM881" s="355"/>
      <c r="AN881" s="355"/>
      <c r="AO881" s="356"/>
      <c r="AP881" s="357" t="s">
        <v>773</v>
      </c>
      <c r="AQ881" s="357"/>
      <c r="AR881" s="357"/>
      <c r="AS881" s="357"/>
      <c r="AT881" s="357"/>
      <c r="AU881" s="357"/>
      <c r="AV881" s="357"/>
      <c r="AW881" s="357"/>
      <c r="AX881" s="357"/>
      <c r="AY881">
        <f>COUNTA($C$881)</f>
        <v>1</v>
      </c>
    </row>
    <row r="882" spans="1:51" ht="30" customHeight="1" x14ac:dyDescent="0.15">
      <c r="A882" s="370">
        <v>5</v>
      </c>
      <c r="B882" s="370">
        <v>1</v>
      </c>
      <c r="C882" s="358" t="s">
        <v>778</v>
      </c>
      <c r="D882" s="343"/>
      <c r="E882" s="343"/>
      <c r="F882" s="343"/>
      <c r="G882" s="343"/>
      <c r="H882" s="343"/>
      <c r="I882" s="343"/>
      <c r="J882" s="344">
        <v>8010705000410</v>
      </c>
      <c r="K882" s="345"/>
      <c r="L882" s="345"/>
      <c r="M882" s="345"/>
      <c r="N882" s="345"/>
      <c r="O882" s="345"/>
      <c r="P882" s="359" t="s">
        <v>784</v>
      </c>
      <c r="Q882" s="346"/>
      <c r="R882" s="346"/>
      <c r="S882" s="346"/>
      <c r="T882" s="346"/>
      <c r="U882" s="346"/>
      <c r="V882" s="346"/>
      <c r="W882" s="346"/>
      <c r="X882" s="346"/>
      <c r="Y882" s="347">
        <v>5931</v>
      </c>
      <c r="Z882" s="348"/>
      <c r="AA882" s="348"/>
      <c r="AB882" s="349"/>
      <c r="AC882" s="350" t="s">
        <v>772</v>
      </c>
      <c r="AD882" s="351"/>
      <c r="AE882" s="351"/>
      <c r="AF882" s="351"/>
      <c r="AG882" s="351"/>
      <c r="AH882" s="366" t="s">
        <v>773</v>
      </c>
      <c r="AI882" s="367"/>
      <c r="AJ882" s="367"/>
      <c r="AK882" s="367"/>
      <c r="AL882" s="354" t="s">
        <v>773</v>
      </c>
      <c r="AM882" s="355"/>
      <c r="AN882" s="355"/>
      <c r="AO882" s="356"/>
      <c r="AP882" s="357" t="s">
        <v>773</v>
      </c>
      <c r="AQ882" s="357"/>
      <c r="AR882" s="357"/>
      <c r="AS882" s="357"/>
      <c r="AT882" s="357"/>
      <c r="AU882" s="357"/>
      <c r="AV882" s="357"/>
      <c r="AW882" s="357"/>
      <c r="AX882" s="357"/>
      <c r="AY882">
        <f>COUNTA($C$882)</f>
        <v>1</v>
      </c>
    </row>
    <row r="883" spans="1:51" ht="30" customHeight="1" x14ac:dyDescent="0.15">
      <c r="A883" s="370">
        <v>6</v>
      </c>
      <c r="B883" s="370">
        <v>1</v>
      </c>
      <c r="C883" s="358" t="s">
        <v>779</v>
      </c>
      <c r="D883" s="343"/>
      <c r="E883" s="343"/>
      <c r="F883" s="343"/>
      <c r="G883" s="343"/>
      <c r="H883" s="343"/>
      <c r="I883" s="343"/>
      <c r="J883" s="344">
        <v>1011005000371</v>
      </c>
      <c r="K883" s="345"/>
      <c r="L883" s="345"/>
      <c r="M883" s="345"/>
      <c r="N883" s="345"/>
      <c r="O883" s="345"/>
      <c r="P883" s="359" t="s">
        <v>784</v>
      </c>
      <c r="Q883" s="346"/>
      <c r="R883" s="346"/>
      <c r="S883" s="346"/>
      <c r="T883" s="346"/>
      <c r="U883" s="346"/>
      <c r="V883" s="346"/>
      <c r="W883" s="346"/>
      <c r="X883" s="346"/>
      <c r="Y883" s="347">
        <v>5920</v>
      </c>
      <c r="Z883" s="348"/>
      <c r="AA883" s="348"/>
      <c r="AB883" s="349"/>
      <c r="AC883" s="350" t="s">
        <v>772</v>
      </c>
      <c r="AD883" s="351"/>
      <c r="AE883" s="351"/>
      <c r="AF883" s="351"/>
      <c r="AG883" s="351"/>
      <c r="AH883" s="366" t="s">
        <v>773</v>
      </c>
      <c r="AI883" s="367"/>
      <c r="AJ883" s="367"/>
      <c r="AK883" s="367"/>
      <c r="AL883" s="354" t="s">
        <v>773</v>
      </c>
      <c r="AM883" s="355"/>
      <c r="AN883" s="355"/>
      <c r="AO883" s="356"/>
      <c r="AP883" s="357" t="s">
        <v>773</v>
      </c>
      <c r="AQ883" s="357"/>
      <c r="AR883" s="357"/>
      <c r="AS883" s="357"/>
      <c r="AT883" s="357"/>
      <c r="AU883" s="357"/>
      <c r="AV883" s="357"/>
      <c r="AW883" s="357"/>
      <c r="AX883" s="357"/>
      <c r="AY883">
        <f>COUNTA($C$883)</f>
        <v>1</v>
      </c>
    </row>
    <row r="884" spans="1:51" ht="30" customHeight="1" x14ac:dyDescent="0.15">
      <c r="A884" s="370">
        <v>7</v>
      </c>
      <c r="B884" s="370">
        <v>1</v>
      </c>
      <c r="C884" s="358" t="s">
        <v>780</v>
      </c>
      <c r="D884" s="343"/>
      <c r="E884" s="343"/>
      <c r="F884" s="343"/>
      <c r="G884" s="343"/>
      <c r="H884" s="343"/>
      <c r="I884" s="343"/>
      <c r="J884" s="344">
        <v>8010005002330</v>
      </c>
      <c r="K884" s="345"/>
      <c r="L884" s="345"/>
      <c r="M884" s="345"/>
      <c r="N884" s="345"/>
      <c r="O884" s="345"/>
      <c r="P884" s="359" t="s">
        <v>784</v>
      </c>
      <c r="Q884" s="346"/>
      <c r="R884" s="346"/>
      <c r="S884" s="346"/>
      <c r="T884" s="346"/>
      <c r="U884" s="346"/>
      <c r="V884" s="346"/>
      <c r="W884" s="346"/>
      <c r="X884" s="346"/>
      <c r="Y884" s="347">
        <v>5650</v>
      </c>
      <c r="Z884" s="348"/>
      <c r="AA884" s="348"/>
      <c r="AB884" s="349"/>
      <c r="AC884" s="350" t="s">
        <v>772</v>
      </c>
      <c r="AD884" s="351"/>
      <c r="AE884" s="351"/>
      <c r="AF884" s="351"/>
      <c r="AG884" s="351"/>
      <c r="AH884" s="366" t="s">
        <v>773</v>
      </c>
      <c r="AI884" s="367"/>
      <c r="AJ884" s="367"/>
      <c r="AK884" s="367"/>
      <c r="AL884" s="354" t="s">
        <v>773</v>
      </c>
      <c r="AM884" s="355"/>
      <c r="AN884" s="355"/>
      <c r="AO884" s="356"/>
      <c r="AP884" s="357" t="s">
        <v>773</v>
      </c>
      <c r="AQ884" s="357"/>
      <c r="AR884" s="357"/>
      <c r="AS884" s="357"/>
      <c r="AT884" s="357"/>
      <c r="AU884" s="357"/>
      <c r="AV884" s="357"/>
      <c r="AW884" s="357"/>
      <c r="AX884" s="357"/>
      <c r="AY884">
        <f>COUNTA($C$884)</f>
        <v>1</v>
      </c>
    </row>
    <row r="885" spans="1:51" ht="30" customHeight="1" x14ac:dyDescent="0.15">
      <c r="A885" s="370">
        <v>8</v>
      </c>
      <c r="B885" s="370">
        <v>1</v>
      </c>
      <c r="C885" s="358" t="s">
        <v>781</v>
      </c>
      <c r="D885" s="343"/>
      <c r="E885" s="343"/>
      <c r="F885" s="343"/>
      <c r="G885" s="343"/>
      <c r="H885" s="343"/>
      <c r="I885" s="343"/>
      <c r="J885" s="344">
        <v>2122005000036</v>
      </c>
      <c r="K885" s="345"/>
      <c r="L885" s="345"/>
      <c r="M885" s="345"/>
      <c r="N885" s="345"/>
      <c r="O885" s="345"/>
      <c r="P885" s="359" t="s">
        <v>784</v>
      </c>
      <c r="Q885" s="346"/>
      <c r="R885" s="346"/>
      <c r="S885" s="346"/>
      <c r="T885" s="346"/>
      <c r="U885" s="346"/>
      <c r="V885" s="346"/>
      <c r="W885" s="346"/>
      <c r="X885" s="346"/>
      <c r="Y885" s="347">
        <v>4717</v>
      </c>
      <c r="Z885" s="348"/>
      <c r="AA885" s="348"/>
      <c r="AB885" s="349"/>
      <c r="AC885" s="350" t="s">
        <v>772</v>
      </c>
      <c r="AD885" s="351"/>
      <c r="AE885" s="351"/>
      <c r="AF885" s="351"/>
      <c r="AG885" s="351"/>
      <c r="AH885" s="366" t="s">
        <v>773</v>
      </c>
      <c r="AI885" s="367"/>
      <c r="AJ885" s="367"/>
      <c r="AK885" s="367"/>
      <c r="AL885" s="354" t="s">
        <v>773</v>
      </c>
      <c r="AM885" s="355"/>
      <c r="AN885" s="355"/>
      <c r="AO885" s="356"/>
      <c r="AP885" s="357" t="s">
        <v>773</v>
      </c>
      <c r="AQ885" s="357"/>
      <c r="AR885" s="357"/>
      <c r="AS885" s="357"/>
      <c r="AT885" s="357"/>
      <c r="AU885" s="357"/>
      <c r="AV885" s="357"/>
      <c r="AW885" s="357"/>
      <c r="AX885" s="357"/>
      <c r="AY885">
        <f>COUNTA($C$885)</f>
        <v>1</v>
      </c>
    </row>
    <row r="886" spans="1:51" ht="30" customHeight="1" x14ac:dyDescent="0.15">
      <c r="A886" s="370">
        <v>9</v>
      </c>
      <c r="B886" s="370">
        <v>1</v>
      </c>
      <c r="C886" s="358" t="s">
        <v>782</v>
      </c>
      <c r="D886" s="343"/>
      <c r="E886" s="343"/>
      <c r="F886" s="343"/>
      <c r="G886" s="343"/>
      <c r="H886" s="343"/>
      <c r="I886" s="343"/>
      <c r="J886" s="344">
        <v>6010405001652</v>
      </c>
      <c r="K886" s="345"/>
      <c r="L886" s="345"/>
      <c r="M886" s="345"/>
      <c r="N886" s="345"/>
      <c r="O886" s="345"/>
      <c r="P886" s="359" t="s">
        <v>784</v>
      </c>
      <c r="Q886" s="346"/>
      <c r="R886" s="346"/>
      <c r="S886" s="346"/>
      <c r="T886" s="346"/>
      <c r="U886" s="346"/>
      <c r="V886" s="346"/>
      <c r="W886" s="346"/>
      <c r="X886" s="346"/>
      <c r="Y886" s="347">
        <v>4028</v>
      </c>
      <c r="Z886" s="348"/>
      <c r="AA886" s="348"/>
      <c r="AB886" s="349"/>
      <c r="AC886" s="350" t="s">
        <v>772</v>
      </c>
      <c r="AD886" s="351"/>
      <c r="AE886" s="351"/>
      <c r="AF886" s="351"/>
      <c r="AG886" s="351"/>
      <c r="AH886" s="366" t="s">
        <v>773</v>
      </c>
      <c r="AI886" s="367"/>
      <c r="AJ886" s="367"/>
      <c r="AK886" s="367"/>
      <c r="AL886" s="354" t="s">
        <v>773</v>
      </c>
      <c r="AM886" s="355"/>
      <c r="AN886" s="355"/>
      <c r="AO886" s="356"/>
      <c r="AP886" s="357" t="s">
        <v>773</v>
      </c>
      <c r="AQ886" s="357"/>
      <c r="AR886" s="357"/>
      <c r="AS886" s="357"/>
      <c r="AT886" s="357"/>
      <c r="AU886" s="357"/>
      <c r="AV886" s="357"/>
      <c r="AW886" s="357"/>
      <c r="AX886" s="357"/>
      <c r="AY886">
        <f>COUNTA($C$886)</f>
        <v>1</v>
      </c>
    </row>
    <row r="887" spans="1:51" ht="30" customHeight="1" x14ac:dyDescent="0.15">
      <c r="A887" s="370">
        <v>10</v>
      </c>
      <c r="B887" s="370">
        <v>1</v>
      </c>
      <c r="C887" s="358" t="s">
        <v>783</v>
      </c>
      <c r="D887" s="343"/>
      <c r="E887" s="343"/>
      <c r="F887" s="343"/>
      <c r="G887" s="343"/>
      <c r="H887" s="343"/>
      <c r="I887" s="343"/>
      <c r="J887" s="344">
        <v>4290005001267</v>
      </c>
      <c r="K887" s="345"/>
      <c r="L887" s="345"/>
      <c r="M887" s="345"/>
      <c r="N887" s="345"/>
      <c r="O887" s="345"/>
      <c r="P887" s="359" t="s">
        <v>784</v>
      </c>
      <c r="Q887" s="346"/>
      <c r="R887" s="346"/>
      <c r="S887" s="346"/>
      <c r="T887" s="346"/>
      <c r="U887" s="346"/>
      <c r="V887" s="346"/>
      <c r="W887" s="346"/>
      <c r="X887" s="346"/>
      <c r="Y887" s="347">
        <v>3887</v>
      </c>
      <c r="Z887" s="348"/>
      <c r="AA887" s="348"/>
      <c r="AB887" s="349"/>
      <c r="AC887" s="350" t="s">
        <v>772</v>
      </c>
      <c r="AD887" s="351"/>
      <c r="AE887" s="351"/>
      <c r="AF887" s="351"/>
      <c r="AG887" s="351"/>
      <c r="AH887" s="366" t="s">
        <v>773</v>
      </c>
      <c r="AI887" s="367"/>
      <c r="AJ887" s="367"/>
      <c r="AK887" s="367"/>
      <c r="AL887" s="354" t="s">
        <v>773</v>
      </c>
      <c r="AM887" s="355"/>
      <c r="AN887" s="355"/>
      <c r="AO887" s="356"/>
      <c r="AP887" s="357" t="s">
        <v>773</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$AY$908</f>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9.75"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13.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712</v>
      </c>
      <c r="F1110" s="369"/>
      <c r="G1110" s="369"/>
      <c r="H1110" s="369"/>
      <c r="I1110" s="369"/>
      <c r="J1110" s="344" t="s">
        <v>712</v>
      </c>
      <c r="K1110" s="345"/>
      <c r="L1110" s="345"/>
      <c r="M1110" s="345"/>
      <c r="N1110" s="345"/>
      <c r="O1110" s="345"/>
      <c r="P1110" s="359" t="s">
        <v>712</v>
      </c>
      <c r="Q1110" s="346"/>
      <c r="R1110" s="346"/>
      <c r="S1110" s="346"/>
      <c r="T1110" s="346"/>
      <c r="U1110" s="346"/>
      <c r="V1110" s="346"/>
      <c r="W1110" s="346"/>
      <c r="X1110" s="346"/>
      <c r="Y1110" s="347" t="s">
        <v>712</v>
      </c>
      <c r="Z1110" s="348"/>
      <c r="AA1110" s="348"/>
      <c r="AB1110" s="349"/>
      <c r="AC1110" s="350"/>
      <c r="AD1110" s="351"/>
      <c r="AE1110" s="351"/>
      <c r="AF1110" s="351"/>
      <c r="AG1110" s="351"/>
      <c r="AH1110" s="352" t="s">
        <v>712</v>
      </c>
      <c r="AI1110" s="353"/>
      <c r="AJ1110" s="353"/>
      <c r="AK1110" s="353"/>
      <c r="AL1110" s="354" t="s">
        <v>712</v>
      </c>
      <c r="AM1110" s="355"/>
      <c r="AN1110" s="355"/>
      <c r="AO1110" s="356"/>
      <c r="AP1110" s="357" t="s">
        <v>712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90">
    <cfRule type="expression" dxfId="2793" priority="13877">
      <formula>IF(RIGHT(TEXT(Y790,"0.#"),1)=".",FALSE,TRUE)</formula>
    </cfRule>
    <cfRule type="expression" dxfId="2792" priority="13878">
      <formula>IF(RIGHT(TEXT(Y790,"0.#"),1)=".",TRUE,FALSE)</formula>
    </cfRule>
  </conditionalFormatting>
  <conditionalFormatting sqref="Y799">
    <cfRule type="expression" dxfId="2791" priority="13873">
      <formula>IF(RIGHT(TEXT(Y799,"0.#"),1)=".",FALSE,TRUE)</formula>
    </cfRule>
    <cfRule type="expression" dxfId="2790" priority="13874">
      <formula>IF(RIGHT(TEXT(Y799,"0.#"),1)=".",TRUE,FALSE)</formula>
    </cfRule>
  </conditionalFormatting>
  <conditionalFormatting sqref="Y830:Y837 Y828 Y817:Y824 Y815 Y804:Y811 Y802">
    <cfRule type="expression" dxfId="2789" priority="13655">
      <formula>IF(RIGHT(TEXT(Y802,"0.#"),1)=".",FALSE,TRUE)</formula>
    </cfRule>
    <cfRule type="expression" dxfId="2788" priority="13656">
      <formula>IF(RIGHT(TEXT(Y802,"0.#"),1)=".",TRUE,FALSE)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C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91:Y798 Y789">
    <cfRule type="expression" dxfId="2781" priority="13679">
      <formula>IF(RIGHT(TEXT(Y789,"0.#"),1)=".",FALSE,TRUE)</formula>
    </cfRule>
    <cfRule type="expression" dxfId="2780" priority="13680">
      <formula>IF(RIGHT(TEXT(Y789,"0.#"),1)=".",TRUE,FALSE)</formula>
    </cfRule>
  </conditionalFormatting>
  <conditionalFormatting sqref="AU790">
    <cfRule type="expression" dxfId="2779" priority="13677">
      <formula>IF(RIGHT(TEXT(AU790,"0.#"),1)=".",FALSE,TRUE)</formula>
    </cfRule>
    <cfRule type="expression" dxfId="2778" priority="13678">
      <formula>IF(RIGHT(TEXT(AU790,"0.#"),1)=".",TRUE,FALSE)</formula>
    </cfRule>
  </conditionalFormatting>
  <conditionalFormatting sqref="AU799">
    <cfRule type="expression" dxfId="2777" priority="13675">
      <formula>IF(RIGHT(TEXT(AU799,"0.#"),1)=".",FALSE,TRUE)</formula>
    </cfRule>
    <cfRule type="expression" dxfId="2776" priority="13676">
      <formula>IF(RIGHT(TEXT(AU799,"0.#"),1)=".",TRUE,FALSE)</formula>
    </cfRule>
  </conditionalFormatting>
  <conditionalFormatting sqref="AU791:AU798 AU789">
    <cfRule type="expression" dxfId="2775" priority="13673">
      <formula>IF(RIGHT(TEXT(AU789,"0.#"),1)=".",FALSE,TRUE)</formula>
    </cfRule>
    <cfRule type="expression" dxfId="2774" priority="13674">
      <formula>IF(RIGHT(TEXT(AU789,"0.#"),1)=".",TRUE,FALSE)</formula>
    </cfRule>
  </conditionalFormatting>
  <conditionalFormatting sqref="Y829 Y816 Y803">
    <cfRule type="expression" dxfId="2773" priority="13659">
      <formula>IF(RIGHT(TEXT(Y803,"0.#"),1)=".",FALSE,TRUE)</formula>
    </cfRule>
    <cfRule type="expression" dxfId="2772" priority="13660">
      <formula>IF(RIGHT(TEXT(Y803,"0.#"),1)=".",TRUE,FALSE)</formula>
    </cfRule>
  </conditionalFormatting>
  <conditionalFormatting sqref="Y838 Y825 Y812">
    <cfRule type="expression" dxfId="2771" priority="13657">
      <formula>IF(RIGHT(TEXT(Y812,"0.#"),1)=".",FALSE,TRUE)</formula>
    </cfRule>
    <cfRule type="expression" dxfId="2770" priority="13658">
      <formula>IF(RIGHT(TEXT(Y812,"0.#"),1)=".",TRUE,FALSE)</formula>
    </cfRule>
  </conditionalFormatting>
  <conditionalFormatting sqref="AU829 AU816 AU803">
    <cfRule type="expression" dxfId="2769" priority="13653">
      <formula>IF(RIGHT(TEXT(AU803,"0.#"),1)=".",FALSE,TRUE)</formula>
    </cfRule>
    <cfRule type="expression" dxfId="2768" priority="13654">
      <formula>IF(RIGHT(TEXT(AU803,"0.#"),1)=".",TRUE,FALSE)</formula>
    </cfRule>
  </conditionalFormatting>
  <conditionalFormatting sqref="AU838 AU825 AU812">
    <cfRule type="expression" dxfId="2767" priority="13651">
      <formula>IF(RIGHT(TEXT(AU812,"0.#"),1)=".",FALSE,TRUE)</formula>
    </cfRule>
    <cfRule type="expression" dxfId="2766" priority="13652">
      <formula>IF(RIGHT(TEXT(AU812,"0.#"),1)=".",TRUE,FALSE)</formula>
    </cfRule>
  </conditionalFormatting>
  <conditionalFormatting sqref="AU830:AU837 AU828 AU817:AU824 AU815 AU804:AU811 AU802">
    <cfRule type="expression" dxfId="2765" priority="13649">
      <formula>IF(RIGHT(TEXT(AU802,"0.#"),1)=".",FALSE,TRUE)</formula>
    </cfRule>
    <cfRule type="expression" dxfId="2764" priority="13650">
      <formula>IF(RIGHT(TEXT(AU802,"0.#"),1)=".",TRUE,FALSE)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7:AO874">
    <cfRule type="expression" dxfId="2499" priority="6627">
      <formula>IF(AND(AL847&gt;=0, RIGHT(TEXT(AL847,"0.#"),1)&lt;&gt;"."),TRUE,FALSE)</formula>
    </cfRule>
    <cfRule type="expression" dxfId="2498" priority="6628">
      <formula>IF(AND(AL847&gt;=0, RIGHT(TEXT(AL847,"0.#"),1)="."),TRUE,FALSE)</formula>
    </cfRule>
    <cfRule type="expression" dxfId="2497" priority="6629">
      <formula>IF(AND(AL847&lt;0, RIGHT(TEXT(AL847,"0.#"),1)&lt;&gt;"."),TRUE,FALSE)</formula>
    </cfRule>
    <cfRule type="expression" dxfId="2496" priority="6630">
      <formula>IF(AND(AL847&lt;0, RIGHT(TEXT(AL847,"0.#"),1)="."),TRUE,FALSE)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7:Y874">
    <cfRule type="expression" dxfId="2425" priority="2955">
      <formula>IF(RIGHT(TEXT(Y847,"0.#"),1)=".",FALSE,TRUE)</formula>
    </cfRule>
    <cfRule type="expression" dxfId="2424" priority="2956">
      <formula>IF(RIGHT(TEXT(Y847,"0.#"),1)=".",TRUE,FALSE)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10:AO1139">
    <cfRule type="expression" dxfId="2395" priority="2861">
      <formula>IF(AND(AL1110&gt;=0, RIGHT(TEXT(AL1110,"0.#"),1)&lt;&gt;"."),TRUE,FALSE)</formula>
    </cfRule>
    <cfRule type="expression" dxfId="2394" priority="2862">
      <formula>IF(AND(AL1110&gt;=0, RIGHT(TEXT(AL1110,"0.#"),1)="."),TRUE,FALSE)</formula>
    </cfRule>
    <cfRule type="expression" dxfId="2393" priority="2863">
      <formula>IF(AND(AL1110&lt;0, RIGHT(TEXT(AL1110,"0.#"),1)&lt;&gt;"."),TRUE,FALSE)</formula>
    </cfRule>
    <cfRule type="expression" dxfId="2392" priority="2864">
      <formula>IF(AND(AL1110&lt;0, RIGHT(TEXT(AL1110,"0.#"),1)="."),TRUE,FALSE)</formula>
    </cfRule>
  </conditionalFormatting>
  <conditionalFormatting sqref="Y1110:Y1139">
    <cfRule type="expression" dxfId="2391" priority="2859">
      <formula>IF(RIGHT(TEXT(Y1110,"0.#"),1)=".",FALSE,TRUE)</formula>
    </cfRule>
    <cfRule type="expression" dxfId="2390" priority="2860">
      <formula>IF(RIGHT(TEXT(Y1110,"0.#"),1)=".",TRUE,FALSE)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45:AO846">
    <cfRule type="expression" dxfId="2381" priority="2813">
      <formula>IF(AND(AL845&gt;=0, RIGHT(TEXT(AL845,"0.#"),1)&lt;&gt;"."),TRUE,FALSE)</formula>
    </cfRule>
    <cfRule type="expression" dxfId="2380" priority="2814">
      <formula>IF(AND(AL845&gt;=0, RIGHT(TEXT(AL845,"0.#"),1)="."),TRUE,FALSE)</formula>
    </cfRule>
    <cfRule type="expression" dxfId="2379" priority="2815">
      <formula>IF(AND(AL845&lt;0, RIGHT(TEXT(AL845,"0.#"),1)&lt;&gt;"."),TRUE,FALSE)</formula>
    </cfRule>
    <cfRule type="expression" dxfId="2378" priority="2816">
      <formula>IF(AND(AL845&lt;0, RIGHT(TEXT(AL845,"0.#"),1)="."),TRUE,FALSE)</formula>
    </cfRule>
  </conditionalFormatting>
  <conditionalFormatting sqref="Y845:Y846">
    <cfRule type="expression" dxfId="2377" priority="2811">
      <formula>IF(RIGHT(TEXT(Y845,"0.#"),1)=".",FALSE,TRUE)</formula>
    </cfRule>
    <cfRule type="expression" dxfId="2376" priority="2812">
      <formula>IF(RIGHT(TEXT(Y845,"0.#"),1)=".",TRUE,FALSE)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80:Y907">
    <cfRule type="expression" dxfId="2059" priority="2071">
      <formula>IF(RIGHT(TEXT(Y880,"0.#"),1)=".",FALSE,TRUE)</formula>
    </cfRule>
    <cfRule type="expression" dxfId="2058" priority="2072">
      <formula>IF(RIGHT(TEXT(Y880,"0.#"),1)=".",TRUE,FALSE)</formula>
    </cfRule>
  </conditionalFormatting>
  <conditionalFormatting sqref="Y878:Y879">
    <cfRule type="expression" dxfId="2057" priority="2065">
      <formula>IF(RIGHT(TEXT(Y878,"0.#"),1)=".",FALSE,TRUE)</formula>
    </cfRule>
    <cfRule type="expression" dxfId="2056" priority="2066">
      <formula>IF(RIGHT(TEXT(Y878,"0.#"),1)=".",TRUE,FALSE)</formula>
    </cfRule>
  </conditionalFormatting>
  <conditionalFormatting sqref="Y913:Y940">
    <cfRule type="expression" dxfId="2055" priority="2059">
      <formula>IF(RIGHT(TEXT(Y913,"0.#"),1)=".",FALSE,TRUE)</formula>
    </cfRule>
    <cfRule type="expression" dxfId="2054" priority="2060">
      <formula>IF(RIGHT(TEXT(Y913,"0.#"),1)=".",TRUE,FALSE)</formula>
    </cfRule>
  </conditionalFormatting>
  <conditionalFormatting sqref="Y911:Y912">
    <cfRule type="expression" dxfId="2053" priority="2053">
      <formula>IF(RIGHT(TEXT(Y911,"0.#"),1)=".",FALSE,TRUE)</formula>
    </cfRule>
    <cfRule type="expression" dxfId="2052" priority="2054">
      <formula>IF(RIGHT(TEXT(Y911,"0.#"),1)=".",TRUE,FALSE)</formula>
    </cfRule>
  </conditionalFormatting>
  <conditionalFormatting sqref="Y946:Y973">
    <cfRule type="expression" dxfId="2051" priority="2047">
      <formula>IF(RIGHT(TEXT(Y946,"0.#"),1)=".",FALSE,TRUE)</formula>
    </cfRule>
    <cfRule type="expression" dxfId="2050" priority="2048">
      <formula>IF(RIGHT(TEXT(Y946,"0.#"),1)=".",TRUE,FALSE)</formula>
    </cfRule>
  </conditionalFormatting>
  <conditionalFormatting sqref="Y944:Y945">
    <cfRule type="expression" dxfId="2049" priority="2041">
      <formula>IF(RIGHT(TEXT(Y944,"0.#"),1)=".",FALSE,TRUE)</formula>
    </cfRule>
    <cfRule type="expression" dxfId="2048" priority="2042">
      <formula>IF(RIGHT(TEXT(Y944,"0.#"),1)=".",TRUE,FALSE)</formula>
    </cfRule>
  </conditionalFormatting>
  <conditionalFormatting sqref="Y979:Y1006">
    <cfRule type="expression" dxfId="2047" priority="2035">
      <formula>IF(RIGHT(TEXT(Y979,"0.#"),1)=".",FALSE,TRUE)</formula>
    </cfRule>
    <cfRule type="expression" dxfId="2046" priority="2036">
      <formula>IF(RIGHT(TEXT(Y979,"0.#"),1)=".",TRUE,FALSE)</formula>
    </cfRule>
  </conditionalFormatting>
  <conditionalFormatting sqref="Y977:Y978">
    <cfRule type="expression" dxfId="2045" priority="2029">
      <formula>IF(RIGHT(TEXT(Y977,"0.#"),1)=".",FALSE,TRUE)</formula>
    </cfRule>
    <cfRule type="expression" dxfId="2044" priority="2030">
      <formula>IF(RIGHT(TEXT(Y977,"0.#"),1)=".",TRUE,FALSE)</formula>
    </cfRule>
  </conditionalFormatting>
  <conditionalFormatting sqref="Y1012:Y1039">
    <cfRule type="expression" dxfId="2043" priority="2023">
      <formula>IF(RIGHT(TEXT(Y1012,"0.#"),1)=".",FALSE,TRUE)</formula>
    </cfRule>
    <cfRule type="expression" dxfId="2042" priority="2024">
      <formula>IF(RIGHT(TEXT(Y1012,"0.#"),1)=".",TRUE,FALSE)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88:AO907">
    <cfRule type="expression" dxfId="1961" priority="2073">
      <formula>IF(AND(AL888&gt;=0, RIGHT(TEXT(AL888,"0.#"),1)&lt;&gt;"."),TRUE,FALSE)</formula>
    </cfRule>
    <cfRule type="expression" dxfId="1960" priority="2074">
      <formula>IF(AND(AL888&gt;=0, RIGHT(TEXT(AL888,"0.#"),1)="."),TRUE,FALSE)</formula>
    </cfRule>
    <cfRule type="expression" dxfId="1959" priority="2075">
      <formula>IF(AND(AL888&lt;0, RIGHT(TEXT(AL888,"0.#"),1)&lt;&gt;"."),TRUE,FALSE)</formula>
    </cfRule>
    <cfRule type="expression" dxfId="1958" priority="2076">
      <formula>IF(AND(AL888&lt;0, RIGHT(TEXT(AL888,"0.#"),1)="."),TRUE,FALSE)</formula>
    </cfRule>
  </conditionalFormatting>
  <conditionalFormatting sqref="AL878:AO887">
    <cfRule type="expression" dxfId="1957" priority="2067">
      <formula>IF(AND(AL878&gt;=0, RIGHT(TEXT(AL878,"0.#"),1)&lt;&gt;"."),TRUE,FALSE)</formula>
    </cfRule>
    <cfRule type="expression" dxfId="1956" priority="2068">
      <formula>IF(AND(AL878&gt;=0, RIGHT(TEXT(AL878,"0.#"),1)="."),TRUE,FALSE)</formula>
    </cfRule>
    <cfRule type="expression" dxfId="1955" priority="2069">
      <formula>IF(AND(AL878&lt;0, RIGHT(TEXT(AL878,"0.#"),1)&lt;&gt;"."),TRUE,FALSE)</formula>
    </cfRule>
    <cfRule type="expression" dxfId="1954" priority="2070">
      <formula>IF(AND(AL878&lt;0, RIGHT(TEXT(AL878,"0.#"),1)="."),TRUE,FALSE)</formula>
    </cfRule>
  </conditionalFormatting>
  <conditionalFormatting sqref="AL913:AO940">
    <cfRule type="expression" dxfId="1953" priority="2061">
      <formula>IF(AND(AL913&gt;=0, RIGHT(TEXT(AL913,"0.#"),1)&lt;&gt;"."),TRUE,FALSE)</formula>
    </cfRule>
    <cfRule type="expression" dxfId="1952" priority="2062">
      <formula>IF(AND(AL913&gt;=0, RIGHT(TEXT(AL913,"0.#"),1)="."),TRUE,FALSE)</formula>
    </cfRule>
    <cfRule type="expression" dxfId="1951" priority="2063">
      <formula>IF(AND(AL913&lt;0, RIGHT(TEXT(AL913,"0.#"),1)&lt;&gt;"."),TRUE,FALSE)</formula>
    </cfRule>
    <cfRule type="expression" dxfId="1950" priority="2064">
      <formula>IF(AND(AL913&lt;0, RIGHT(TEXT(AL913,"0.#"),1)="."),TRUE,FALSE)</formula>
    </cfRule>
  </conditionalFormatting>
  <conditionalFormatting sqref="AL911:AO912">
    <cfRule type="expression" dxfId="1949" priority="2055">
      <formula>IF(AND(AL911&gt;=0, RIGHT(TEXT(AL911,"0.#"),1)&lt;&gt;"."),TRUE,FALSE)</formula>
    </cfRule>
    <cfRule type="expression" dxfId="1948" priority="2056">
      <formula>IF(AND(AL911&gt;=0, RIGHT(TEXT(AL911,"0.#"),1)="."),TRUE,FALSE)</formula>
    </cfRule>
    <cfRule type="expression" dxfId="1947" priority="2057">
      <formula>IF(AND(AL911&lt;0, RIGHT(TEXT(AL911,"0.#"),1)&lt;&gt;"."),TRUE,FALSE)</formula>
    </cfRule>
    <cfRule type="expression" dxfId="1946" priority="2058">
      <formula>IF(AND(AL911&lt;0, RIGHT(TEXT(AL911,"0.#"),1)="."),TRUE,FALSE)</formula>
    </cfRule>
  </conditionalFormatting>
  <conditionalFormatting sqref="AL946:AO973">
    <cfRule type="expression" dxfId="1945" priority="2049">
      <formula>IF(AND(AL946&gt;=0, RIGHT(TEXT(AL946,"0.#"),1)&lt;&gt;"."),TRUE,FALSE)</formula>
    </cfRule>
    <cfRule type="expression" dxfId="1944" priority="2050">
      <formula>IF(AND(AL946&gt;=0, RIGHT(TEXT(AL946,"0.#"),1)="."),TRUE,FALSE)</formula>
    </cfRule>
    <cfRule type="expression" dxfId="1943" priority="2051">
      <formula>IF(AND(AL946&lt;0, RIGHT(TEXT(AL946,"0.#"),1)&lt;&gt;"."),TRUE,FALSE)</formula>
    </cfRule>
    <cfRule type="expression" dxfId="1942" priority="2052">
      <formula>IF(AND(AL946&lt;0, RIGHT(TEXT(AL946,"0.#"),1)="."),TRUE,FALSE)</formula>
    </cfRule>
  </conditionalFormatting>
  <conditionalFormatting sqref="AL944:AO945">
    <cfRule type="expression" dxfId="1941" priority="2043">
      <formula>IF(AND(AL944&gt;=0, RIGHT(TEXT(AL944,"0.#"),1)&lt;&gt;"."),TRUE,FALSE)</formula>
    </cfRule>
    <cfRule type="expression" dxfId="1940" priority="2044">
      <formula>IF(AND(AL944&gt;=0, RIGHT(TEXT(AL944,"0.#"),1)="."),TRUE,FALSE)</formula>
    </cfRule>
    <cfRule type="expression" dxfId="1939" priority="2045">
      <formula>IF(AND(AL944&lt;0, RIGHT(TEXT(AL944,"0.#"),1)&lt;&gt;"."),TRUE,FALSE)</formula>
    </cfRule>
    <cfRule type="expression" dxfId="1938" priority="2046">
      <formula>IF(AND(AL944&lt;0, RIGHT(TEXT(AL944,"0.#"),1)="."),TRUE,FALSE)</formula>
    </cfRule>
  </conditionalFormatting>
  <conditionalFormatting sqref="AL979:AO1006">
    <cfRule type="expression" dxfId="1937" priority="2037">
      <formula>IF(AND(AL979&gt;=0, RIGHT(TEXT(AL979,"0.#"),1)&lt;&gt;"."),TRUE,FALSE)</formula>
    </cfRule>
    <cfRule type="expression" dxfId="1936" priority="2038">
      <formula>IF(AND(AL979&gt;=0, RIGHT(TEXT(AL979,"0.#"),1)="."),TRUE,FALSE)</formula>
    </cfRule>
    <cfRule type="expression" dxfId="1935" priority="2039">
      <formula>IF(AND(AL979&lt;0, RIGHT(TEXT(AL979,"0.#"),1)&lt;&gt;"."),TRUE,FALSE)</formula>
    </cfRule>
    <cfRule type="expression" dxfId="1934" priority="2040">
      <formula>IF(AND(AL979&lt;0, RIGHT(TEXT(AL979,"0.#"),1)="."),TRUE,FALSE)</formula>
    </cfRule>
  </conditionalFormatting>
  <conditionalFormatting sqref="AL977:AO978">
    <cfRule type="expression" dxfId="1933" priority="2031">
      <formula>IF(AND(AL977&gt;=0, RIGHT(TEXT(AL977,"0.#"),1)&lt;&gt;"."),TRUE,FALSE)</formula>
    </cfRule>
    <cfRule type="expression" dxfId="1932" priority="2032">
      <formula>IF(AND(AL977&gt;=0, RIGHT(TEXT(AL977,"0.#"),1)="."),TRUE,FALSE)</formula>
    </cfRule>
    <cfRule type="expression" dxfId="1931" priority="2033">
      <formula>IF(AND(AL977&lt;0, RIGHT(TEXT(AL977,"0.#"),1)&lt;&gt;"."),TRUE,FALSE)</formula>
    </cfRule>
    <cfRule type="expression" dxfId="1930" priority="2034">
      <formula>IF(AND(AL977&lt;0, RIGHT(TEXT(AL977,"0.#"),1)="."),TRUE,FALSE)</formula>
    </cfRule>
  </conditionalFormatting>
  <conditionalFormatting sqref="AL1012:AO1039">
    <cfRule type="expression" dxfId="1929" priority="2025">
      <formula>IF(AND(AL1012&gt;=0, RIGHT(TEXT(AL1012,"0.#"),1)&lt;&gt;"."),TRUE,FALSE)</formula>
    </cfRule>
    <cfRule type="expression" dxfId="1928" priority="2026">
      <formula>IF(AND(AL1012&gt;=0, RIGHT(TEXT(AL1012,"0.#"),1)="."),TRUE,FALSE)</formula>
    </cfRule>
    <cfRule type="expression" dxfId="1927" priority="2027">
      <formula>IF(AND(AL1012&lt;0, RIGHT(TEXT(AL1012,"0.#"),1)&lt;&gt;"."),TRUE,FALSE)</formula>
    </cfRule>
    <cfRule type="expression" dxfId="1926" priority="2028">
      <formula>IF(AND(AL1012&lt;0, RIGHT(TEXT(AL1012,"0.#"),1)="."),TRUE,FALSE)</formula>
    </cfRule>
  </conditionalFormatting>
  <conditionalFormatting sqref="AL1010:AO1011">
    <cfRule type="expression" dxfId="1925" priority="2019">
      <formula>IF(AND(AL1010&gt;=0, RIGHT(TEXT(AL1010,"0.#"),1)&lt;&gt;"."),TRUE,FALSE)</formula>
    </cfRule>
    <cfRule type="expression" dxfId="1924" priority="2020">
      <formula>IF(AND(AL1010&gt;=0, RIGHT(TEXT(AL1010,"0.#"),1)="."),TRUE,FALSE)</formula>
    </cfRule>
    <cfRule type="expression" dxfId="1923" priority="2021">
      <formula>IF(AND(AL1010&lt;0, RIGHT(TEXT(AL1010,"0.#"),1)&lt;&gt;"."),TRUE,FALSE)</formula>
    </cfRule>
    <cfRule type="expression" dxfId="1922" priority="2022">
      <formula>IF(AND(AL1010&lt;0, RIGHT(TEXT(AL1010,"0.#"),1)="."),TRUE,FALSE)</formula>
    </cfRule>
  </conditionalFormatting>
  <conditionalFormatting sqref="Y1010:Y1011">
    <cfRule type="expression" dxfId="1921" priority="2017">
      <formula>IF(RIGHT(TEXT(Y1010,"0.#"),1)=".",FALSE,TRUE)</formula>
    </cfRule>
    <cfRule type="expression" dxfId="1920" priority="2018">
      <formula>IF(RIGHT(TEXT(Y1010,"0.#"),1)=".",TRUE,FALSE)</formula>
    </cfRule>
  </conditionalFormatting>
  <conditionalFormatting sqref="AL1045:AO1072">
    <cfRule type="expression" dxfId="1919" priority="2013">
      <formula>IF(AND(AL1045&gt;=0, RIGHT(TEXT(AL1045,"0.#"),1)&lt;&gt;"."),TRUE,FALSE)</formula>
    </cfRule>
    <cfRule type="expression" dxfId="1918" priority="2014">
      <formula>IF(AND(AL1045&gt;=0, RIGHT(TEXT(AL1045,"0.#"),1)="."),TRUE,FALSE)</formula>
    </cfRule>
    <cfRule type="expression" dxfId="1917" priority="2015">
      <formula>IF(AND(AL1045&lt;0, RIGHT(TEXT(AL1045,"0.#"),1)&lt;&gt;"."),TRUE,FALSE)</formula>
    </cfRule>
    <cfRule type="expression" dxfId="1916" priority="2016">
      <formula>IF(AND(AL1045&lt;0, RIGHT(TEXT(AL1045,"0.#"),1)="."),TRUE,FALSE)</formula>
    </cfRule>
  </conditionalFormatting>
  <conditionalFormatting sqref="Y1045:Y1072">
    <cfRule type="expression" dxfId="1915" priority="2011">
      <formula>IF(RIGHT(TEXT(Y1045,"0.#"),1)=".",FALSE,TRUE)</formula>
    </cfRule>
    <cfRule type="expression" dxfId="1914" priority="2012">
      <formula>IF(RIGHT(TEXT(Y1045,"0.#"),1)=".",TRUE,FALSE)</formula>
    </cfRule>
  </conditionalFormatting>
  <conditionalFormatting sqref="AL1043:AO1044">
    <cfRule type="expression" dxfId="1913" priority="2007">
      <formula>IF(AND(AL1043&gt;=0, RIGHT(TEXT(AL1043,"0.#"),1)&lt;&gt;"."),TRUE,FALSE)</formula>
    </cfRule>
    <cfRule type="expression" dxfId="1912" priority="2008">
      <formula>IF(AND(AL1043&gt;=0, RIGHT(TEXT(AL1043,"0.#"),1)="."),TRUE,FALSE)</formula>
    </cfRule>
    <cfRule type="expression" dxfId="1911" priority="2009">
      <formula>IF(AND(AL1043&lt;0, RIGHT(TEXT(AL1043,"0.#"),1)&lt;&gt;"."),TRUE,FALSE)</formula>
    </cfRule>
    <cfRule type="expression" dxfId="1910" priority="2010">
      <formula>IF(AND(AL1043&lt;0, RIGHT(TEXT(AL1043,"0.#"),1)="."),TRUE,FALSE)</formula>
    </cfRule>
  </conditionalFormatting>
  <conditionalFormatting sqref="Y1043:Y1044">
    <cfRule type="expression" dxfId="1909" priority="2005">
      <formula>IF(RIGHT(TEXT(Y1043,"0.#"),1)=".",FALSE,TRUE)</formula>
    </cfRule>
    <cfRule type="expression" dxfId="1908" priority="2006">
      <formula>IF(RIGHT(TEXT(Y1043,"0.#"),1)=".",TRUE,FALSE)</formula>
    </cfRule>
  </conditionalFormatting>
  <conditionalFormatting sqref="AL1078:AO1105">
    <cfRule type="expression" dxfId="1907" priority="2001">
      <formula>IF(AND(AL1078&gt;=0, RIGHT(TEXT(AL1078,"0.#"),1)&lt;&gt;"."),TRUE,FALSE)</formula>
    </cfRule>
    <cfRule type="expression" dxfId="1906" priority="2002">
      <formula>IF(AND(AL1078&gt;=0, RIGHT(TEXT(AL1078,"0.#"),1)="."),TRUE,FALSE)</formula>
    </cfRule>
    <cfRule type="expression" dxfId="1905" priority="2003">
      <formula>IF(AND(AL1078&lt;0, RIGHT(TEXT(AL1078,"0.#"),1)&lt;&gt;"."),TRUE,FALSE)</formula>
    </cfRule>
    <cfRule type="expression" dxfId="1904" priority="2004">
      <formula>IF(AND(AL1078&lt;0, RIGHT(TEXT(AL1078,"0.#"),1)="."),TRUE,FALSE)</formula>
    </cfRule>
  </conditionalFormatting>
  <conditionalFormatting sqref="Y1078:Y1105">
    <cfRule type="expression" dxfId="1903" priority="1999">
      <formula>IF(RIGHT(TEXT(Y1078,"0.#"),1)=".",FALSE,TRUE)</formula>
    </cfRule>
    <cfRule type="expression" dxfId="1902" priority="2000">
      <formula>IF(RIGHT(TEXT(Y1078,"0.#"),1)=".",TRUE,FALSE)</formula>
    </cfRule>
  </conditionalFormatting>
  <conditionalFormatting sqref="AL1076:AO1077">
    <cfRule type="expression" dxfId="1901" priority="1995">
      <formula>IF(AND(AL1076&gt;=0, RIGHT(TEXT(AL1076,"0.#"),1)&lt;&gt;"."),TRUE,FALSE)</formula>
    </cfRule>
    <cfRule type="expression" dxfId="1900" priority="1996">
      <formula>IF(AND(AL1076&gt;=0, RIGHT(TEXT(AL1076,"0.#"),1)="."),TRUE,FALSE)</formula>
    </cfRule>
    <cfRule type="expression" dxfId="1899" priority="1997">
      <formula>IF(AND(AL1076&lt;0, RIGHT(TEXT(AL1076,"0.#"),1)&lt;&gt;"."),TRUE,FALSE)</formula>
    </cfRule>
    <cfRule type="expression" dxfId="1898" priority="1998">
      <formula>IF(AND(AL1076&lt;0, RIGHT(TEXT(AL1076,"0.#"),1)="."),TRUE,FALSE)</formula>
    </cfRule>
  </conditionalFormatting>
  <conditionalFormatting sqref="Y1076:Y1077">
    <cfRule type="expression" dxfId="1897" priority="1993">
      <formula>IF(RIGHT(TEXT(Y1076,"0.#"),1)=".",FALSE,TRUE)</formula>
    </cfRule>
    <cfRule type="expression" dxfId="1896" priority="1994">
      <formula>IF(RIGHT(TEXT(Y1076,"0.#"),1)=".",TRUE,FALSE)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D19:AJ19">
    <cfRule type="expression" dxfId="701" priority="1">
      <formula>IF(RIGHT(TEXT(AD19,"0.#"),1)=".",FALSE,TRUE)</formula>
    </cfRule>
    <cfRule type="expression" dxfId="700" priority="2">
      <formula>IF(RIGHT(TEXT(AD19,"0.#"),1)=".",TRUE,FALSE)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589" max="49" man="1"/>
    <brk id="727" max="49" man="1"/>
    <brk id="74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740</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740</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t="s">
        <v>740</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t="s">
        <v>740</v>
      </c>
      <c r="C21" s="13" t="str">
        <f t="shared" si="9"/>
        <v>地方創生</v>
      </c>
      <c r="D21" s="13" t="str">
        <f t="shared" si="8"/>
        <v>子ども・若者育成支援、地方創生</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子ども・若者育成支援、地方創生</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子ども・若者育成支援、地方創生</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子ども・若者育成支援、地方創生</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子ども・若者育成支援、地方創生</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 t="shared" ref="AY3:AY8" si="0">$AY$2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 t="shared" ref="AY10:AY15" si="1">$AY$9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 t="shared" ref="AY17:AY22" si="2">$AY$16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 t="shared" ref="AY24:AY29" si="3">$AY$23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 t="shared" ref="AY31:AY36" si="4">$AY$30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 t="shared" ref="AY38:AY43" si="5">$AY$37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 t="shared" ref="AY45:AY50" si="6">$AY$44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 t="shared" ref="AY52:AY57" si="7">$AY$51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 t="shared" ref="AY59:AY64" si="8">$AY$58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 t="shared" ref="AY66:AY71" si="9">$AY$65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2021-09-21T04:14:07Z</cp:lastPrinted>
  <dcterms:created xsi:type="dcterms:W3CDTF">2012-03-13T00:50:25Z</dcterms:created>
  <dcterms:modified xsi:type="dcterms:W3CDTF">2021-09-21T04:14:21Z</dcterms:modified>
</cp:coreProperties>
</file>