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showSheetTabs="0"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<sst xmlns="http://schemas.openxmlformats.org/spreadsheetml/2006/main" count="3111" uniqueCount="794">
  <si>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</si>
  <si>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</si>
  <si>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</si>
  <si>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</si>
  <si>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</si>
  <si>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</si>
  <si>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</si>
  <si>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</si>
  <si>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</si>
  <si>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</si>
  <si>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</si>
  <si>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</si>
  <si>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</si>
  <si>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</si>
  <si>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</si>
  <si>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</si>
  <si>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</si>
  <si>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</si>
  <si>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</si>
  <si>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</si>
  <si>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</si>
  <si>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</si>
  <si>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</si>
  <si>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</si>
  <si>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</si>
  <si>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</si>
  <si>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</si>
  <si>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</si>
  <si>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</si>
  <si>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</si>
  <si>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</si>
  <si>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</si>
  <si>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</si>
  <si>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</si>
  <si>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</si>
  <si>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</si>
  <si>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</si>
  <si>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</si>
  <si>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</si>
  <si>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</si>
  <si>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</si>
  <si>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</si>
  <si>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</si>
  <si>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</si>
  <si>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</si>
  <si>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</si>
  <si>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</si>
  <si>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</si>
  <si>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</si>
  <si>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</si>
  <si>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</si>
  <si>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</si>
  <si>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</si>
  <si>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</si>
  <si>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</si>
  <si>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</si>
  <si>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</si>
  <si>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</si>
  <si>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</si>
  <si>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</si>
  <si>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</si>
  <si>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</si>
  <si>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</si>
  <si>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</si>
  <si>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</si>
  <si>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</si>
  <si>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</si>
  <si>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</si>
  <si>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</si>
  <si>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</si>
  <si>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</si>
  <si>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</si>
  <si>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</si>
  <si>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</si>
  <si>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</si>
  <si>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</si>
  <si>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</si>
  <si>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</si>
  <si>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</si>
  <si>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</si>
  <si>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</si>
  <si>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</si>
  <si>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</si>
  <si>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</si>
  <si>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</si>
  <si>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</si>
  <si>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</si>
  <si>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</si>
  <si>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</si>
  <si>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</si>
  <si>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</si>
  <si>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</si>
  <si>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</si>
  <si>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</si>
  <si>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</si>
  <si>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</si>
  <si>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</si>
  <si>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</si>
  <si>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</si>
  <si>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</si>
  <si>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</si>
  <si>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</si>
  <si>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</si>
  <si>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</si>
  <si>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</si>
  <si>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</si>
  <si>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</si>
  <si>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</si>
  <si>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</si>
  <si>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</si>
  <si>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</si>
  <si>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</si>
  <si>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</si>
  <si>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</si>
  <si>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</si>
  <si>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</si>
  <si>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</si>
  <si>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</si>
  <si>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</si>
  <si>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</si>
  <si>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</si>
  <si>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</si>
  <si>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</si>
  <si>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</si>
  <si>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</si>
  <si>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</si>
  <si>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</si>
  <si>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</si>
  <si>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</si>
  <si>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</si>
  <si>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</si>
  <si>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</si>
  <si>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</si>
  <si>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</si>
  <si>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</si>
  <si>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</si>
  <si>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</si>
  <si>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</si>
  <si>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</si>
  <si>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</si>
  <si>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</si>
  <si>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</si>
  <si>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</si>
  <si>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</si>
  <si>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</si>
  <si>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</si>
  <si>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</si>
  <si>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</si>
  <si>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</si>
  <si>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</si>
  <si>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</si>
  <si>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</si>
  <si>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</si>
  <si>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</si>
  <si>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</si>
  <si>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</si>
  <si>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</si>
  <si>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</si>
  <si>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</si>
  <si>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</si>
  <si>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</si>
  <si>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</si>
  <si>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</si>
  <si>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</si>
  <si>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</si>
  <si>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</si>
  <si>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</si>
  <si>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</si>
  <si>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</si>
  <si>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</si>
  <si>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</si>
  <si>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</si>
  <si>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</si>
  <si>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</si>
  <si>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</si>
  <si>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</si>
  <si>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</si>
  <si>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</si>
  <si>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</si>
  <si>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</si>
  <si>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</si>
  <si>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</si>
  <si>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</si>
  <si>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</si>
  <si>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</si>
  <si>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</si>
  <si>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</si>
  <si>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</si>
  <si>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</si>
  <si>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</si>
  <si>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</si>
  <si>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</si>
  <si>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</si>
  <si>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</si>
  <si>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</si>
  <si>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</si>
  <si>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</si>
  <si>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</si>
  <si>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</si>
  <si>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</si>
  <si>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</si>
  <si>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</si>
  <si>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</si>
  <si>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</si>
  <si>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</si>
  <si>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</si>
  <si>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</si>
  <si>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</si>
  <si>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</si>
  <si>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</si>
  <si>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</si>
  <si>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</si>
  <si>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</si>
  <si>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</si>
  <si>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</si>
  <si>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</si>
  <si>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</si>
  <si>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</si>
  <si>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</si>
  <si>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</si>
  <si>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</si>
  <si>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</si>
  <si>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</si>
  <si>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</si>
  <si>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</si>
  <si>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</si>
  <si>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</si>
  <si>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</si>
  <si>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</si>
  <si>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</si>
  <si>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</si>
  <si>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</si>
  <si>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</si>
  <si>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</si>
  <si>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</si>
  <si>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</si>
  <si>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</si>
  <si>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</si>
  <si>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</si>
  <si>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</si>
  <si>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</si>
  <si>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</si>
  <si>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</si>
  <si>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</si>
  <si>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</si>
  <si>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</si>
  <si>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</si>
  <si>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</si>
  <si>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</si>
  <si>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</si>
  <si>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</si>
  <si>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</si>
  <si>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</si>
  <si>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</si>
  <si>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</si>
  <si>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</si>
  <si>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</si>
  <si>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</si>
  <si>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</si>
  <si>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</si>
  <si>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</si>
  <si>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</si>
  <si>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</si>
  <si>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</si>
  <si>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</si>
  <si>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</si>
  <si>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</si>
  <si>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</si>
  <si>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</si>
  <si>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</si>
  <si>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</si>
  <si>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</si>
  <si>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</si>
  <si>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</si>
  <si>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</si>
  <si>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</si>
  <si>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</si>
  <si>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</si>
  <si>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</si>
  <si>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</si>
  <si>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</si>
  <si>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</si>
  <si>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</si>
  <si>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</si>
  <si>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</si>
  <si>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</si>
  <si>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</si>
  <si>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</si>
  <si>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</si>
  <si>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</si>
  <si>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</si>
  <si>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</si>
  <si>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</si>
  <si>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</si>
  <si>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</si>
  <si>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</si>
  <si>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</si>
  <si>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</si>
  <si>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</si>
  <si>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</si>
  <si>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</si>
  <si>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</si>
  <si>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</si>
  <si>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</si>
  <si>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</si>
  <si>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</si>
  <si>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</si>
  <si>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</si>
  <si>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</si>
  <si>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</si>
  <si>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</si>
  <si>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</si>
  <si>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</si>
  <si>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</si>
  <si>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</si>
  <si>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</si>
  <si>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</si>
  <si>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</si>
  <si>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</si>
  <si>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</si>
  <si>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</si>
  <si>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</si>
  <si>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</si>
  <si>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</si>
  <si>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</si>
  <si>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</si>
  <si>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</si>
  <si>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</si>
  <si>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</si>
  <si>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</si>
  <si>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</si>
  <si>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</si>
  <si>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</si>
  <si>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</si>
  <si>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</si>
  <si>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</si>
  <si>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</si>
  <si>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</si>
  <si>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</si>
  <si>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</si>
  <si>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</si>
  <si>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</si>
  <si>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</si>
  <si>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</si>
  <si>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</si>
  <si>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</si>
  <si>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</si>
  <si>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</si>
  <si>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</si>
  <si>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</si>
  <si>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</si>
  <si>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</si>
  <si>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</si>
  <si>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</si>
  <si>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</si>
  <si>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</si>
  <si>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</si>
  <si>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</si>
  <si>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</si>
  <si>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</si>
  <si>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</si>
  <si>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</si>
  <si>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</si>
  <si>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</si>
  <si>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</si>
  <si>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</si>
  <si>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</si>
  <si>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</si>
  <si>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</si>
  <si>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</si>
  <si>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</si>
  <si>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</si>
  <si>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</si>
  <si>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</si>
  <si>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</si>
  <si>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</si>
  <si>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</si>
  <si>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</si>
  <si>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</si>
  <si>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</si>
  <si>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</si>
  <si>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</si>
  <si>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</si>
  <si>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</si>
  <si>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</si>
  <si>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</si>
  <si>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</si>
  <si>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</si>
  <si>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</si>
  <si>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</si>
  <si>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</si>
  <si>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</si>
  <si>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</si>
  <si>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</si>
  <si>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</si>
  <si>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</si>
  <si>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</si>
  <si>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</si>
  <si>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</si>
  <si>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</si>
  <si>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</si>
  <si>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</si>
  <si>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</si>
  <si>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</si>
  <si>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</si>
  <si>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</si>
  <si>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</si>
  <si>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</si>
  <si>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</si>
  <si>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</si>
  <si>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</si>
  <si>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</si>
  <si>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</si>
  <si>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</si>
  <si>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</si>
  <si>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</si>
  <si>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</si>
  <si>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</si>
  <si>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</si>
  <si>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</si>
  <si>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</si>
  <si>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</si>
  <si>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</si>
  <si>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</si>
  <si>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</si>
  <si>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</si>
  <si>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</si>
  <si>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</si>
  <si>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</si>
  <si>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</si>
  <si>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</si>
  <si>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</si>
  <si>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</si>
  <si>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</si>
  <si>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</si>
  <si>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</si>
  <si>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</si>
  <si>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</si>
  <si>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</si>
  <si>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</si>
  <si>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</si>
  <si>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</si>
  <si>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</si>
  <si>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</si>
  <si>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</si>
  <si>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</si>
  <si>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</si>
  <si>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</si>
  <si>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</si>
  <si>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</si>
  <si>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</si>
  <si>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</si>
  <si>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</si>
  <si>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</si>
  <si>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</si>
  <si>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</si>
  <si>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</si>
  <si>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</si>
  <si>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</si>
  <si>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</si>
  <si>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</si>
  <si>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</si>
  <si>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</si>
  <si>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</si>
  <si>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</si>
  <si>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</si>
  <si>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</si>
  <si>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</si>
  <si>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</si>
  <si>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</si>
  <si>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</si>
  <si>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</si>
  <si>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</si>
  <si>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</si>
  <si>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</si>
  <si>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</si>
  <si>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</si>
  <si>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</si>
  <si>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</si>
  <si>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</si>
  <si>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</si>
  <si>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</si>
  <si>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</si>
  <si>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</si>
  <si>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</si>
  <si>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</si>
  <si>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</si>
  <si>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</si>
  <si>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</si>
  <si>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</si>
  <si>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</si>
  <si>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</si>
  <si>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</si>
  <si>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</si>
  <si>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</si>
  <si>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</si>
  <si>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</si>
  <si>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</si>
  <si>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</si>
  <si>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</si>
  <si>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</si>
  <si>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</si>
  <si>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</si>
  <si>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</si>
  <si>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</si>
  <si>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</si>
  <si>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</si>
  <si>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</si>
  <si>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</si>
  <si>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</si>
  <si>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</si>
  <si>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</si>
  <si>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</si>
  <si>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</si>
  <si>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</si>
  <si>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</si>
  <si>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</si>
  <si>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</si>
  <si>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</si>
  <si>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</si>
  <si>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</si>
  <si>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</si>
  <si>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</si>
  <si>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</si>
  <si>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</si>
  <si>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</si>
  <si>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</si>
  <si>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</si>
  <si>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</si>
  <si>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</si>
  <si>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</si>
  <si>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</si>
  <si>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</si>
  <si>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</si>
  <si>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</si>
  <si>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</si>
  <si>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</si>
  <si>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</si>
  <si>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</si>
  <si>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</si>
  <si>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</si>
  <si>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</si>
  <si>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</si>
  <si>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</si>
  <si>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</si>
  <si>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</si>
  <si>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</si>
  <si>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</si>
  <si>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</si>
  <si>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</si>
  <si>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</si>
  <si>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</si>
  <si>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</si>
  <si>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</si>
  <si>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</si>
  <si>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</si>
  <si>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</si>
  <si>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</si>
  <si>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</si>
  <si>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</si>
  <si>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</si>
  <si>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</si>
  <si>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</si>
  <si>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</si>
  <si>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</si>
  <si>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</si>
  <si>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</si>
  <si>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</si>
  <si>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</si>
  <si>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</si>
  <si>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</si>
  <si>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</si>
  <si>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</si>
  <si>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</si>
  <si>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</si>
  <si>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</si>
  <si>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</si>
  <si>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</si>
  <si>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</si>
  <si>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</si>
  <si>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</si>
  <si>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</si>
  <si>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</si>
  <si>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</si>
  <si>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</si>
  <si>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</si>
  <si>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</si>
  <si>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</si>
  <si>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</si>
  <si>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</si>
  <si>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</si>
  <si>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</si>
  <si>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</si>
  <si>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</si>
  <si>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</si>
  <si>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</si>
  <si>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</si>
  <si>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</si>
  <si>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</si>
  <si>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</si>
  <si>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</si>
  <si>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</si>
  <si>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</si>
  <si>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</si>
  <si>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</si>
  <si>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</si>
  <si>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</si>
  <si>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</si>
  <si>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</si>
  <si>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</si>
  <si>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</si>
  <si>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</si>
  <si>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</si>
  <si>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</si>
  <si>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</si>
  <si>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</si>
  <si>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</si>
  <si>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</si>
  <si>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</si>
  <si>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</si>
  <si>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</si>
  <si>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</si>
  <si>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</si>
  <si>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</si>
  <si>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</si>
  <si>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</si>
  <si>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</si>
  <si>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</si>
  <si>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</si>
  <si>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</si>
  <si>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</si>
  <si>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</si>
  <si>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</si>
  <si>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</si>
  <si>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</si>
  <si>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</si>
  <si>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</si>
  <si>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</si>
  <si>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</si>
  <si>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</si>
  <si>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</si>
  <si>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</si>
  <si>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</si>
  <si>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</si>
  <si>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</si>
  <si>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</si>
  <si>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</si>
  <si>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</si>
  <si>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</si>
  <si>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</si>
  <si>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</si>
  <si>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</si>
  <si>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</si>
  <si>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</si>
  <si>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</si>
  <si>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</si>
  <si>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</si>
  <si>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</si>
  <si>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</si>
  <si>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</si>
  <si>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</si>
  <si>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</si>
  <si>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</si>
  <si>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</si>
  <si>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</si>
  <si>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</si>
  <si>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</si>
  <si>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</si>
  <si>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</si>
  <si>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</si>
  <si>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</si>
  <si>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</si>
  <si>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</si>
  <si>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</si>
  <si>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</si>
  <si>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</si>
  <si>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</si>
  <si>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</si>
  <si>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</si>
  <si>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</si>
  <si>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</si>
  <si>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</si>
  <si>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</si>
  <si>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</si>
  <si>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</si>
  <si>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</si>
  <si>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</si>
  <si>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</si>
  <si>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</si>
  <si>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</si>
  <si>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</si>
  <si>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</si>
  <si>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</si>
  <si>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</si>
  <si>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</si>
  <si>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</si>
  <si>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</si>
  <si>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</si>
  <si>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</si>
  <si>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</si>
  <si>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</si>
  <si>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</si>
  <si>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</si>
  <si>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</si>
  <si>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</si>
  <si>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</si>
  <si>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</si>
  <si>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</si>
  <si>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</si>
  <si>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</si>
  <si>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</si>
  <si>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</si>
  <si>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</si>
  <si>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</si>
  <si>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</si>
  <si>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</si>
  <si>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・私立学校教職員共済法（昭和28年法律第245号）第35条
・私立学校教職員共済組合法等の一部を改正する法律（昭和60年法律第106号）附則第6条</t>
  </si>
  <si>
    <t>-</t>
  </si>
  <si>
    <t>日本私立学校振興・共済事業団は、私立学校教育の振興に資することを目的とし、私立学校教職員の福利厚生を図るため、私立学校教職員共済法の規定による共済制度を運営している。同事業団の行う共済事業の円滑な運営に資するため国が補助を行い、私学共済制度の加入者及び学校法人等の負担を軽減している。</t>
  </si>
  <si>
    <t>日本私立学校振興・共済事業団が行う、以下の事業の費用の一部を補助する。
①国民年金法の規定により納付する基礎年金拠出金の一部（基礎年金拠出金の1/2）
②年金給付に要する費用の一部（昭和36年4月前の加入期間に係る分の19.82/100等）
③共済業務に係る事務に要する費用の一部（定額）
④特定健康診査等の実施に要する費用の一部（定額）</t>
  </si>
  <si>
    <t>私学共済制度統計要覧</t>
  </si>
  <si>
    <t>補助対象となる基礎年金拠出金の納付、私学共済年金の給付、共済業務に係る事務、特定健康診査の実施費用の一部負担等を、法令に基づき適切に実施する。
なお、活動指標として年金受給権者数を記載する。</t>
  </si>
  <si>
    <t>人</t>
  </si>
  <si>
    <t>補助金総額／受給権者数　　　　　　　　　　　　　　</t>
    <phoneticPr fontId="5"/>
  </si>
  <si>
    <t>千円</t>
  </si>
  <si>
    <t>百万円／人</t>
    <phoneticPr fontId="5"/>
  </si>
  <si>
    <t>127,319/
526,613</t>
  </si>
  <si>
    <t>134,402/
535,709</t>
  </si>
  <si>
    <t>6　私学の振興</t>
    <phoneticPr fontId="5"/>
  </si>
  <si>
    <t>6-1 特色ある教育研究を展開する私立学校の振興</t>
    <phoneticPr fontId="5"/>
  </si>
  <si>
    <t>日本私立学校振興・共済事業団が行う共済事業の円滑の運営に資するための補助を行い、私学共済制度の加入者及び学校法人等の負担を軽減することを通じ、私立学校の振興に寄与している。</t>
    <phoneticPr fontId="5"/>
  </si>
  <si>
    <t>財務省</t>
  </si>
  <si>
    <t>国家公務員共済制度</t>
  </si>
  <si>
    <t>本事業は、私立学校教職員の福利厚生を図るため、日本私立学校振興・共済事業団を補助するものであり、事業の一覧性を高めるため、１つのレビューシートで作成している。また、「資金の流れ」欄に日本私立学校振興・共済事業団からの支出内訳を具体的に記載するなど、国費の流れについて分かり易さを工夫している。</t>
  </si>
  <si>
    <t>184</t>
  </si>
  <si>
    <t>161</t>
  </si>
  <si>
    <t>172</t>
  </si>
  <si>
    <t>166</t>
  </si>
  <si>
    <t>154</t>
  </si>
  <si>
    <t>156</t>
  </si>
  <si>
    <t>○</t>
  </si>
  <si>
    <t>日本私立学校振興・共済事業団補助（基礎年金等）</t>
    <phoneticPr fontId="5"/>
  </si>
  <si>
    <t>昭和28年度</t>
    <phoneticPr fontId="5"/>
  </si>
  <si>
    <t>終了予定なし</t>
    <phoneticPr fontId="5"/>
  </si>
  <si>
    <t>高等教育局</t>
    <phoneticPr fontId="5"/>
  </si>
  <si>
    <t>私学行政課</t>
    <phoneticPr fontId="5"/>
  </si>
  <si>
    <t>-</t>
    <phoneticPr fontId="5"/>
  </si>
  <si>
    <t>私学行政課私学共済室長
秋庭　祥亜</t>
    <phoneticPr fontId="5"/>
  </si>
  <si>
    <t>私学教職員の福利厚生を図るという事業目的には広く国民のニーズがある。</t>
  </si>
  <si>
    <t>社会保障制度の一環であり、国が補助すべき事業である。</t>
  </si>
  <si>
    <t>公的年金等に関する事業であるため優先度が高い。</t>
  </si>
  <si>
    <t>-</t>
    <phoneticPr fontId="5"/>
  </si>
  <si>
    <t>‐</t>
  </si>
  <si>
    <t>‐</t>
    <phoneticPr fontId="5"/>
  </si>
  <si>
    <t>受給者である私学共済加入者から別途掛金を徴収しており、負担関係は妥当である。</t>
    <phoneticPr fontId="5"/>
  </si>
  <si>
    <t>経費の執行に関しては、補助事業実施報告書等において給付実績等を審査し、費用・使途の確認を行っている。</t>
  </si>
  <si>
    <t>毎年度給付すべき年金額を適切に給付できており、成果目標に見合ったものになっている。</t>
  </si>
  <si>
    <t>補助金は予算の範囲内で支給されるため、見込みに見合ったものになっている。</t>
  </si>
  <si>
    <t>加入者及び学校法人の負担軽減に活用されている。</t>
  </si>
  <si>
    <t>類似の事業である国共済・地共済制度については、財務省・総務省がそれぞれ所管し、適切な役割分担となっている。</t>
    <phoneticPr fontId="5"/>
  </si>
  <si>
    <t>拠出金</t>
    <rPh sb="0" eb="3">
      <t>キョシュツキン</t>
    </rPh>
    <phoneticPr fontId="5"/>
  </si>
  <si>
    <t>年金給付費</t>
    <rPh sb="0" eb="2">
      <t>ネンキン</t>
    </rPh>
    <rPh sb="2" eb="4">
      <t>キュウフ</t>
    </rPh>
    <rPh sb="4" eb="5">
      <t>ヒ</t>
    </rPh>
    <phoneticPr fontId="5"/>
  </si>
  <si>
    <t>保健事業費</t>
    <rPh sb="0" eb="2">
      <t>ホケン</t>
    </rPh>
    <rPh sb="2" eb="5">
      <t>ジギョウヒ</t>
    </rPh>
    <phoneticPr fontId="5"/>
  </si>
  <si>
    <t>共済事業費</t>
    <rPh sb="0" eb="2">
      <t>キョウサイ</t>
    </rPh>
    <rPh sb="2" eb="4">
      <t>ジギョウ</t>
    </rPh>
    <rPh sb="4" eb="5">
      <t>ヒ</t>
    </rPh>
    <phoneticPr fontId="5"/>
  </si>
  <si>
    <t>基礎年金拠出金</t>
    <rPh sb="0" eb="7">
      <t>キソネンキンキョシュツキン</t>
    </rPh>
    <phoneticPr fontId="5"/>
  </si>
  <si>
    <t>昭和３６年４月前の加入期間に係る給付費等</t>
    <rPh sb="0" eb="2">
      <t>ショウワ</t>
    </rPh>
    <rPh sb="4" eb="5">
      <t>ネン</t>
    </rPh>
    <rPh sb="6" eb="7">
      <t>ガツ</t>
    </rPh>
    <rPh sb="7" eb="8">
      <t>マエ</t>
    </rPh>
    <rPh sb="9" eb="11">
      <t>カニュウ</t>
    </rPh>
    <rPh sb="11" eb="13">
      <t>キカン</t>
    </rPh>
    <rPh sb="14" eb="15">
      <t>カカ</t>
    </rPh>
    <rPh sb="16" eb="18">
      <t>キュウフ</t>
    </rPh>
    <rPh sb="18" eb="19">
      <t>ヒ</t>
    </rPh>
    <rPh sb="19" eb="20">
      <t>トウ</t>
    </rPh>
    <phoneticPr fontId="5"/>
  </si>
  <si>
    <t>特定健康診査給付費等</t>
    <rPh sb="0" eb="2">
      <t>トクテイ</t>
    </rPh>
    <rPh sb="2" eb="4">
      <t>ケンコウ</t>
    </rPh>
    <rPh sb="4" eb="6">
      <t>シンサ</t>
    </rPh>
    <rPh sb="6" eb="8">
      <t>キュウフ</t>
    </rPh>
    <rPh sb="8" eb="9">
      <t>ヒ</t>
    </rPh>
    <rPh sb="9" eb="10">
      <t>トウ</t>
    </rPh>
    <phoneticPr fontId="5"/>
  </si>
  <si>
    <t>一般管理経費、業務管理経費等</t>
    <rPh sb="0" eb="2">
      <t>イッパン</t>
    </rPh>
    <rPh sb="2" eb="4">
      <t>カンリ</t>
    </rPh>
    <rPh sb="4" eb="6">
      <t>ケイヒ</t>
    </rPh>
    <rPh sb="7" eb="9">
      <t>ギョウム</t>
    </rPh>
    <rPh sb="9" eb="11">
      <t>カンリ</t>
    </rPh>
    <rPh sb="11" eb="13">
      <t>ケイヒ</t>
    </rPh>
    <rPh sb="13" eb="14">
      <t>トウ</t>
    </rPh>
    <phoneticPr fontId="5"/>
  </si>
  <si>
    <t>日本私立学校振興・共済事業団</t>
    <phoneticPr fontId="5"/>
  </si>
  <si>
    <t>日本私立学校振興・共済事業団の行う私学共済事業の円滑な運営に資するために補助を行う。</t>
    <phoneticPr fontId="5"/>
  </si>
  <si>
    <t>補助金等交付</t>
  </si>
  <si>
    <t>134,544/
544,763</t>
    <phoneticPr fontId="5"/>
  </si>
  <si>
    <t>136,442/578,512</t>
    <phoneticPr fontId="5"/>
  </si>
  <si>
    <t>-</t>
    <phoneticPr fontId="5"/>
  </si>
  <si>
    <t>・本事業により、私立学校教職員の福利厚生を図るため私立学校教職員共済法の規定による共済事業の円滑な運営がなされている。また、基礎年金拠出金等に係る補助金等については、私学共済制度が我が国の社会保障制度の一環をなしており、引き続き必要不可欠である。
・経費の執行に関しては、事業年度毎に日本私立学校振興・共済事業団から提出される補助事業実施報告書等において、給付実績を審査し、確認を行っている。また、同事業団において共済運営委員会を設置して加入者等の意見を聴取し、共済業務の適切な運営に努めている。</t>
    <phoneticPr fontId="5"/>
  </si>
  <si>
    <t>共済業務に係る事務経費については、補助金額が事務費総額の３.５％となっており、残りは加入者及び学校法人の掛金でまかなっていることから、今後とも加入者サービスの維持を図りつつ、経費の効率的な使用に努めるよう指導して参りたい。</t>
    <phoneticPr fontId="5"/>
  </si>
  <si>
    <t>A.日本私立学校振興・共済事業団</t>
    <phoneticPr fontId="5"/>
  </si>
  <si>
    <t>基礎年金等日本私立学校振興・共済事業団補助金</t>
    <phoneticPr fontId="5"/>
  </si>
  <si>
    <t>基礎年金等日本私立学校振興・共済事業団補助金
・制度全体の基礎年金拠出金の増に伴う、基礎年金拠出金にかかる補助金の増
※金額は単位未満四捨五入して記載していることから、合計が一致しない場合がある。</t>
    <rPh sb="24" eb="26">
      <t>セイド</t>
    </rPh>
    <rPh sb="26" eb="28">
      <t>ゼンタイ</t>
    </rPh>
    <rPh sb="29" eb="31">
      <t>キソ</t>
    </rPh>
    <rPh sb="31" eb="33">
      <t>ネンキン</t>
    </rPh>
    <rPh sb="33" eb="36">
      <t>キョシュツキン</t>
    </rPh>
    <rPh sb="37" eb="38">
      <t>ゾウ</t>
    </rPh>
    <rPh sb="39" eb="40">
      <t>トモナ</t>
    </rPh>
    <rPh sb="42" eb="44">
      <t>キソ</t>
    </rPh>
    <rPh sb="44" eb="46">
      <t>ネンキン</t>
    </rPh>
    <rPh sb="46" eb="48">
      <t>キョシュツ</t>
    </rPh>
    <rPh sb="48" eb="49">
      <t>キン</t>
    </rPh>
    <rPh sb="53" eb="56">
      <t>ホジョキン</t>
    </rPh>
    <rPh sb="57" eb="58">
      <t>ゾウ</t>
    </rPh>
    <phoneticPr fontId="5"/>
  </si>
  <si>
    <t>日本私立学校振興・共済事業団補助金</t>
    <phoneticPr fontId="5"/>
  </si>
  <si>
    <t>補助対象となる基礎年金拠出金の納付を、法令に基づき適切に実施する。</t>
    <rPh sb="7" eb="9">
      <t>キソ</t>
    </rPh>
    <rPh sb="9" eb="11">
      <t>ネンキン</t>
    </rPh>
    <rPh sb="11" eb="13">
      <t>キョシュツ</t>
    </rPh>
    <rPh sb="13" eb="14">
      <t>キン</t>
    </rPh>
    <rPh sb="15" eb="17">
      <t>ノウフ</t>
    </rPh>
    <phoneticPr fontId="5"/>
  </si>
  <si>
    <t>基礎年金拠出金額</t>
    <rPh sb="0" eb="2">
      <t>キソ</t>
    </rPh>
    <rPh sb="2" eb="4">
      <t>ネンキン</t>
    </rPh>
    <rPh sb="4" eb="6">
      <t>キョシュツ</t>
    </rPh>
    <rPh sb="6" eb="8">
      <t>キンガク</t>
    </rPh>
    <phoneticPr fontId="5"/>
  </si>
  <si>
    <t>億円</t>
    <rPh sb="0" eb="2">
      <t>オクエン</t>
    </rPh>
    <phoneticPr fontId="5"/>
  </si>
  <si>
    <t>補助対象となる特定健康診査の実施費用の一部負担を、法令に基づき適切に実施し、特定健康診査実施率について「私立学校教職員共済第三期特定健康診査等実施計画」に定める目標値を達成する。</t>
    <rPh sb="38" eb="40">
      <t>トクテイ</t>
    </rPh>
    <rPh sb="40" eb="42">
      <t>ケンコウ</t>
    </rPh>
    <rPh sb="42" eb="44">
      <t>シンサ</t>
    </rPh>
    <rPh sb="44" eb="46">
      <t>ジッシ</t>
    </rPh>
    <rPh sb="46" eb="47">
      <t>リツ</t>
    </rPh>
    <rPh sb="77" eb="78">
      <t>サダ</t>
    </rPh>
    <rPh sb="80" eb="83">
      <t>モクヒョウチ</t>
    </rPh>
    <rPh sb="84" eb="86">
      <t>タッセイ</t>
    </rPh>
    <phoneticPr fontId="5"/>
  </si>
  <si>
    <t>補助対象となる私学共済年金の給付及び共済業務に係る各種事務を、法令に基づき適切に実施する。</t>
    <rPh sb="7" eb="9">
      <t>シガク</t>
    </rPh>
    <rPh sb="9" eb="11">
      <t>キョウサイ</t>
    </rPh>
    <rPh sb="11" eb="13">
      <t>ネンキン</t>
    </rPh>
    <rPh sb="14" eb="16">
      <t>キュウフ</t>
    </rPh>
    <rPh sb="16" eb="17">
      <t>オヨ</t>
    </rPh>
    <rPh sb="18" eb="20">
      <t>キョウサイ</t>
    </rPh>
    <rPh sb="20" eb="22">
      <t>ギョウム</t>
    </rPh>
    <rPh sb="23" eb="24">
      <t>カカ</t>
    </rPh>
    <rPh sb="25" eb="27">
      <t>カクシュ</t>
    </rPh>
    <rPh sb="27" eb="29">
      <t>ジム</t>
    </rPh>
    <rPh sb="31" eb="33">
      <t>ホウレイ</t>
    </rPh>
    <rPh sb="34" eb="35">
      <t>モト</t>
    </rPh>
    <rPh sb="37" eb="39">
      <t>テキセツ</t>
    </rPh>
    <rPh sb="40" eb="42">
      <t>ジッシ</t>
    </rPh>
    <phoneticPr fontId="5"/>
  </si>
  <si>
    <t>年金給付額</t>
    <rPh sb="0" eb="2">
      <t>ネンキン</t>
    </rPh>
    <rPh sb="2" eb="4">
      <t>キュウフ</t>
    </rPh>
    <rPh sb="4" eb="5">
      <t>ガク</t>
    </rPh>
    <phoneticPr fontId="5"/>
  </si>
  <si>
    <t xml:space="preserve">特定健康診査実施率
（令和2年度分は11月に確定予定）
</t>
  </si>
  <si>
    <t>日本私立学校振興・共済事業団　決算報告書</t>
    <rPh sb="0" eb="2">
      <t>ニホン</t>
    </rPh>
    <rPh sb="2" eb="4">
      <t>シリツ</t>
    </rPh>
    <rPh sb="4" eb="6">
      <t>ガッコウ</t>
    </rPh>
    <rPh sb="6" eb="8">
      <t>シンコウ</t>
    </rPh>
    <rPh sb="9" eb="11">
      <t>キョウサイ</t>
    </rPh>
    <rPh sb="11" eb="14">
      <t>ジギョウダン</t>
    </rPh>
    <rPh sb="15" eb="17">
      <t>ケッサン</t>
    </rPh>
    <rPh sb="17" eb="19">
      <t>ホウコク</t>
    </rPh>
    <rPh sb="19" eb="20">
      <t>ショ</t>
    </rPh>
    <phoneticPr fontId="5"/>
  </si>
  <si>
    <t>日本私立学校振興・共済事業団　決算報告書、私学共済制度統計要覧</t>
    <phoneticPr fontId="5"/>
  </si>
  <si>
    <t>外部有識者による点検対象外</t>
  </si>
  <si>
    <t>事業内容の一部改善</t>
  </si>
  <si>
    <t>この事業は、概ね計画どおり予算執行されているものと考えるが、成果指標の検証については一層の工夫が必要である。引き続き、より事業成果が把握できる方法・指標の設定等について検証すべきである。</t>
  </si>
  <si>
    <t>執行等改善</t>
  </si>
  <si>
    <t>補助対象の各事業について、成果指標の見直しを行い、新たに基礎年金拠出金額を指標として設定し、年金給付状況については、目標値を修正した。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</si>
</sst>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73"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11905</xdr:rowOff>
    </xdr:from>
    <xdr:to>
      <xdr:col>36</xdr:col>
      <xdr:colOff>175078</xdr:colOff>
      <xdr:row>751</xdr:row>
      <xdr:rowOff>217373</xdr:rowOff>
    </xdr:to>
    <xdr:sp macro="" textlink="">
      <xdr:nvSpPr>
        <xdr:cNvPr id="3" name="正方形/長方形 2">
          <a:extLst>
            <a:ext uri="{FF2B5EF4-FFF2-40B4-BE49-F238E27FC236}">
              <a16:creationId xmlns:a16="http://schemas.microsoft.com/office/drawing/2014/main" id="{7E623460-B999-43B3-B6B2-43881E1D2DC7}"/>
            </a:ext>
          </a:extLst>
        </xdr:cNvPr>
        <xdr:cNvSpPr/>
      </xdr:nvSpPr>
      <xdr:spPr>
        <a:xfrm>
          <a:off x="4048125" y="45434249"/>
          <a:ext cx="3413578" cy="919843"/>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23810</xdr:colOff>
      <xdr:row>749</xdr:row>
      <xdr:rowOff>23809</xdr:rowOff>
    </xdr:from>
    <xdr:to>
      <xdr:col>36</xdr:col>
      <xdr:colOff>178590</xdr:colOff>
      <xdr:row>751</xdr:row>
      <xdr:rowOff>202403</xdr:rowOff>
    </xdr:to>
    <xdr:sp macro="" textlink="">
      <xdr:nvSpPr>
        <xdr:cNvPr id="4" name="テキスト ボックス 3">
          <a:extLst>
            <a:ext uri="{FF2B5EF4-FFF2-40B4-BE49-F238E27FC236}">
              <a16:creationId xmlns:a16="http://schemas.microsoft.com/office/drawing/2014/main" id="{10E28796-8A1C-41A9-9C89-31D56F1C9C81}"/>
            </a:ext>
          </a:extLst>
        </xdr:cNvPr>
        <xdr:cNvSpPr txBox="1"/>
      </xdr:nvSpPr>
      <xdr:spPr>
        <a:xfrm>
          <a:off x="4071935" y="45446153"/>
          <a:ext cx="3393280" cy="892969"/>
        </a:xfrm>
        <a:prstGeom prst="rect">
          <a:avLst/>
        </a:prstGeom>
        <a:noFill/>
        <a:ln>
          <a:noFill/>
        </a:ln>
        <a:effectLst/>
      </xdr:spPr>
      <xdr:txBody>
        <a:bodyPr vertOverflow="clip" horzOverflow="clip" wrap="square" rtlCol="0" anchor="ctr">
          <a:noAutofit/>
        </a:bodyP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１３４，５４４百万円</a:t>
          </a:r>
        </a:p>
      </xdr:txBody>
    </xdr:sp>
    <xdr:clientData/>
  </xdr:twoCellAnchor>
  <xdr:twoCellAnchor>
    <xdr:from>
      <xdr:col>18</xdr:col>
      <xdr:colOff>119063</xdr:colOff>
      <xdr:row>751</xdr:row>
      <xdr:rowOff>345281</xdr:rowOff>
    </xdr:from>
    <xdr:to>
      <xdr:col>38</xdr:col>
      <xdr:colOff>81683</xdr:colOff>
      <xdr:row>753</xdr:row>
      <xdr:rowOff>284902</xdr:rowOff>
    </xdr:to>
    <xdr:sp macro="" textlink="">
      <xdr:nvSpPr>
        <xdr:cNvPr id="6" name="大かっこ 5">
          <a:extLst>
            <a:ext uri="{FF2B5EF4-FFF2-40B4-BE49-F238E27FC236}">
              <a16:creationId xmlns:a16="http://schemas.microsoft.com/office/drawing/2014/main" id="{28A02E56-3F14-4CAF-8FEA-3A2479093B17}"/>
            </a:ext>
          </a:extLst>
        </xdr:cNvPr>
        <xdr:cNvSpPr/>
      </xdr:nvSpPr>
      <xdr:spPr>
        <a:xfrm>
          <a:off x="3762376" y="46482000"/>
          <a:ext cx="4010745" cy="65399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日本私立学校振興・共済事業団の行う私学共済事業の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円滑な運営に資するために補助を行う。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71436</xdr:colOff>
      <xdr:row>754</xdr:row>
      <xdr:rowOff>214312</xdr:rowOff>
    </xdr:from>
    <xdr:to>
      <xdr:col>33</xdr:col>
      <xdr:colOff>114220</xdr:colOff>
      <xdr:row>755</xdr:row>
      <xdr:rowOff>108939</xdr:rowOff>
    </xdr:to>
    <xdr:sp macro="" textlink="">
      <xdr:nvSpPr>
        <xdr:cNvPr id="8" name="テキスト ボックス 7">
          <a:extLst>
            <a:ext uri="{FF2B5EF4-FFF2-40B4-BE49-F238E27FC236}">
              <a16:creationId xmlns:a16="http://schemas.microsoft.com/office/drawing/2014/main" id="{839CAFC2-71C9-4CBE-A2F1-31FBC9F89A2E}"/>
            </a:ext>
          </a:extLst>
        </xdr:cNvPr>
        <xdr:cNvSpPr txBox="1"/>
      </xdr:nvSpPr>
      <xdr:spPr>
        <a:xfrm>
          <a:off x="4726780" y="47422593"/>
          <a:ext cx="2066846" cy="251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補助金等交付</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83345</xdr:colOff>
      <xdr:row>755</xdr:row>
      <xdr:rowOff>190500</xdr:rowOff>
    </xdr:from>
    <xdr:to>
      <xdr:col>42</xdr:col>
      <xdr:colOff>169183</xdr:colOff>
      <xdr:row>757</xdr:row>
      <xdr:rowOff>261044</xdr:rowOff>
    </xdr:to>
    <xdr:sp macro="" textlink="">
      <xdr:nvSpPr>
        <xdr:cNvPr id="9" name="正方形/長方形 8">
          <a:extLst>
            <a:ext uri="{FF2B5EF4-FFF2-40B4-BE49-F238E27FC236}">
              <a16:creationId xmlns:a16="http://schemas.microsoft.com/office/drawing/2014/main" id="{9BBCA4CC-751F-41D9-A5B1-7A960C40176C}"/>
            </a:ext>
          </a:extLst>
        </xdr:cNvPr>
        <xdr:cNvSpPr/>
      </xdr:nvSpPr>
      <xdr:spPr>
        <a:xfrm>
          <a:off x="3119439" y="47755969"/>
          <a:ext cx="5550807" cy="7849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2000"/>
            </a:lnSpc>
          </a:pPr>
          <a:r>
            <a:rPr kumimoji="1" lang="en-US" altLang="ja-JP" sz="1600">
              <a:solidFill>
                <a:sysClr val="windowText" lastClr="000000"/>
              </a:solidFill>
            </a:rPr>
            <a:t>A</a:t>
          </a:r>
          <a:r>
            <a:rPr kumimoji="1" lang="ja-JP" altLang="en-US" sz="1600">
              <a:solidFill>
                <a:sysClr val="windowText" lastClr="000000"/>
              </a:solidFill>
            </a:rPr>
            <a:t>．日本私立学校振興・共済事業団</a:t>
          </a:r>
          <a:endParaRPr kumimoji="1" lang="en-US" altLang="ja-JP" sz="1600">
            <a:solidFill>
              <a:sysClr val="windowText" lastClr="000000"/>
            </a:solidFill>
          </a:endParaRPr>
        </a:p>
        <a:p>
          <a:pPr algn="ctr"/>
          <a:r>
            <a:rPr kumimoji="1" lang="ja-JP" altLang="en-US" sz="1600">
              <a:solidFill>
                <a:sysClr val="windowText" lastClr="000000"/>
              </a:solidFill>
            </a:rPr>
            <a:t>１３４，５４４百万円</a:t>
          </a:r>
        </a:p>
      </xdr:txBody>
    </xdr:sp>
    <xdr:clientData/>
  </xdr:twoCellAnchor>
  <xdr:twoCellAnchor>
    <xdr:from>
      <xdr:col>8</xdr:col>
      <xdr:colOff>47625</xdr:colOff>
      <xdr:row>760</xdr:row>
      <xdr:rowOff>0</xdr:rowOff>
    </xdr:from>
    <xdr:to>
      <xdr:col>17</xdr:col>
      <xdr:colOff>8505</xdr:colOff>
      <xdr:row>760</xdr:row>
      <xdr:rowOff>333883</xdr:rowOff>
    </xdr:to>
    <xdr:sp macro="" textlink="">
      <xdr:nvSpPr>
        <xdr:cNvPr id="11" name="テキスト ボックス 10">
          <a:extLst>
            <a:ext uri="{FF2B5EF4-FFF2-40B4-BE49-F238E27FC236}">
              <a16:creationId xmlns:a16="http://schemas.microsoft.com/office/drawing/2014/main" id="{D722749E-5BF2-41E5-B427-F14B0A605CD2}"/>
            </a:ext>
          </a:extLst>
        </xdr:cNvPr>
        <xdr:cNvSpPr txBox="1"/>
      </xdr:nvSpPr>
      <xdr:spPr>
        <a:xfrm>
          <a:off x="1666875" y="49351406"/>
          <a:ext cx="1782536" cy="333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200" b="1">
              <a:solidFill>
                <a:srgbClr xmlns:mc="http://schemas.openxmlformats.org/markup-compatibility/2006" xmlns:a14="http://schemas.microsoft.com/office/drawing/2010/main" val="000000" mc:Ignorable="a14" a14:legacySpreadsheetColorIndex="8"/>
              </a:solidFill>
            </a:rPr>
            <a:t>【</a:t>
          </a:r>
          <a:r>
            <a:rPr kumimoji="1" lang="ja-JP" altLang="en-US" sz="1200" b="1">
              <a:solidFill>
                <a:srgbClr xmlns:mc="http://schemas.openxmlformats.org/markup-compatibility/2006" xmlns:a14="http://schemas.microsoft.com/office/drawing/2010/main" val="000000" mc:Ignorable="a14" a14:legacySpreadsheetColorIndex="8"/>
              </a:solidFill>
            </a:rPr>
            <a:t>基礎年金拠出金</a:t>
          </a:r>
          <a:r>
            <a:rPr kumimoji="1" lang="en-US" altLang="ja-JP" sz="1200" b="1">
              <a:solidFill>
                <a:srgbClr xmlns:mc="http://schemas.openxmlformats.org/markup-compatibility/2006" xmlns:a14="http://schemas.microsoft.com/office/drawing/2010/main" val="000000" mc:Ignorable="a14" a14:legacySpreadsheetColorIndex="8"/>
              </a:solidFill>
            </a:rPr>
            <a:t>】</a:t>
          </a:r>
          <a:endParaRPr kumimoji="1"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23809</xdr:colOff>
      <xdr:row>760</xdr:row>
      <xdr:rowOff>11906</xdr:rowOff>
    </xdr:from>
    <xdr:to>
      <xdr:col>26</xdr:col>
      <xdr:colOff>192485</xdr:colOff>
      <xdr:row>760</xdr:row>
      <xdr:rowOff>321136</xdr:rowOff>
    </xdr:to>
    <xdr:sp macro="" textlink="">
      <xdr:nvSpPr>
        <xdr:cNvPr id="12" name="テキスト ボックス 11">
          <a:extLst>
            <a:ext uri="{FF2B5EF4-FFF2-40B4-BE49-F238E27FC236}">
              <a16:creationId xmlns:a16="http://schemas.microsoft.com/office/drawing/2014/main" id="{B8C7EFB5-8009-4F69-AB56-C87BC71ABB33}"/>
            </a:ext>
          </a:extLst>
        </xdr:cNvPr>
        <xdr:cNvSpPr txBox="1"/>
      </xdr:nvSpPr>
      <xdr:spPr>
        <a:xfrm>
          <a:off x="3667122" y="49363312"/>
          <a:ext cx="1787926" cy="309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xmlns:mc="http://schemas.openxmlformats.org/markup-compatibility/2006" xmlns:a14="http://schemas.microsoft.com/office/drawing/2010/main" val="000000" mc:Ignorable="a14" a14:legacySpreadsheetColorIndex="8"/>
              </a:solidFill>
            </a:rPr>
            <a:t>【</a:t>
          </a:r>
          <a:r>
            <a:rPr kumimoji="1" lang="ja-JP" altLang="en-US" sz="1200" b="1">
              <a:solidFill>
                <a:srgbClr xmlns:mc="http://schemas.openxmlformats.org/markup-compatibility/2006" xmlns:a14="http://schemas.microsoft.com/office/drawing/2010/main" val="000000" mc:Ignorable="a14" a14:legacySpreadsheetColorIndex="8"/>
              </a:solidFill>
            </a:rPr>
            <a:t>年金給付事業</a:t>
          </a:r>
          <a:r>
            <a:rPr kumimoji="1" lang="en-US" altLang="ja-JP" sz="1200" b="1">
              <a:solidFill>
                <a:srgbClr xmlns:mc="http://schemas.openxmlformats.org/markup-compatibility/2006" xmlns:a14="http://schemas.microsoft.com/office/drawing/2010/main" val="000000" mc:Ignorable="a14" a14:legacySpreadsheetColorIndex="8"/>
              </a:solidFill>
            </a:rPr>
            <a:t>】</a:t>
          </a:r>
          <a:endParaRPr kumimoji="1"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59526</xdr:colOff>
      <xdr:row>759</xdr:row>
      <xdr:rowOff>345281</xdr:rowOff>
    </xdr:from>
    <xdr:to>
      <xdr:col>38</xdr:col>
      <xdr:colOff>32991</xdr:colOff>
      <xdr:row>760</xdr:row>
      <xdr:rowOff>342705</xdr:rowOff>
    </xdr:to>
    <xdr:sp macro="" textlink="">
      <xdr:nvSpPr>
        <xdr:cNvPr id="13" name="テキスト ボックス 12">
          <a:extLst>
            <a:ext uri="{FF2B5EF4-FFF2-40B4-BE49-F238E27FC236}">
              <a16:creationId xmlns:a16="http://schemas.microsoft.com/office/drawing/2014/main" id="{35382884-4B4B-418C-9B26-4C45CEC432B5}"/>
            </a:ext>
          </a:extLst>
        </xdr:cNvPr>
        <xdr:cNvSpPr txBox="1"/>
      </xdr:nvSpPr>
      <xdr:spPr>
        <a:xfrm>
          <a:off x="5726901" y="49339500"/>
          <a:ext cx="1997528" cy="35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xmlns:mc="http://schemas.openxmlformats.org/markup-compatibility/2006" xmlns:a14="http://schemas.microsoft.com/office/drawing/2010/main" val="000000" mc:Ignorable="a14" a14:legacySpreadsheetColorIndex="8"/>
              </a:solidFill>
            </a:rPr>
            <a:t>【</a:t>
          </a:r>
          <a:r>
            <a:rPr kumimoji="1" lang="ja-JP" altLang="en-US" sz="1200" b="1">
              <a:solidFill>
                <a:srgbClr xmlns:mc="http://schemas.openxmlformats.org/markup-compatibility/2006" xmlns:a14="http://schemas.microsoft.com/office/drawing/2010/main" val="000000" mc:Ignorable="a14" a14:legacySpreadsheetColorIndex="8"/>
              </a:solidFill>
            </a:rPr>
            <a:t>特定健康診査等事業</a:t>
          </a:r>
          <a:r>
            <a:rPr kumimoji="1" lang="en-US" altLang="ja-JP" sz="1200" b="1">
              <a:solidFill>
                <a:srgbClr xmlns:mc="http://schemas.openxmlformats.org/markup-compatibility/2006" xmlns:a14="http://schemas.microsoft.com/office/drawing/2010/main" val="000000" mc:Ignorable="a14" a14:legacySpreadsheetColorIndex="8"/>
              </a:solidFill>
            </a:rPr>
            <a:t>】</a:t>
          </a:r>
          <a:endParaRPr kumimoji="1"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130969</xdr:colOff>
      <xdr:row>759</xdr:row>
      <xdr:rowOff>297656</xdr:rowOff>
    </xdr:from>
    <xdr:to>
      <xdr:col>49</xdr:col>
      <xdr:colOff>116908</xdr:colOff>
      <xdr:row>761</xdr:row>
      <xdr:rowOff>34080</xdr:rowOff>
    </xdr:to>
    <xdr:sp macro="" textlink="">
      <xdr:nvSpPr>
        <xdr:cNvPr id="14" name="テキスト ボックス 13">
          <a:extLst>
            <a:ext uri="{FF2B5EF4-FFF2-40B4-BE49-F238E27FC236}">
              <a16:creationId xmlns:a16="http://schemas.microsoft.com/office/drawing/2014/main" id="{B2969601-D7B2-4221-8D3E-B36BCA668634}"/>
            </a:ext>
          </a:extLst>
        </xdr:cNvPr>
        <xdr:cNvSpPr txBox="1"/>
      </xdr:nvSpPr>
      <xdr:spPr>
        <a:xfrm>
          <a:off x="7620000" y="49291875"/>
          <a:ext cx="2414814" cy="450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200" b="1">
              <a:solidFill>
                <a:srgbClr xmlns:mc="http://schemas.openxmlformats.org/markup-compatibility/2006" xmlns:a14="http://schemas.microsoft.com/office/drawing/2010/main" val="000000" mc:Ignorable="a14" a14:legacySpreadsheetColorIndex="8"/>
              </a:solidFill>
            </a:rPr>
            <a:t>【</a:t>
          </a:r>
          <a:r>
            <a:rPr kumimoji="1" lang="ja-JP" altLang="en-US" sz="1200" b="1">
              <a:solidFill>
                <a:srgbClr xmlns:mc="http://schemas.openxmlformats.org/markup-compatibility/2006" xmlns:a14="http://schemas.microsoft.com/office/drawing/2010/main" val="000000" mc:Ignorable="a14" a14:legacySpreadsheetColorIndex="8"/>
              </a:solidFill>
            </a:rPr>
            <a:t>共済業務に要する事務費</a:t>
          </a:r>
          <a:r>
            <a:rPr kumimoji="1" lang="en-US" altLang="ja-JP" sz="1200" b="1">
              <a:solidFill>
                <a:srgbClr xmlns:mc="http://schemas.openxmlformats.org/markup-compatibility/2006" xmlns:a14="http://schemas.microsoft.com/office/drawing/2010/main" val="000000" mc:Ignorable="a14" a14:legacySpreadsheetColorIndex="8"/>
              </a:solidFill>
            </a:rPr>
            <a:t>】</a:t>
          </a:r>
          <a:endParaRPr kumimoji="1"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0</xdr:colOff>
      <xdr:row>761</xdr:row>
      <xdr:rowOff>11906</xdr:rowOff>
    </xdr:from>
    <xdr:to>
      <xdr:col>17</xdr:col>
      <xdr:colOff>66216</xdr:colOff>
      <xdr:row>764</xdr:row>
      <xdr:rowOff>92869</xdr:rowOff>
    </xdr:to>
    <xdr:sp macro="" textlink="">
      <xdr:nvSpPr>
        <xdr:cNvPr id="15" name="正方形/長方形 14">
          <a:extLst>
            <a:ext uri="{FF2B5EF4-FFF2-40B4-BE49-F238E27FC236}">
              <a16:creationId xmlns:a16="http://schemas.microsoft.com/office/drawing/2014/main" id="{3620B162-E11B-4446-B443-5F5FDF0FDFDF}"/>
            </a:ext>
          </a:extLst>
        </xdr:cNvPr>
        <xdr:cNvSpPr/>
      </xdr:nvSpPr>
      <xdr:spPr>
        <a:xfrm>
          <a:off x="1619250" y="49720500"/>
          <a:ext cx="1887872" cy="115252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ysClr val="windowText" lastClr="000000"/>
              </a:solidFill>
            </a:rPr>
            <a:t>厚生労働省所管</a:t>
          </a:r>
          <a:endParaRPr kumimoji="1" lang="en-US" altLang="ja-JP" sz="1400">
            <a:solidFill>
              <a:sysClr val="windowText" lastClr="000000"/>
            </a:solidFill>
          </a:endParaRPr>
        </a:p>
        <a:p>
          <a:pPr algn="ctr"/>
          <a:r>
            <a:rPr kumimoji="1" lang="ja-JP" altLang="en-US" sz="1400">
              <a:solidFill>
                <a:sysClr val="windowText" lastClr="000000"/>
              </a:solidFill>
            </a:rPr>
            <a:t>年金特別会計</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１３２，９８４百万円</a:t>
          </a:r>
        </a:p>
      </xdr:txBody>
    </xdr:sp>
    <xdr:clientData/>
  </xdr:twoCellAnchor>
  <xdr:twoCellAnchor>
    <xdr:from>
      <xdr:col>18</xdr:col>
      <xdr:colOff>154778</xdr:colOff>
      <xdr:row>761</xdr:row>
      <xdr:rowOff>11905</xdr:rowOff>
    </xdr:from>
    <xdr:to>
      <xdr:col>26</xdr:col>
      <xdr:colOff>142666</xdr:colOff>
      <xdr:row>764</xdr:row>
      <xdr:rowOff>88785</xdr:rowOff>
    </xdr:to>
    <xdr:sp macro="" textlink="">
      <xdr:nvSpPr>
        <xdr:cNvPr id="16" name="正方形/長方形 15">
          <a:extLst>
            <a:ext uri="{FF2B5EF4-FFF2-40B4-BE49-F238E27FC236}">
              <a16:creationId xmlns:a16="http://schemas.microsoft.com/office/drawing/2014/main" id="{DCDFF730-447F-48D3-9532-365B89062942}"/>
            </a:ext>
          </a:extLst>
        </xdr:cNvPr>
        <xdr:cNvSpPr/>
      </xdr:nvSpPr>
      <xdr:spPr>
        <a:xfrm>
          <a:off x="3798091" y="49720499"/>
          <a:ext cx="1607138" cy="1148442"/>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ysClr val="windowText" lastClr="000000"/>
              </a:solidFill>
            </a:rPr>
            <a:t>私学共済年金</a:t>
          </a:r>
          <a:endParaRPr kumimoji="1" lang="en-US" altLang="ja-JP" sz="1400">
            <a:solidFill>
              <a:sysClr val="windowText" lastClr="000000"/>
            </a:solidFill>
          </a:endParaRPr>
        </a:p>
        <a:p>
          <a:pPr algn="ctr"/>
          <a:r>
            <a:rPr kumimoji="1" lang="ja-JP" altLang="en-US" sz="1400">
              <a:solidFill>
                <a:sysClr val="windowText" lastClr="000000"/>
              </a:solidFill>
            </a:rPr>
            <a:t>受給者</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１，１５３百万円</a:t>
          </a:r>
        </a:p>
      </xdr:txBody>
    </xdr:sp>
    <xdr:clientData/>
  </xdr:twoCellAnchor>
  <xdr:twoCellAnchor>
    <xdr:from>
      <xdr:col>27</xdr:col>
      <xdr:colOff>202405</xdr:colOff>
      <xdr:row>761</xdr:row>
      <xdr:rowOff>23812</xdr:rowOff>
    </xdr:from>
    <xdr:to>
      <xdr:col>38</xdr:col>
      <xdr:colOff>37153</xdr:colOff>
      <xdr:row>764</xdr:row>
      <xdr:rowOff>72117</xdr:rowOff>
    </xdr:to>
    <xdr:sp macro="" textlink="">
      <xdr:nvSpPr>
        <xdr:cNvPr id="17" name="正方形/長方形 16">
          <a:extLst>
            <a:ext uri="{FF2B5EF4-FFF2-40B4-BE49-F238E27FC236}">
              <a16:creationId xmlns:a16="http://schemas.microsoft.com/office/drawing/2014/main" id="{7F495E20-4AD0-4F8E-A142-72AF07B2444E}"/>
            </a:ext>
          </a:extLst>
        </xdr:cNvPr>
        <xdr:cNvSpPr/>
      </xdr:nvSpPr>
      <xdr:spPr>
        <a:xfrm>
          <a:off x="5667374" y="49732406"/>
          <a:ext cx="2061217" cy="1119867"/>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ysClr val="windowText" lastClr="000000"/>
              </a:solidFill>
            </a:rPr>
            <a:t>社会保険診療報酬</a:t>
          </a:r>
          <a:endParaRPr kumimoji="1" lang="en-US" altLang="ja-JP" sz="1400">
            <a:solidFill>
              <a:sysClr val="windowText" lastClr="000000"/>
            </a:solidFill>
          </a:endParaRPr>
        </a:p>
        <a:p>
          <a:pPr algn="ctr"/>
          <a:r>
            <a:rPr kumimoji="1" lang="ja-JP" altLang="en-US" sz="1400">
              <a:solidFill>
                <a:sysClr val="windowText" lastClr="000000"/>
              </a:solidFill>
            </a:rPr>
            <a:t>支払基金</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１３２百万円</a:t>
          </a:r>
        </a:p>
      </xdr:txBody>
    </xdr:sp>
    <xdr:clientData/>
  </xdr:twoCellAnchor>
  <xdr:twoCellAnchor>
    <xdr:from>
      <xdr:col>39</xdr:col>
      <xdr:colOff>83344</xdr:colOff>
      <xdr:row>761</xdr:row>
      <xdr:rowOff>11906</xdr:rowOff>
    </xdr:from>
    <xdr:to>
      <xdr:col>47</xdr:col>
      <xdr:colOff>139961</xdr:colOff>
      <xdr:row>762</xdr:row>
      <xdr:rowOff>288544</xdr:rowOff>
    </xdr:to>
    <xdr:sp macro="" textlink="">
      <xdr:nvSpPr>
        <xdr:cNvPr id="18" name="正方形/長方形 17">
          <a:extLst>
            <a:ext uri="{FF2B5EF4-FFF2-40B4-BE49-F238E27FC236}">
              <a16:creationId xmlns:a16="http://schemas.microsoft.com/office/drawing/2014/main" id="{8DCCFE0A-2D7A-4799-A505-A5350889AE92}"/>
            </a:ext>
          </a:extLst>
        </xdr:cNvPr>
        <xdr:cNvSpPr/>
      </xdr:nvSpPr>
      <xdr:spPr>
        <a:xfrm>
          <a:off x="7977188" y="49720500"/>
          <a:ext cx="1675867" cy="63382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２７５百万円</a:t>
          </a:r>
        </a:p>
      </xdr:txBody>
    </xdr:sp>
    <xdr:clientData/>
  </xdr:twoCellAnchor>
  <xdr:twoCellAnchor>
    <xdr:from>
      <xdr:col>28</xdr:col>
      <xdr:colOff>95249</xdr:colOff>
      <xdr:row>753</xdr:row>
      <xdr:rowOff>284902</xdr:rowOff>
    </xdr:from>
    <xdr:to>
      <xdr:col>28</xdr:col>
      <xdr:colOff>100374</xdr:colOff>
      <xdr:row>754</xdr:row>
      <xdr:rowOff>161178</xdr:rowOff>
    </xdr:to>
    <xdr:cxnSp macro="">
      <xdr:nvCxnSpPr>
        <xdr:cNvPr id="19" name="直線矢印コネクタ 18">
          <a:extLst>
            <a:ext uri="{FF2B5EF4-FFF2-40B4-BE49-F238E27FC236}">
              <a16:creationId xmlns:a16="http://schemas.microsoft.com/office/drawing/2014/main" id="{FEDD9F2C-4818-4BF2-B031-C791935E96A7}"/>
            </a:ext>
          </a:extLst>
        </xdr:cNvPr>
        <xdr:cNvCxnSpPr>
          <a:stCxn id="6" idx="2"/>
        </xdr:cNvCxnSpPr>
      </xdr:nvCxnSpPr>
      <xdr:spPr>
        <a:xfrm flipH="1">
          <a:off x="5762624" y="47135996"/>
          <a:ext cx="5125" cy="2334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71438</xdr:colOff>
      <xdr:row>758</xdr:row>
      <xdr:rowOff>35719</xdr:rowOff>
    </xdr:from>
    <xdr:to>
      <xdr:col>42</xdr:col>
      <xdr:colOff>124518</xdr:colOff>
      <xdr:row>758</xdr:row>
      <xdr:rowOff>272856</xdr:rowOff>
    </xdr:to>
    <xdr:sp macro="" textlink="">
      <xdr:nvSpPr>
        <xdr:cNvPr id="20" name="大かっこ 19">
          <a:extLst>
            <a:ext uri="{FF2B5EF4-FFF2-40B4-BE49-F238E27FC236}">
              <a16:creationId xmlns:a16="http://schemas.microsoft.com/office/drawing/2014/main" id="{72501966-E09D-4B34-928E-97ED1A2CEF4F}"/>
            </a:ext>
          </a:extLst>
        </xdr:cNvPr>
        <xdr:cNvSpPr/>
      </xdr:nvSpPr>
      <xdr:spPr>
        <a:xfrm>
          <a:off x="3309938" y="48672750"/>
          <a:ext cx="5315643" cy="2371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私立学校教職員の福利厚生を図るため私学共済制度を運営する。</a:t>
          </a:r>
        </a:p>
      </xdr:txBody>
    </xdr:sp>
    <xdr:clientData/>
  </xdr:twoCellAnchor>
  <xdr:twoCellAnchor>
    <xdr:from>
      <xdr:col>12</xdr:col>
      <xdr:colOff>129268</xdr:colOff>
      <xdr:row>759</xdr:row>
      <xdr:rowOff>47625</xdr:rowOff>
    </xdr:from>
    <xdr:to>
      <xdr:col>15</xdr:col>
      <xdr:colOff>11906</xdr:colOff>
      <xdr:row>760</xdr:row>
      <xdr:rowOff>0</xdr:rowOff>
    </xdr:to>
    <xdr:cxnSp macro="">
      <xdr:nvCxnSpPr>
        <xdr:cNvPr id="21" name="直線矢印コネクタ 20">
          <a:extLst>
            <a:ext uri="{FF2B5EF4-FFF2-40B4-BE49-F238E27FC236}">
              <a16:creationId xmlns:a16="http://schemas.microsoft.com/office/drawing/2014/main" id="{5EFC3C98-1B41-430D-A1CC-7357FAB49055}"/>
            </a:ext>
          </a:extLst>
        </xdr:cNvPr>
        <xdr:cNvCxnSpPr>
          <a:endCxn id="11" idx="0"/>
        </xdr:cNvCxnSpPr>
      </xdr:nvCxnSpPr>
      <xdr:spPr>
        <a:xfrm flipH="1">
          <a:off x="2558143" y="49041844"/>
          <a:ext cx="489857" cy="3095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96740</xdr:colOff>
      <xdr:row>759</xdr:row>
      <xdr:rowOff>23812</xdr:rowOff>
    </xdr:from>
    <xdr:to>
      <xdr:col>22</xdr:col>
      <xdr:colOff>96740</xdr:colOff>
      <xdr:row>760</xdr:row>
      <xdr:rowOff>4763</xdr:rowOff>
    </xdr:to>
    <xdr:cxnSp macro="">
      <xdr:nvCxnSpPr>
        <xdr:cNvPr id="23" name="直線矢印コネクタ 22">
          <a:extLst>
            <a:ext uri="{FF2B5EF4-FFF2-40B4-BE49-F238E27FC236}">
              <a16:creationId xmlns:a16="http://schemas.microsoft.com/office/drawing/2014/main" id="{B36E5CFC-626D-4F0F-8366-39CC52C65E0E}"/>
            </a:ext>
          </a:extLst>
        </xdr:cNvPr>
        <xdr:cNvCxnSpPr/>
      </xdr:nvCxnSpPr>
      <xdr:spPr>
        <a:xfrm>
          <a:off x="4549678" y="49018031"/>
          <a:ext cx="0" cy="3381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23803</xdr:colOff>
      <xdr:row>759</xdr:row>
      <xdr:rowOff>0</xdr:rowOff>
    </xdr:from>
    <xdr:to>
      <xdr:col>33</xdr:col>
      <xdr:colOff>23803</xdr:colOff>
      <xdr:row>759</xdr:row>
      <xdr:rowOff>338138</xdr:rowOff>
    </xdr:to>
    <xdr:cxnSp macro="">
      <xdr:nvCxnSpPr>
        <xdr:cNvPr id="25" name="直線矢印コネクタ 24">
          <a:extLst>
            <a:ext uri="{FF2B5EF4-FFF2-40B4-BE49-F238E27FC236}">
              <a16:creationId xmlns:a16="http://schemas.microsoft.com/office/drawing/2014/main" id="{B36E5CFC-626D-4F0F-8366-39CC52C65E0E}"/>
            </a:ext>
          </a:extLst>
        </xdr:cNvPr>
        <xdr:cNvCxnSpPr/>
      </xdr:nvCxnSpPr>
      <xdr:spPr>
        <a:xfrm>
          <a:off x="6703209" y="48994219"/>
          <a:ext cx="0" cy="3381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59531</xdr:colOff>
      <xdr:row>759</xdr:row>
      <xdr:rowOff>35718</xdr:rowOff>
    </xdr:from>
    <xdr:to>
      <xdr:col>43</xdr:col>
      <xdr:colOff>123938</xdr:colOff>
      <xdr:row>759</xdr:row>
      <xdr:rowOff>297656</xdr:rowOff>
    </xdr:to>
    <xdr:cxnSp macro="">
      <xdr:nvCxnSpPr>
        <xdr:cNvPr id="26" name="直線矢印コネクタ 25">
          <a:extLst>
            <a:ext uri="{FF2B5EF4-FFF2-40B4-BE49-F238E27FC236}">
              <a16:creationId xmlns:a16="http://schemas.microsoft.com/office/drawing/2014/main" id="{5EFC3C98-1B41-430D-A1CC-7357FAB49055}"/>
            </a:ext>
          </a:extLst>
        </xdr:cNvPr>
        <xdr:cNvCxnSpPr>
          <a:endCxn id="14" idx="0"/>
        </xdr:cNvCxnSpPr>
      </xdr:nvCxnSpPr>
      <xdr:spPr>
        <a:xfrm>
          <a:off x="8358187" y="49029937"/>
          <a:ext cx="469220" cy="2619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178593</xdr:colOff>
      <xdr:row>764</xdr:row>
      <xdr:rowOff>202406</xdr:rowOff>
    </xdr:from>
    <xdr:to>
      <xdr:col>17</xdr:col>
      <xdr:colOff>42401</xdr:colOff>
      <xdr:row>765</xdr:row>
      <xdr:rowOff>335756</xdr:rowOff>
    </xdr:to>
    <xdr:sp macro="" textlink="">
      <xdr:nvSpPr>
        <xdr:cNvPr id="33" name="大かっこ 32">
          <a:extLst>
            <a:ext uri="{FF2B5EF4-FFF2-40B4-BE49-F238E27FC236}">
              <a16:creationId xmlns:a16="http://schemas.microsoft.com/office/drawing/2014/main" id="{F20CCDD6-AC3E-47A6-B35B-D577522D902A}"/>
            </a:ext>
          </a:extLst>
        </xdr:cNvPr>
        <xdr:cNvSpPr/>
      </xdr:nvSpPr>
      <xdr:spPr>
        <a:xfrm>
          <a:off x="1595437" y="50982562"/>
          <a:ext cx="1887870" cy="800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国民年金法に基づく</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基礎年金給付の費用に</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充当</a:t>
          </a:r>
        </a:p>
      </xdr:txBody>
    </xdr:sp>
    <xdr:clientData/>
  </xdr:twoCellAnchor>
  <xdr:twoCellAnchor>
    <xdr:from>
      <xdr:col>18</xdr:col>
      <xdr:colOff>130968</xdr:colOff>
      <xdr:row>764</xdr:row>
      <xdr:rowOff>226219</xdr:rowOff>
    </xdr:from>
    <xdr:to>
      <xdr:col>27</xdr:col>
      <xdr:colOff>18796</xdr:colOff>
      <xdr:row>765</xdr:row>
      <xdr:rowOff>332355</xdr:rowOff>
    </xdr:to>
    <xdr:sp macro="" textlink="">
      <xdr:nvSpPr>
        <xdr:cNvPr id="34" name="大かっこ 33">
          <a:extLst>
            <a:ext uri="{FF2B5EF4-FFF2-40B4-BE49-F238E27FC236}">
              <a16:creationId xmlns:a16="http://schemas.microsoft.com/office/drawing/2014/main" id="{6D9A95CA-8365-4A13-9F3D-F24F75AEC498}"/>
            </a:ext>
          </a:extLst>
        </xdr:cNvPr>
        <xdr:cNvSpPr/>
      </xdr:nvSpPr>
      <xdr:spPr>
        <a:xfrm>
          <a:off x="3774281" y="51006375"/>
          <a:ext cx="1709484" cy="7728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年金給付費の一部に</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充当</a:t>
          </a:r>
        </a:p>
      </xdr:txBody>
    </xdr:sp>
    <xdr:clientData/>
  </xdr:twoCellAnchor>
  <xdr:twoCellAnchor>
    <xdr:from>
      <xdr:col>28</xdr:col>
      <xdr:colOff>11906</xdr:colOff>
      <xdr:row>764</xdr:row>
      <xdr:rowOff>250031</xdr:rowOff>
    </xdr:from>
    <xdr:to>
      <xdr:col>39</xdr:col>
      <xdr:colOff>10659</xdr:colOff>
      <xdr:row>765</xdr:row>
      <xdr:rowOff>598714</xdr:rowOff>
    </xdr:to>
    <xdr:sp macro="" textlink="">
      <xdr:nvSpPr>
        <xdr:cNvPr id="35" name="大かっこ 34">
          <a:extLst>
            <a:ext uri="{FF2B5EF4-FFF2-40B4-BE49-F238E27FC236}">
              <a16:creationId xmlns:a16="http://schemas.microsoft.com/office/drawing/2014/main" id="{F2692C39-0EE3-4FD6-814F-69EBC0A4220A}"/>
            </a:ext>
          </a:extLst>
        </xdr:cNvPr>
        <xdr:cNvSpPr/>
      </xdr:nvSpPr>
      <xdr:spPr>
        <a:xfrm>
          <a:off x="5726906" y="51304031"/>
          <a:ext cx="2243932" cy="10154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私学共済加入者、被扶養者のうち４０～６５歳の者の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いわゆる「メタボ健診」等の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費用の一部に充当</a:t>
          </a:r>
        </a:p>
      </xdr:txBody>
    </xdr:sp>
    <xdr:clientData/>
  </xdr:twoCellAnchor>
  <xdr:twoCellAnchor>
    <xdr:from>
      <xdr:col>39</xdr:col>
      <xdr:colOff>107157</xdr:colOff>
      <xdr:row>763</xdr:row>
      <xdr:rowOff>71437</xdr:rowOff>
    </xdr:from>
    <xdr:to>
      <xdr:col>47</xdr:col>
      <xdr:colOff>117456</xdr:colOff>
      <xdr:row>764</xdr:row>
      <xdr:rowOff>340180</xdr:rowOff>
    </xdr:to>
    <xdr:sp macro="" textlink="">
      <xdr:nvSpPr>
        <xdr:cNvPr id="36" name="大かっこ 35">
          <a:extLst>
            <a:ext uri="{FF2B5EF4-FFF2-40B4-BE49-F238E27FC236}">
              <a16:creationId xmlns:a16="http://schemas.microsoft.com/office/drawing/2014/main" id="{DD4FBBF5-AAD9-4CE6-A3D2-148322B08951}"/>
            </a:ext>
          </a:extLst>
        </xdr:cNvPr>
        <xdr:cNvSpPr/>
      </xdr:nvSpPr>
      <xdr:spPr>
        <a:xfrm>
          <a:off x="8001001" y="50494406"/>
          <a:ext cx="1629549" cy="62593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一般管理経費等の</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一部に充当</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107157</xdr:colOff>
      <xdr:row>765</xdr:row>
      <xdr:rowOff>321469</xdr:rowOff>
    </xdr:from>
    <xdr:to>
      <xdr:col>12</xdr:col>
      <xdr:colOff>107157</xdr:colOff>
      <xdr:row>766</xdr:row>
      <xdr:rowOff>92869</xdr:rowOff>
    </xdr:to>
    <xdr:cxnSp macro="">
      <xdr:nvCxnSpPr>
        <xdr:cNvPr id="37" name="直線矢印コネクタ 36">
          <a:extLst>
            <a:ext uri="{FF2B5EF4-FFF2-40B4-BE49-F238E27FC236}">
              <a16:creationId xmlns:a16="http://schemas.microsoft.com/office/drawing/2014/main" id="{15996C6E-60AE-484B-81EC-D96798A1C4B9}"/>
            </a:ext>
          </a:extLst>
        </xdr:cNvPr>
        <xdr:cNvCxnSpPr/>
      </xdr:nvCxnSpPr>
      <xdr:spPr>
        <a:xfrm>
          <a:off x="2536032" y="51768375"/>
          <a:ext cx="0" cy="4381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130968</xdr:colOff>
      <xdr:row>766</xdr:row>
      <xdr:rowOff>166688</xdr:rowOff>
    </xdr:from>
    <xdr:to>
      <xdr:col>17</xdr:col>
      <xdr:colOff>162625</xdr:colOff>
      <xdr:row>766</xdr:row>
      <xdr:rowOff>534988</xdr:rowOff>
    </xdr:to>
    <xdr:sp macro="" textlink="">
      <xdr:nvSpPr>
        <xdr:cNvPr id="38" name="正方形/長方形 37">
          <a:extLst>
            <a:ext uri="{FF2B5EF4-FFF2-40B4-BE49-F238E27FC236}">
              <a16:creationId xmlns:a16="http://schemas.microsoft.com/office/drawing/2014/main" id="{0D2E45D4-0220-4958-8F42-CB6B4B94917C}"/>
            </a:ext>
          </a:extLst>
        </xdr:cNvPr>
        <xdr:cNvSpPr/>
      </xdr:nvSpPr>
      <xdr:spPr>
        <a:xfrm>
          <a:off x="1547812" y="52280344"/>
          <a:ext cx="2055719" cy="36830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基礎年金受給者等</a:t>
          </a:r>
        </a:p>
      </xdr:txBody>
    </xdr:sp>
    <xdr:clientData/>
  </xdr:twoCellAnchor>
  <xdr:twoCellAnchor>
    <xdr:from>
      <xdr:col>33</xdr:col>
      <xdr:colOff>107157</xdr:colOff>
      <xdr:row>765</xdr:row>
      <xdr:rowOff>530678</xdr:rowOff>
    </xdr:from>
    <xdr:to>
      <xdr:col>33</xdr:col>
      <xdr:colOff>107157</xdr:colOff>
      <xdr:row>766</xdr:row>
      <xdr:rowOff>295728</xdr:rowOff>
    </xdr:to>
    <xdr:cxnSp macro="">
      <xdr:nvCxnSpPr>
        <xdr:cNvPr id="39" name="直線矢印コネクタ 38">
          <a:extLst>
            <a:ext uri="{FF2B5EF4-FFF2-40B4-BE49-F238E27FC236}">
              <a16:creationId xmlns:a16="http://schemas.microsoft.com/office/drawing/2014/main" id="{69B88BF5-0CD8-4B13-BB30-5FFC90486D53}"/>
            </a:ext>
          </a:extLst>
        </xdr:cNvPr>
        <xdr:cNvCxnSpPr/>
      </xdr:nvCxnSpPr>
      <xdr:spPr>
        <a:xfrm>
          <a:off x="6842693" y="52251428"/>
          <a:ext cx="0" cy="431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107157</xdr:colOff>
      <xdr:row>766</xdr:row>
      <xdr:rowOff>392904</xdr:rowOff>
    </xdr:from>
    <xdr:to>
      <xdr:col>38</xdr:col>
      <xdr:colOff>124433</xdr:colOff>
      <xdr:row>766</xdr:row>
      <xdr:rowOff>782684</xdr:rowOff>
    </xdr:to>
    <xdr:sp macro="" textlink="">
      <xdr:nvSpPr>
        <xdr:cNvPr id="40" name="正方形/長方形 39">
          <a:extLst>
            <a:ext uri="{FF2B5EF4-FFF2-40B4-BE49-F238E27FC236}">
              <a16:creationId xmlns:a16="http://schemas.microsoft.com/office/drawing/2014/main" id="{516DE39F-B893-4390-BE2D-0E539B6E8AD2}"/>
            </a:ext>
          </a:extLst>
        </xdr:cNvPr>
        <xdr:cNvSpPr/>
      </xdr:nvSpPr>
      <xdr:spPr>
        <a:xfrm>
          <a:off x="5822157" y="52780404"/>
          <a:ext cx="2058347" cy="38978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健診等実施機関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712</v>
      </c>
      <c r="AK2" s="206"/>
      <c r="AL2" s="206"/>
      <c r="AM2" s="206"/>
      <c r="AN2" s="98" t="s">
        <v>407</v>
      </c>
      <c r="AO2" s="206">
        <v>20</v>
      </c>
      <c r="AP2" s="206"/>
      <c r="AQ2" s="206"/>
      <c r="AR2" s="99" t="s">
        <v>710</v>
      </c>
      <c r="AS2" s="207">
        <v>173</v>
      </c>
      <c r="AT2" s="207"/>
      <c r="AU2" s="207"/>
      <c r="AV2" s="98" t="str">
        <f>IF(AW2="","","-")</f>
        <v/>
      </c>
      <c r="AW2" s="394"/>
      <c r="AX2" s="394"/>
    </row>
    <row r="3" spans="1:50" ht="21" customHeight="1" thickBot="1" x14ac:dyDescent="0.2">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715</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741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744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742</v>
      </c>
      <c r="H5" s="556"/>
      <c r="I5" s="556"/>
      <c r="J5" s="556"/>
      <c r="K5" s="556"/>
      <c r="L5" s="556"/>
      <c r="M5" s="557" t="s">
        <v>66</v>
      </c>
      <c r="N5" s="558"/>
      <c r="O5" s="558"/>
      <c r="P5" s="558"/>
      <c r="Q5" s="558"/>
      <c r="R5" s="559"/>
      <c r="S5" s="560" t="s">
        <v>743</v>
      </c>
      <c r="T5" s="556"/>
      <c r="U5" s="556"/>
      <c r="V5" s="556"/>
      <c r="W5" s="556"/>
      <c r="X5" s="561"/>
      <c r="Y5" s="714" t="s">
        <v>3</v>
      </c>
      <c r="Z5" s="715"/>
      <c r="AA5" s="715"/>
      <c r="AB5" s="715"/>
      <c r="AC5" s="715"/>
      <c r="AD5" s="716"/>
      <c r="AE5" s="717" t="s">
        <v>745</v>
      </c>
      <c r="AF5" s="717"/>
      <c r="AG5" s="717"/>
      <c r="AH5" s="717"/>
      <c r="AI5" s="717"/>
      <c r="AJ5" s="717"/>
      <c r="AK5" s="717"/>
      <c r="AL5" s="717"/>
      <c r="AM5" s="717"/>
      <c r="AN5" s="717"/>
      <c r="AO5" s="717"/>
      <c r="AP5" s="718"/>
      <c r="AQ5" s="719" t="s">
        <v>747</v>
      </c>
      <c r="AR5" s="720"/>
      <c r="AS5" s="720"/>
      <c r="AT5" s="720"/>
      <c r="AU5" s="720"/>
      <c r="AV5" s="720"/>
      <c r="AW5" s="720"/>
      <c r="AX5" s="721"/>
    </row>
    <row r="6" spans="1:50" ht="39" customHeight="1" x14ac:dyDescent="0.15">
      <c r="A6" s="724" t="s">
        <v>4</v>
      </c>
      <c r="B6" s="725"/>
      <c r="C6" s="725"/>
      <c r="D6" s="725"/>
      <c r="E6" s="725"/>
      <c r="F6" s="725"/>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54" customHeight="1" x14ac:dyDescent="0.15">
      <c r="A7" s="824" t="s">
        <v>22</v>
      </c>
      <c r="B7" s="825"/>
      <c r="C7" s="825"/>
      <c r="D7" s="825"/>
      <c r="E7" s="825"/>
      <c r="F7" s="826"/>
      <c r="G7" s="827" t="s">
        <v>716</v>
      </c>
      <c r="H7" s="828"/>
      <c r="I7" s="828"/>
      <c r="J7" s="828"/>
      <c r="K7" s="828"/>
      <c r="L7" s="828"/>
      <c r="M7" s="828"/>
      <c r="N7" s="828"/>
      <c r="O7" s="828"/>
      <c r="P7" s="828"/>
      <c r="Q7" s="828"/>
      <c r="R7" s="828"/>
      <c r="S7" s="828"/>
      <c r="T7" s="828"/>
      <c r="U7" s="828"/>
      <c r="V7" s="828"/>
      <c r="W7" s="828"/>
      <c r="X7" s="829"/>
      <c r="Y7" s="392" t="s">
        <v>390</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高齢社会対策</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127319</v>
      </c>
      <c r="Q13" s="164"/>
      <c r="R13" s="164"/>
      <c r="S13" s="164"/>
      <c r="T13" s="164"/>
      <c r="U13" s="164"/>
      <c r="V13" s="165"/>
      <c r="W13" s="163">
        <v>134402</v>
      </c>
      <c r="X13" s="164"/>
      <c r="Y13" s="164"/>
      <c r="Z13" s="164"/>
      <c r="AA13" s="164"/>
      <c r="AB13" s="164"/>
      <c r="AC13" s="165"/>
      <c r="AD13" s="163">
        <v>134544.5</v>
      </c>
      <c r="AE13" s="164"/>
      <c r="AF13" s="164"/>
      <c r="AG13" s="164"/>
      <c r="AH13" s="164"/>
      <c r="AI13" s="164"/>
      <c r="AJ13" s="165"/>
      <c r="AK13" s="163">
        <v>136442.1</v>
      </c>
      <c r="AL13" s="164"/>
      <c r="AM13" s="164"/>
      <c r="AN13" s="164"/>
      <c r="AO13" s="164"/>
      <c r="AP13" s="164"/>
      <c r="AQ13" s="165"/>
      <c r="AR13" s="160">
        <v>141280.4</v>
      </c>
      <c r="AS13" s="161"/>
      <c r="AT13" s="161"/>
      <c r="AU13" s="161"/>
      <c r="AV13" s="161"/>
      <c r="AW13" s="161"/>
      <c r="AX13" s="391"/>
    </row>
    <row r="14" spans="1:50" ht="21" customHeight="1" x14ac:dyDescent="0.15">
      <c r="A14" s="120"/>
      <c r="B14" s="121"/>
      <c r="C14" s="121"/>
      <c r="D14" s="121"/>
      <c r="E14" s="121"/>
      <c r="F14" s="122"/>
      <c r="G14" s="744"/>
      <c r="H14" s="745"/>
      <c r="I14" s="572" t="s">
        <v>8</v>
      </c>
      <c r="J14" s="626"/>
      <c r="K14" s="626"/>
      <c r="L14" s="626"/>
      <c r="M14" s="626"/>
      <c r="N14" s="626"/>
      <c r="O14" s="627"/>
      <c r="P14" s="163" t="s">
        <v>717</v>
      </c>
      <c r="Q14" s="164"/>
      <c r="R14" s="164"/>
      <c r="S14" s="164"/>
      <c r="T14" s="164"/>
      <c r="U14" s="164"/>
      <c r="V14" s="165"/>
      <c r="W14" s="163" t="s">
        <v>717</v>
      </c>
      <c r="X14" s="164"/>
      <c r="Y14" s="164"/>
      <c r="Z14" s="164"/>
      <c r="AA14" s="164"/>
      <c r="AB14" s="164"/>
      <c r="AC14" s="165"/>
      <c r="AD14" s="163" t="s">
        <v>746</v>
      </c>
      <c r="AE14" s="164"/>
      <c r="AF14" s="164"/>
      <c r="AG14" s="164"/>
      <c r="AH14" s="164"/>
      <c r="AI14" s="164"/>
      <c r="AJ14" s="165"/>
      <c r="AK14" s="163" t="s">
        <v>717</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127319</v>
      </c>
      <c r="Q18" s="170"/>
      <c r="R18" s="170"/>
      <c r="S18" s="170"/>
      <c r="T18" s="170"/>
      <c r="U18" s="170"/>
      <c r="V18" s="171"/>
      <c r="W18" s="169">
        <f>SUM(W13:AC17)</f>
        <v>134402</v>
      </c>
      <c r="X18" s="170"/>
      <c r="Y18" s="170"/>
      <c r="Z18" s="170"/>
      <c r="AA18" s="170"/>
      <c r="AB18" s="170"/>
      <c r="AC18" s="171"/>
      <c r="AD18" s="169">
        <f>SUM(AD13:AJ17)</f>
        <v>134544.5</v>
      </c>
      <c r="AE18" s="170"/>
      <c r="AF18" s="170"/>
      <c r="AG18" s="170"/>
      <c r="AH18" s="170"/>
      <c r="AI18" s="170"/>
      <c r="AJ18" s="171"/>
      <c r="AK18" s="169">
        <f>SUM(AK13:AQ17)</f>
        <v>136442.1</v>
      </c>
      <c r="AL18" s="170"/>
      <c r="AM18" s="170"/>
      <c r="AN18" s="170"/>
      <c r="AO18" s="170"/>
      <c r="AP18" s="170"/>
      <c r="AQ18" s="171"/>
      <c r="AR18" s="169">
        <f>SUM(AR13:AX17)</f>
        <v>141280.4</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127319</v>
      </c>
      <c r="Q19" s="164"/>
      <c r="R19" s="164"/>
      <c r="S19" s="164"/>
      <c r="T19" s="164"/>
      <c r="U19" s="164"/>
      <c r="V19" s="165"/>
      <c r="W19" s="163">
        <v>134402</v>
      </c>
      <c r="X19" s="164"/>
      <c r="Y19" s="164"/>
      <c r="Z19" s="164"/>
      <c r="AA19" s="164"/>
      <c r="AB19" s="164"/>
      <c r="AC19" s="165"/>
      <c r="AD19" s="163">
        <v>134544.5</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1</v>
      </c>
      <c r="Q20" s="536"/>
      <c r="R20" s="536"/>
      <c r="S20" s="536"/>
      <c r="T20" s="536"/>
      <c r="U20" s="536"/>
      <c r="V20" s="536"/>
      <c r="W20" s="536">
        <f t="shared" ref="W20" si="0">IF(W18=0, "-", SUM(W19)/W18)</f>
        <v>1</v>
      </c>
      <c r="X20" s="536"/>
      <c r="Y20" s="536"/>
      <c r="Z20" s="536"/>
      <c r="AA20" s="536"/>
      <c r="AB20" s="536"/>
      <c r="AC20" s="536"/>
      <c r="AD20" s="536">
        <f t="shared" ref="AD20" si="1">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2" t="s">
        <v>354</v>
      </c>
      <c r="H21" s="923"/>
      <c r="I21" s="923"/>
      <c r="J21" s="923"/>
      <c r="K21" s="923"/>
      <c r="L21" s="923"/>
      <c r="M21" s="923"/>
      <c r="N21" s="923"/>
      <c r="O21" s="923"/>
      <c r="P21" s="536">
        <f>IF(P19=0, "-", SUM(P19)/SUM(P13,P14))</f>
        <v>1</v>
      </c>
      <c r="Q21" s="536"/>
      <c r="R21" s="536"/>
      <c r="S21" s="536"/>
      <c r="T21" s="536"/>
      <c r="U21" s="536"/>
      <c r="V21" s="536"/>
      <c r="W21" s="536">
        <f t="shared" ref="W21" si="2">IF(W19=0, "-", SUM(W19)/SUM(W13,W14))</f>
        <v>1</v>
      </c>
      <c r="X21" s="536"/>
      <c r="Y21" s="536"/>
      <c r="Z21" s="536"/>
      <c r="AA21" s="536"/>
      <c r="AB21" s="536"/>
      <c r="AC21" s="536"/>
      <c r="AD21" s="536">
        <f t="shared" ref="AD21" si="3">IF(AD19=0, "-", SUM(AD19)/SUM(AD13,AD14))</f>
        <v>1</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0" customHeight="1" x14ac:dyDescent="0.15">
      <c r="A23" s="141"/>
      <c r="B23" s="142"/>
      <c r="C23" s="142"/>
      <c r="D23" s="142"/>
      <c r="E23" s="142"/>
      <c r="F23" s="143"/>
      <c r="G23" s="132" t="s">
        <v>777</v>
      </c>
      <c r="H23" s="133"/>
      <c r="I23" s="133"/>
      <c r="J23" s="133"/>
      <c r="K23" s="133"/>
      <c r="L23" s="133"/>
      <c r="M23" s="133"/>
      <c r="N23" s="133"/>
      <c r="O23" s="134"/>
      <c r="P23" s="160">
        <v>136048</v>
      </c>
      <c r="Q23" s="161"/>
      <c r="R23" s="161"/>
      <c r="S23" s="161"/>
      <c r="T23" s="161"/>
      <c r="U23" s="161"/>
      <c r="V23" s="162"/>
      <c r="W23" s="160">
        <v>140887</v>
      </c>
      <c r="X23" s="161"/>
      <c r="Y23" s="161"/>
      <c r="Z23" s="161"/>
      <c r="AA23" s="161"/>
      <c r="AB23" s="161"/>
      <c r="AC23" s="162"/>
      <c r="AD23" s="149" t="s">
        <v>778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1.5" customHeight="1" x14ac:dyDescent="0.15">
      <c r="A24" s="141"/>
      <c r="B24" s="142"/>
      <c r="C24" s="142"/>
      <c r="D24" s="142"/>
      <c r="E24" s="142"/>
      <c r="F24" s="143"/>
      <c r="G24" s="135" t="s">
        <v>779</v>
      </c>
      <c r="H24" s="136"/>
      <c r="I24" s="136"/>
      <c r="J24" s="136"/>
      <c r="K24" s="136"/>
      <c r="L24" s="136"/>
      <c r="M24" s="136"/>
      <c r="N24" s="136"/>
      <c r="O24" s="137"/>
      <c r="P24" s="163">
        <v>394</v>
      </c>
      <c r="Q24" s="164"/>
      <c r="R24" s="164"/>
      <c r="S24" s="164"/>
      <c r="T24" s="164"/>
      <c r="U24" s="164"/>
      <c r="V24" s="165"/>
      <c r="W24" s="163">
        <v>394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0.10000000000582077</v>
      </c>
      <c r="Q28" s="170"/>
      <c r="R28" s="170"/>
      <c r="S28" s="170"/>
      <c r="T28" s="170"/>
      <c r="U28" s="170"/>
      <c r="V28" s="171"/>
      <c r="W28" s="169">
        <f>W29-SUM(W23:W27)</f>
        <v>-0.60000000000582077</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136442.1</v>
      </c>
      <c r="Q29" s="164"/>
      <c r="R29" s="164"/>
      <c r="S29" s="164"/>
      <c r="T29" s="164"/>
      <c r="U29" s="164"/>
      <c r="V29" s="165"/>
      <c r="W29" s="211">
        <f>AR13</f>
        <v>141280.4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391</v>
      </c>
      <c r="AF30" s="383"/>
      <c r="AG30" s="383"/>
      <c r="AH30" s="384"/>
      <c r="AI30" s="385" t="s">
        <v>413</v>
      </c>
      <c r="AJ30" s="385"/>
      <c r="AK30" s="385"/>
      <c r="AL30" s="382"/>
      <c r="AM30" s="385" t="s">
        <v>510</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t="s">
        <v>717</v>
      </c>
      <c r="AV31" s="271"/>
      <c r="AW31" s="375" t="s">
        <v>179</v>
      </c>
      <c r="AX31" s="376"/>
    </row>
    <row r="32" spans="1:50" ht="35.25" customHeight="1" x14ac:dyDescent="0.15">
      <c r="A32" s="512"/>
      <c r="B32" s="510"/>
      <c r="C32" s="510"/>
      <c r="D32" s="510"/>
      <c r="E32" s="510"/>
      <c r="F32" s="511"/>
      <c r="G32" s="537" t="s">
        <v>780</v>
      </c>
      <c r="H32" s="538"/>
      <c r="I32" s="538"/>
      <c r="J32" s="538"/>
      <c r="K32" s="538"/>
      <c r="L32" s="538"/>
      <c r="M32" s="538"/>
      <c r="N32" s="538"/>
      <c r="O32" s="539"/>
      <c r="P32" s="191" t="s">
        <v>781</v>
      </c>
      <c r="Q32" s="191"/>
      <c r="R32" s="191"/>
      <c r="S32" s="191"/>
      <c r="T32" s="191"/>
      <c r="U32" s="191"/>
      <c r="V32" s="191"/>
      <c r="W32" s="191"/>
      <c r="X32" s="233"/>
      <c r="Y32" s="339" t="s">
        <v>12</v>
      </c>
      <c r="Z32" s="546"/>
      <c r="AA32" s="547"/>
      <c r="AB32" s="548" t="s">
        <v>782</v>
      </c>
      <c r="AC32" s="548"/>
      <c r="AD32" s="548"/>
      <c r="AE32" s="363">
        <v>2494</v>
      </c>
      <c r="AF32" s="364"/>
      <c r="AG32" s="364"/>
      <c r="AH32" s="364"/>
      <c r="AI32" s="363">
        <v>2638</v>
      </c>
      <c r="AJ32" s="364"/>
      <c r="AK32" s="364"/>
      <c r="AL32" s="364"/>
      <c r="AM32" s="363">
        <v>2642</v>
      </c>
      <c r="AN32" s="364"/>
      <c r="AO32" s="364"/>
      <c r="AP32" s="364"/>
      <c r="AQ32" s="166" t="s">
        <v>717</v>
      </c>
      <c r="AR32" s="167"/>
      <c r="AS32" s="167"/>
      <c r="AT32" s="168"/>
      <c r="AU32" s="364" t="s">
        <v>717</v>
      </c>
      <c r="AV32" s="364"/>
      <c r="AW32" s="364"/>
      <c r="AX32" s="365"/>
    </row>
    <row r="33" spans="1:51" ht="35.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782</v>
      </c>
      <c r="AC33" s="519"/>
      <c r="AD33" s="519"/>
      <c r="AE33" s="363">
        <v>2494</v>
      </c>
      <c r="AF33" s="364"/>
      <c r="AG33" s="364"/>
      <c r="AH33" s="364"/>
      <c r="AI33" s="363">
        <v>2638</v>
      </c>
      <c r="AJ33" s="364"/>
      <c r="AK33" s="364"/>
      <c r="AL33" s="364"/>
      <c r="AM33" s="363">
        <v>2642</v>
      </c>
      <c r="AN33" s="364"/>
      <c r="AO33" s="364"/>
      <c r="AP33" s="364"/>
      <c r="AQ33" s="166" t="s">
        <v>717</v>
      </c>
      <c r="AR33" s="167"/>
      <c r="AS33" s="167"/>
      <c r="AT33" s="168"/>
      <c r="AU33" s="364" t="s">
        <v>717</v>
      </c>
      <c r="AV33" s="364"/>
      <c r="AW33" s="364"/>
      <c r="AX33" s="365"/>
    </row>
    <row r="34" spans="1:51" ht="35.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100</v>
      </c>
      <c r="AF34" s="364"/>
      <c r="AG34" s="364"/>
      <c r="AH34" s="364"/>
      <c r="AI34" s="363">
        <v>100</v>
      </c>
      <c r="AJ34" s="364"/>
      <c r="AK34" s="364"/>
      <c r="AL34" s="364"/>
      <c r="AM34" s="363">
        <v>100</v>
      </c>
      <c r="AN34" s="364"/>
      <c r="AO34" s="364"/>
      <c r="AP34" s="364"/>
      <c r="AQ34" s="166" t="s">
        <v>717</v>
      </c>
      <c r="AR34" s="167"/>
      <c r="AS34" s="167"/>
      <c r="AT34" s="168"/>
      <c r="AU34" s="364" t="s">
        <v>717</v>
      </c>
      <c r="AV34" s="364"/>
      <c r="AW34" s="364"/>
      <c r="AX34" s="365"/>
    </row>
    <row r="35" spans="1:51" ht="23.25" customHeight="1" x14ac:dyDescent="0.15">
      <c r="A35" s="895" t="s">
        <v>381</v>
      </c>
      <c r="B35" s="896"/>
      <c r="C35" s="896"/>
      <c r="D35" s="896"/>
      <c r="E35" s="896"/>
      <c r="F35" s="897"/>
      <c r="G35" s="901" t="s">
        <v>787</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customHeight="1" x14ac:dyDescent="0.15">
      <c r="A37" s="641" t="s">
        <v>349</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t="s">
        <v>717</v>
      </c>
      <c r="AR38" s="178"/>
      <c r="AS38" s="179" t="s">
        <v>233</v>
      </c>
      <c r="AT38" s="202"/>
      <c r="AU38" s="271" t="s">
        <v>717</v>
      </c>
      <c r="AV38" s="271"/>
      <c r="AW38" s="375" t="s">
        <v>179</v>
      </c>
      <c r="AX38" s="376"/>
      <c r="AY38">
        <f>$AY$37</f>
        <v>1</v>
      </c>
    </row>
    <row r="39" spans="1:51" ht="36" customHeight="1" x14ac:dyDescent="0.15">
      <c r="A39" s="512"/>
      <c r="B39" s="510"/>
      <c r="C39" s="510"/>
      <c r="D39" s="510"/>
      <c r="E39" s="510"/>
      <c r="F39" s="511"/>
      <c r="G39" s="537" t="s">
        <v>784</v>
      </c>
      <c r="H39" s="538"/>
      <c r="I39" s="538"/>
      <c r="J39" s="538"/>
      <c r="K39" s="538"/>
      <c r="L39" s="538"/>
      <c r="M39" s="538"/>
      <c r="N39" s="538"/>
      <c r="O39" s="539"/>
      <c r="P39" s="191" t="s">
        <v>785</v>
      </c>
      <c r="Q39" s="191"/>
      <c r="R39" s="191"/>
      <c r="S39" s="191"/>
      <c r="T39" s="191"/>
      <c r="U39" s="191"/>
      <c r="V39" s="191"/>
      <c r="W39" s="191"/>
      <c r="X39" s="233"/>
      <c r="Y39" s="339" t="s">
        <v>12</v>
      </c>
      <c r="Z39" s="546"/>
      <c r="AA39" s="547"/>
      <c r="AB39" s="548" t="s">
        <v>782</v>
      </c>
      <c r="AC39" s="548"/>
      <c r="AD39" s="548"/>
      <c r="AE39" s="363">
        <v>3154</v>
      </c>
      <c r="AF39" s="364"/>
      <c r="AG39" s="364"/>
      <c r="AH39" s="364"/>
      <c r="AI39" s="363">
        <v>3227</v>
      </c>
      <c r="AJ39" s="364"/>
      <c r="AK39" s="364"/>
      <c r="AL39" s="364"/>
      <c r="AM39" s="363">
        <v>3275</v>
      </c>
      <c r="AN39" s="364"/>
      <c r="AO39" s="364"/>
      <c r="AP39" s="364"/>
      <c r="AQ39" s="166" t="s">
        <v>717</v>
      </c>
      <c r="AR39" s="167"/>
      <c r="AS39" s="167"/>
      <c r="AT39" s="168"/>
      <c r="AU39" s="364" t="s">
        <v>717</v>
      </c>
      <c r="AV39" s="364"/>
      <c r="AW39" s="364"/>
      <c r="AX39" s="365"/>
      <c r="AY39">
        <f t="shared" ref="AY39:AY43" si="4">$AY$37</f>
        <v>1</v>
      </c>
    </row>
    <row r="40" spans="1:51" ht="36"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782</v>
      </c>
      <c r="AC40" s="519"/>
      <c r="AD40" s="519"/>
      <c r="AE40" s="363">
        <v>3474</v>
      </c>
      <c r="AF40" s="364"/>
      <c r="AG40" s="364"/>
      <c r="AH40" s="364"/>
      <c r="AI40" s="363">
        <v>3560</v>
      </c>
      <c r="AJ40" s="364"/>
      <c r="AK40" s="364"/>
      <c r="AL40" s="364"/>
      <c r="AM40" s="363">
        <v>3786</v>
      </c>
      <c r="AN40" s="364"/>
      <c r="AO40" s="364"/>
      <c r="AP40" s="364"/>
      <c r="AQ40" s="166" t="s">
        <v>717</v>
      </c>
      <c r="AR40" s="167"/>
      <c r="AS40" s="167"/>
      <c r="AT40" s="168"/>
      <c r="AU40" s="364" t="s">
        <v>717</v>
      </c>
      <c r="AV40" s="364"/>
      <c r="AW40" s="364"/>
      <c r="AX40" s="365"/>
      <c r="AY40">
        <f t="shared" si="4"/>
        <v>1</v>
      </c>
    </row>
    <row r="41" spans="1:51" ht="36"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v>90.8</v>
      </c>
      <c r="AF41" s="364"/>
      <c r="AG41" s="364"/>
      <c r="AH41" s="364"/>
      <c r="AI41" s="363">
        <v>90.6</v>
      </c>
      <c r="AJ41" s="364"/>
      <c r="AK41" s="364"/>
      <c r="AL41" s="364"/>
      <c r="AM41" s="363">
        <v>86.5</v>
      </c>
      <c r="AN41" s="364"/>
      <c r="AO41" s="364"/>
      <c r="AP41" s="364"/>
      <c r="AQ41" s="166" t="s">
        <v>717</v>
      </c>
      <c r="AR41" s="167"/>
      <c r="AS41" s="167"/>
      <c r="AT41" s="168"/>
      <c r="AU41" s="364" t="s">
        <v>717</v>
      </c>
      <c r="AV41" s="364"/>
      <c r="AW41" s="364"/>
      <c r="AX41" s="365"/>
      <c r="AY41">
        <f t="shared" si="4"/>
        <v>1</v>
      </c>
    </row>
    <row r="42" spans="1:51" ht="23.25" customHeight="1" x14ac:dyDescent="0.15">
      <c r="A42" s="895" t="s">
        <v>381</v>
      </c>
      <c r="B42" s="896"/>
      <c r="C42" s="896"/>
      <c r="D42" s="896"/>
      <c r="E42" s="896"/>
      <c r="F42" s="897"/>
      <c r="G42" s="901" t="s">
        <v>788</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1</v>
      </c>
    </row>
    <row r="44" spans="1:51" ht="18.75" customHeight="1" x14ac:dyDescent="0.15">
      <c r="A44" s="641" t="s">
        <v>349</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1</v>
      </c>
    </row>
    <row r="45" spans="1:51" ht="42"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t="s">
        <v>717</v>
      </c>
      <c r="AR45" s="178"/>
      <c r="AS45" s="179" t="s">
        <v>233</v>
      </c>
      <c r="AT45" s="202"/>
      <c r="AU45" s="271" t="s">
        <v>717</v>
      </c>
      <c r="AV45" s="271"/>
      <c r="AW45" s="375" t="s">
        <v>179</v>
      </c>
      <c r="AX45" s="376"/>
      <c r="AY45">
        <f>$AY$44</f>
        <v>1</v>
      </c>
    </row>
    <row r="46" spans="1:51" ht="42" customHeight="1" x14ac:dyDescent="0.15">
      <c r="A46" s="512"/>
      <c r="B46" s="510"/>
      <c r="C46" s="510"/>
      <c r="D46" s="510"/>
      <c r="E46" s="510"/>
      <c r="F46" s="511"/>
      <c r="G46" s="537" t="s">
        <v>783</v>
      </c>
      <c r="H46" s="538"/>
      <c r="I46" s="538"/>
      <c r="J46" s="538"/>
      <c r="K46" s="538"/>
      <c r="L46" s="538"/>
      <c r="M46" s="538"/>
      <c r="N46" s="538"/>
      <c r="O46" s="539"/>
      <c r="P46" s="191" t="s">
        <v>786</v>
      </c>
      <c r="Q46" s="191"/>
      <c r="R46" s="191"/>
      <c r="S46" s="191"/>
      <c r="T46" s="191"/>
      <c r="U46" s="191"/>
      <c r="V46" s="191"/>
      <c r="W46" s="191"/>
      <c r="X46" s="233"/>
      <c r="Y46" s="339" t="s">
        <v>12</v>
      </c>
      <c r="Z46" s="546"/>
      <c r="AA46" s="547"/>
      <c r="AB46" s="548" t="s">
        <v>372</v>
      </c>
      <c r="AC46" s="548"/>
      <c r="AD46" s="548"/>
      <c r="AE46" s="358">
        <v>67.7</v>
      </c>
      <c r="AF46" s="358"/>
      <c r="AG46" s="358"/>
      <c r="AH46" s="358"/>
      <c r="AI46" s="358">
        <v>68.900000000000006</v>
      </c>
      <c r="AJ46" s="358"/>
      <c r="AK46" s="358"/>
      <c r="AL46" s="358"/>
      <c r="AM46" s="358"/>
      <c r="AN46" s="358"/>
      <c r="AO46" s="358"/>
      <c r="AP46" s="358"/>
      <c r="AQ46" s="166" t="s">
        <v>717</v>
      </c>
      <c r="AR46" s="167"/>
      <c r="AS46" s="167"/>
      <c r="AT46" s="168"/>
      <c r="AU46" s="364" t="s">
        <v>717</v>
      </c>
      <c r="AV46" s="364"/>
      <c r="AW46" s="364"/>
      <c r="AX46" s="365"/>
      <c r="AY46">
        <f t="shared" ref="AY46:AY50" si="5">$AY$44</f>
        <v>1</v>
      </c>
    </row>
    <row r="47" spans="1:51" ht="42"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t="s">
        <v>372</v>
      </c>
      <c r="AC47" s="519"/>
      <c r="AD47" s="519"/>
      <c r="AE47" s="363">
        <v>70</v>
      </c>
      <c r="AF47" s="364"/>
      <c r="AG47" s="364"/>
      <c r="AH47" s="364"/>
      <c r="AI47" s="363">
        <v>73</v>
      </c>
      <c r="AJ47" s="364"/>
      <c r="AK47" s="364"/>
      <c r="AL47" s="364"/>
      <c r="AM47" s="363">
        <v>76</v>
      </c>
      <c r="AN47" s="364"/>
      <c r="AO47" s="364"/>
      <c r="AP47" s="364"/>
      <c r="AQ47" s="166" t="s">
        <v>717</v>
      </c>
      <c r="AR47" s="167"/>
      <c r="AS47" s="167"/>
      <c r="AT47" s="168"/>
      <c r="AU47" s="364" t="s">
        <v>717</v>
      </c>
      <c r="AV47" s="364"/>
      <c r="AW47" s="364"/>
      <c r="AX47" s="365"/>
      <c r="AY47">
        <f t="shared" si="5"/>
        <v>1</v>
      </c>
    </row>
    <row r="48" spans="1:51" ht="42"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v>96.7</v>
      </c>
      <c r="AF48" s="364"/>
      <c r="AG48" s="364"/>
      <c r="AH48" s="364"/>
      <c r="AI48" s="363">
        <v>94.4</v>
      </c>
      <c r="AJ48" s="364"/>
      <c r="AK48" s="364"/>
      <c r="AL48" s="364"/>
      <c r="AM48" s="363"/>
      <c r="AN48" s="364"/>
      <c r="AO48" s="364"/>
      <c r="AP48" s="364"/>
      <c r="AQ48" s="166" t="s">
        <v>717</v>
      </c>
      <c r="AR48" s="167"/>
      <c r="AS48" s="167"/>
      <c r="AT48" s="168"/>
      <c r="AU48" s="364" t="s">
        <v>717</v>
      </c>
      <c r="AV48" s="364"/>
      <c r="AW48" s="364"/>
      <c r="AX48" s="365"/>
      <c r="AY48">
        <f t="shared" si="5"/>
        <v>1</v>
      </c>
    </row>
    <row r="49" spans="1:51" ht="23.25" customHeight="1" x14ac:dyDescent="0.15">
      <c r="A49" s="895" t="s">
        <v>381</v>
      </c>
      <c r="B49" s="896"/>
      <c r="C49" s="896"/>
      <c r="D49" s="896"/>
      <c r="E49" s="896"/>
      <c r="F49" s="897"/>
      <c r="G49" s="901" t="s">
        <v>720</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1</v>
      </c>
    </row>
    <row r="50" spans="1:51" ht="23.25" customHeight="1" thickBo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1</v>
      </c>
    </row>
    <row r="51" spans="1:51" ht="18.75" hidden="1" customHeight="1" x14ac:dyDescent="0.15">
      <c r="A51" s="509" t="s">
        <v>349</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09" t="s">
        <v>349</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391</v>
      </c>
      <c r="AF65" s="335"/>
      <c r="AG65" s="335"/>
      <c r="AH65" s="335"/>
      <c r="AI65" s="335" t="s">
        <v>413</v>
      </c>
      <c r="AJ65" s="335"/>
      <c r="AK65" s="335"/>
      <c r="AL65" s="335"/>
      <c r="AM65" s="335" t="s">
        <v>510</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384</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c r="AS79" s="126"/>
      <c r="AT79" s="127"/>
      <c r="AU79" s="127"/>
      <c r="AV79" s="127"/>
      <c r="AW79" s="127"/>
      <c r="AX79" s="128"/>
      <c r="AY79">
        <f>COUNTIF($AR$79,"☑")</f>
        <v>0</v>
      </c>
    </row>
    <row r="80" spans="1:51" ht="18.75" hidden="1" customHeight="1" x14ac:dyDescent="0.15">
      <c r="A80" s="516"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17"/>
      <c r="B81" s="847"/>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7"/>
      <c r="C82" s="549"/>
      <c r="D82" s="549"/>
      <c r="E82" s="549"/>
      <c r="F82" s="550"/>
      <c r="G82" s="749"/>
      <c r="H82" s="498"/>
      <c r="I82" s="498"/>
      <c r="J82" s="498"/>
      <c r="K82" s="498"/>
      <c r="L82" s="498"/>
      <c r="M82" s="498"/>
      <c r="N82" s="498"/>
      <c r="O82" s="498"/>
      <c r="P82" s="498"/>
      <c r="Q82" s="498"/>
      <c r="R82" s="498"/>
      <c r="S82" s="498"/>
      <c r="T82" s="498"/>
      <c r="U82" s="498"/>
      <c r="V82" s="498"/>
      <c r="W82" s="498"/>
      <c r="X82" s="498"/>
      <c r="Y82" s="498"/>
      <c r="Z82" s="498"/>
      <c r="AA82" s="750"/>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7"/>
      <c r="C83" s="549"/>
      <c r="D83" s="549"/>
      <c r="E83" s="549"/>
      <c r="F83" s="550"/>
      <c r="G83" s="751"/>
      <c r="H83" s="501"/>
      <c r="I83" s="501"/>
      <c r="J83" s="501"/>
      <c r="K83" s="501"/>
      <c r="L83" s="501"/>
      <c r="M83" s="501"/>
      <c r="N83" s="501"/>
      <c r="O83" s="501"/>
      <c r="P83" s="501"/>
      <c r="Q83" s="501"/>
      <c r="R83" s="501"/>
      <c r="S83" s="501"/>
      <c r="T83" s="501"/>
      <c r="U83" s="501"/>
      <c r="V83" s="501"/>
      <c r="W83" s="501"/>
      <c r="X83" s="501"/>
      <c r="Y83" s="501"/>
      <c r="Z83" s="501"/>
      <c r="AA83" s="752"/>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8"/>
      <c r="C84" s="551"/>
      <c r="D84" s="551"/>
      <c r="E84" s="551"/>
      <c r="F84" s="552"/>
      <c r="G84" s="753"/>
      <c r="H84" s="504"/>
      <c r="I84" s="504"/>
      <c r="J84" s="504"/>
      <c r="K84" s="504"/>
      <c r="L84" s="504"/>
      <c r="M84" s="504"/>
      <c r="N84" s="504"/>
      <c r="O84" s="504"/>
      <c r="P84" s="504"/>
      <c r="Q84" s="504"/>
      <c r="R84" s="504"/>
      <c r="S84" s="504"/>
      <c r="T84" s="504"/>
      <c r="U84" s="504"/>
      <c r="V84" s="504"/>
      <c r="W84" s="504"/>
      <c r="X84" s="504"/>
      <c r="Y84" s="504"/>
      <c r="Z84" s="504"/>
      <c r="AA84" s="754"/>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5" t="s">
        <v>11</v>
      </c>
      <c r="AC85" s="456"/>
      <c r="AD85" s="457"/>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t="s">
        <v>717</v>
      </c>
      <c r="AR86" s="271"/>
      <c r="AS86" s="179" t="s">
        <v>233</v>
      </c>
      <c r="AT86" s="202"/>
      <c r="AU86" s="271" t="s">
        <v>717</v>
      </c>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9"/>
      <c r="R87" s="799"/>
      <c r="S87" s="799"/>
      <c r="T87" s="799"/>
      <c r="U87" s="799"/>
      <c r="V87" s="799"/>
      <c r="W87" s="799"/>
      <c r="X87" s="800"/>
      <c r="Y87" s="755" t="s">
        <v>62</v>
      </c>
      <c r="Z87" s="756"/>
      <c r="AA87" s="757"/>
      <c r="AB87" s="548"/>
      <c r="AC87" s="548"/>
      <c r="AD87" s="548"/>
      <c r="AE87" s="363"/>
      <c r="AF87" s="364"/>
      <c r="AG87" s="364"/>
      <c r="AH87" s="364"/>
      <c r="AI87" s="363"/>
      <c r="AJ87" s="364"/>
      <c r="AK87" s="364"/>
      <c r="AL87" s="364"/>
      <c r="AM87" s="363"/>
      <c r="AN87" s="364"/>
      <c r="AO87" s="364"/>
      <c r="AP87" s="364"/>
      <c r="AQ87" s="166" t="s">
        <v>717</v>
      </c>
      <c r="AR87" s="167"/>
      <c r="AS87" s="167"/>
      <c r="AT87" s="168"/>
      <c r="AU87" s="364" t="s">
        <v>717</v>
      </c>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801"/>
      <c r="Q88" s="801"/>
      <c r="R88" s="801"/>
      <c r="S88" s="801"/>
      <c r="T88" s="801"/>
      <c r="U88" s="801"/>
      <c r="V88" s="801"/>
      <c r="W88" s="801"/>
      <c r="X88" s="802"/>
      <c r="Y88" s="729" t="s">
        <v>54</v>
      </c>
      <c r="Z88" s="730"/>
      <c r="AA88" s="731"/>
      <c r="AB88" s="519"/>
      <c r="AC88" s="519"/>
      <c r="AD88" s="519"/>
      <c r="AE88" s="363"/>
      <c r="AF88" s="364"/>
      <c r="AG88" s="364"/>
      <c r="AH88" s="364"/>
      <c r="AI88" s="363"/>
      <c r="AJ88" s="364"/>
      <c r="AK88" s="364"/>
      <c r="AL88" s="364"/>
      <c r="AM88" s="363"/>
      <c r="AN88" s="364"/>
      <c r="AO88" s="364"/>
      <c r="AP88" s="364"/>
      <c r="AQ88" s="166" t="s">
        <v>717</v>
      </c>
      <c r="AR88" s="167"/>
      <c r="AS88" s="167"/>
      <c r="AT88" s="168"/>
      <c r="AU88" s="364" t="s">
        <v>717</v>
      </c>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3"/>
      <c r="Y89" s="729" t="s">
        <v>13</v>
      </c>
      <c r="Z89" s="730"/>
      <c r="AA89" s="731"/>
      <c r="AB89" s="458" t="s">
        <v>14</v>
      </c>
      <c r="AC89" s="458"/>
      <c r="AD89" s="458"/>
      <c r="AE89" s="371"/>
      <c r="AF89" s="372"/>
      <c r="AG89" s="372"/>
      <c r="AH89" s="372"/>
      <c r="AI89" s="371"/>
      <c r="AJ89" s="372"/>
      <c r="AK89" s="372"/>
      <c r="AL89" s="372"/>
      <c r="AM89" s="371"/>
      <c r="AN89" s="372"/>
      <c r="AO89" s="372"/>
      <c r="AP89" s="372"/>
      <c r="AQ89" s="166" t="s">
        <v>717</v>
      </c>
      <c r="AR89" s="167"/>
      <c r="AS89" s="167"/>
      <c r="AT89" s="168"/>
      <c r="AU89" s="364" t="s">
        <v>717</v>
      </c>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5" t="s">
        <v>11</v>
      </c>
      <c r="AC90" s="456"/>
      <c r="AD90" s="457"/>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t="s">
        <v>717</v>
      </c>
      <c r="AR91" s="271"/>
      <c r="AS91" s="179" t="s">
        <v>233</v>
      </c>
      <c r="AT91" s="202"/>
      <c r="AU91" s="271" t="s">
        <v>717</v>
      </c>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9"/>
      <c r="R92" s="799"/>
      <c r="S92" s="799"/>
      <c r="T92" s="799"/>
      <c r="U92" s="799"/>
      <c r="V92" s="799"/>
      <c r="W92" s="799"/>
      <c r="X92" s="800"/>
      <c r="Y92" s="755" t="s">
        <v>62</v>
      </c>
      <c r="Z92" s="756"/>
      <c r="AA92" s="757"/>
      <c r="AB92" s="548"/>
      <c r="AC92" s="548"/>
      <c r="AD92" s="548"/>
      <c r="AE92" s="363"/>
      <c r="AF92" s="364"/>
      <c r="AG92" s="364"/>
      <c r="AH92" s="364"/>
      <c r="AI92" s="363"/>
      <c r="AJ92" s="364"/>
      <c r="AK92" s="364"/>
      <c r="AL92" s="364"/>
      <c r="AM92" s="363"/>
      <c r="AN92" s="364"/>
      <c r="AO92" s="364"/>
      <c r="AP92" s="364"/>
      <c r="AQ92" s="166" t="s">
        <v>717</v>
      </c>
      <c r="AR92" s="167"/>
      <c r="AS92" s="167"/>
      <c r="AT92" s="168"/>
      <c r="AU92" s="364" t="s">
        <v>717</v>
      </c>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801"/>
      <c r="Q93" s="801"/>
      <c r="R93" s="801"/>
      <c r="S93" s="801"/>
      <c r="T93" s="801"/>
      <c r="U93" s="801"/>
      <c r="V93" s="801"/>
      <c r="W93" s="801"/>
      <c r="X93" s="802"/>
      <c r="Y93" s="729" t="s">
        <v>54</v>
      </c>
      <c r="Z93" s="730"/>
      <c r="AA93" s="731"/>
      <c r="AB93" s="519"/>
      <c r="AC93" s="519"/>
      <c r="AD93" s="519"/>
      <c r="AE93" s="363"/>
      <c r="AF93" s="364"/>
      <c r="AG93" s="364"/>
      <c r="AH93" s="364"/>
      <c r="AI93" s="363"/>
      <c r="AJ93" s="364"/>
      <c r="AK93" s="364"/>
      <c r="AL93" s="364"/>
      <c r="AM93" s="363"/>
      <c r="AN93" s="364"/>
      <c r="AO93" s="364"/>
      <c r="AP93" s="364"/>
      <c r="AQ93" s="166" t="s">
        <v>717</v>
      </c>
      <c r="AR93" s="167"/>
      <c r="AS93" s="167"/>
      <c r="AT93" s="168"/>
      <c r="AU93" s="364" t="s">
        <v>717</v>
      </c>
      <c r="AV93" s="364"/>
      <c r="AW93" s="364"/>
      <c r="AX93" s="365"/>
      <c r="AY93">
        <f t="shared" si="11"/>
        <v>0</v>
      </c>
    </row>
    <row r="94" spans="1:60" ht="23.25" hidden="1" customHeight="1" thickBot="1" x14ac:dyDescent="0.2">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3"/>
      <c r="Y94" s="729" t="s">
        <v>13</v>
      </c>
      <c r="Z94" s="730"/>
      <c r="AA94" s="731"/>
      <c r="AB94" s="458" t="s">
        <v>14</v>
      </c>
      <c r="AC94" s="458"/>
      <c r="AD94" s="458"/>
      <c r="AE94" s="371"/>
      <c r="AF94" s="372"/>
      <c r="AG94" s="372"/>
      <c r="AH94" s="372"/>
      <c r="AI94" s="371"/>
      <c r="AJ94" s="372"/>
      <c r="AK94" s="372"/>
      <c r="AL94" s="372"/>
      <c r="AM94" s="371"/>
      <c r="AN94" s="372"/>
      <c r="AO94" s="372"/>
      <c r="AP94" s="372"/>
      <c r="AQ94" s="166" t="s">
        <v>717</v>
      </c>
      <c r="AR94" s="167"/>
      <c r="AS94" s="167"/>
      <c r="AT94" s="168"/>
      <c r="AU94" s="364" t="s">
        <v>717</v>
      </c>
      <c r="AV94" s="364"/>
      <c r="AW94" s="364"/>
      <c r="AX94" s="365"/>
      <c r="AY94">
        <f t="shared" si="11"/>
        <v>0</v>
      </c>
      <c r="AZ94" s="10"/>
      <c r="BA94" s="10"/>
      <c r="BB94" s="10"/>
      <c r="BC94" s="10"/>
    </row>
    <row r="95" spans="1:60" ht="18.75" hidden="1" customHeight="1" x14ac:dyDescent="0.15">
      <c r="A95" s="517"/>
      <c r="B95" s="549" t="s">
        <v>145</v>
      </c>
      <c r="C95" s="549"/>
      <c r="D95" s="549"/>
      <c r="E95" s="549"/>
      <c r="F95" s="550"/>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5" t="s">
        <v>11</v>
      </c>
      <c r="AC95" s="456"/>
      <c r="AD95" s="457"/>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801"/>
      <c r="Q98" s="801"/>
      <c r="R98" s="801"/>
      <c r="S98" s="801"/>
      <c r="T98" s="801"/>
      <c r="U98" s="801"/>
      <c r="V98" s="801"/>
      <c r="W98" s="801"/>
      <c r="X98" s="802"/>
      <c r="Y98" s="729" t="s">
        <v>54</v>
      </c>
      <c r="Z98" s="730"/>
      <c r="AA98" s="731"/>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77" t="s">
        <v>13</v>
      </c>
      <c r="Z99" s="478"/>
      <c r="AA99" s="479"/>
      <c r="AB99" s="459" t="s">
        <v>14</v>
      </c>
      <c r="AC99" s="460"/>
      <c r="AD99" s="461"/>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2"/>
      <c r="Z100" s="463"/>
      <c r="AA100" s="464"/>
      <c r="AB100" s="855" t="s">
        <v>11</v>
      </c>
      <c r="AC100" s="855"/>
      <c r="AD100" s="855"/>
      <c r="AE100" s="821" t="s">
        <v>391</v>
      </c>
      <c r="AF100" s="822"/>
      <c r="AG100" s="822"/>
      <c r="AH100" s="823"/>
      <c r="AI100" s="821" t="s">
        <v>413</v>
      </c>
      <c r="AJ100" s="822"/>
      <c r="AK100" s="822"/>
      <c r="AL100" s="823"/>
      <c r="AM100" s="821" t="s">
        <v>510</v>
      </c>
      <c r="AN100" s="822"/>
      <c r="AO100" s="822"/>
      <c r="AP100" s="823"/>
      <c r="AQ100" s="924" t="s">
        <v>418</v>
      </c>
      <c r="AR100" s="925"/>
      <c r="AS100" s="925"/>
      <c r="AT100" s="926"/>
      <c r="AU100" s="924" t="s">
        <v>542</v>
      </c>
      <c r="AV100" s="925"/>
      <c r="AW100" s="925"/>
      <c r="AX100" s="927"/>
    </row>
    <row r="101" spans="1:60" ht="39" customHeight="1" x14ac:dyDescent="0.15">
      <c r="A101" s="488"/>
      <c r="B101" s="489"/>
      <c r="C101" s="489"/>
      <c r="D101" s="489"/>
      <c r="E101" s="489"/>
      <c r="F101" s="490"/>
      <c r="G101" s="191" t="s">
        <v>721</v>
      </c>
      <c r="H101" s="191"/>
      <c r="I101" s="191"/>
      <c r="J101" s="191"/>
      <c r="K101" s="191"/>
      <c r="L101" s="191"/>
      <c r="M101" s="191"/>
      <c r="N101" s="191"/>
      <c r="O101" s="191"/>
      <c r="P101" s="191"/>
      <c r="Q101" s="191"/>
      <c r="R101" s="191"/>
      <c r="S101" s="191"/>
      <c r="T101" s="191"/>
      <c r="U101" s="191"/>
      <c r="V101" s="191"/>
      <c r="W101" s="191"/>
      <c r="X101" s="233"/>
      <c r="Y101" s="813" t="s">
        <v>55</v>
      </c>
      <c r="Z101" s="715"/>
      <c r="AA101" s="716"/>
      <c r="AB101" s="548" t="s">
        <v>722</v>
      </c>
      <c r="AC101" s="548"/>
      <c r="AD101" s="548"/>
      <c r="AE101" s="358">
        <v>526613</v>
      </c>
      <c r="AF101" s="358"/>
      <c r="AG101" s="358"/>
      <c r="AH101" s="358"/>
      <c r="AI101" s="358">
        <v>535709</v>
      </c>
      <c r="AJ101" s="358"/>
      <c r="AK101" s="358"/>
      <c r="AL101" s="358"/>
      <c r="AM101" s="358">
        <v>554763</v>
      </c>
      <c r="AN101" s="358"/>
      <c r="AO101" s="358"/>
      <c r="AP101" s="358"/>
      <c r="AQ101" s="358" t="s">
        <v>717</v>
      </c>
      <c r="AR101" s="358"/>
      <c r="AS101" s="358"/>
      <c r="AT101" s="358"/>
      <c r="AU101" s="363" t="s">
        <v>773</v>
      </c>
      <c r="AV101" s="364"/>
      <c r="AW101" s="364"/>
      <c r="AX101" s="365"/>
    </row>
    <row r="102" spans="1:60" ht="39"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722</v>
      </c>
      <c r="AC102" s="548"/>
      <c r="AD102" s="548"/>
      <c r="AE102" s="358">
        <v>528177</v>
      </c>
      <c r="AF102" s="358"/>
      <c r="AG102" s="358"/>
      <c r="AH102" s="358"/>
      <c r="AI102" s="358">
        <v>541245</v>
      </c>
      <c r="AJ102" s="358"/>
      <c r="AK102" s="358"/>
      <c r="AL102" s="358"/>
      <c r="AM102" s="358">
        <v>561889</v>
      </c>
      <c r="AN102" s="358"/>
      <c r="AO102" s="358"/>
      <c r="AP102" s="358"/>
      <c r="AQ102" s="358">
        <v>578512</v>
      </c>
      <c r="AR102" s="358"/>
      <c r="AS102" s="358"/>
      <c r="AT102" s="358"/>
      <c r="AU102" s="371">
        <v>591407</v>
      </c>
      <c r="AV102" s="372"/>
      <c r="AW102" s="372"/>
      <c r="AX102" s="928"/>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724</v>
      </c>
      <c r="AC116" s="301"/>
      <c r="AD116" s="302"/>
      <c r="AE116" s="358">
        <v>242</v>
      </c>
      <c r="AF116" s="358"/>
      <c r="AG116" s="358"/>
      <c r="AH116" s="358"/>
      <c r="AI116" s="358">
        <v>251</v>
      </c>
      <c r="AJ116" s="358"/>
      <c r="AK116" s="358"/>
      <c r="AL116" s="358"/>
      <c r="AM116" s="358">
        <v>247</v>
      </c>
      <c r="AN116" s="358"/>
      <c r="AO116" s="358"/>
      <c r="AP116" s="358"/>
      <c r="AQ116" s="363">
        <v>236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454" t="s">
        <v>726</v>
      </c>
      <c r="AF117" s="306"/>
      <c r="AG117" s="306"/>
      <c r="AH117" s="306"/>
      <c r="AI117" s="454" t="s">
        <v>727</v>
      </c>
      <c r="AJ117" s="306"/>
      <c r="AK117" s="306"/>
      <c r="AL117" s="306"/>
      <c r="AM117" s="454" t="s">
        <v>771</v>
      </c>
      <c r="AN117" s="306"/>
      <c r="AO117" s="306"/>
      <c r="AP117" s="306"/>
      <c r="AQ117" s="306" t="s">
        <v>772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406</v>
      </c>
      <c r="B130" s="989"/>
      <c r="C130" s="988" t="s">
        <v>236</v>
      </c>
      <c r="D130" s="989"/>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407</v>
      </c>
      <c r="AR133" s="271"/>
      <c r="AS133" s="179" t="s">
        <v>233</v>
      </c>
      <c r="AT133" s="202"/>
      <c r="AU133" s="178" t="s">
        <v>407</v>
      </c>
      <c r="AV133" s="178"/>
      <c r="AW133" s="179" t="s">
        <v>179</v>
      </c>
      <c r="AX133" s="180"/>
      <c r="AY133">
        <f>$AY$132</f>
        <v>1</v>
      </c>
    </row>
    <row r="134" spans="1:51" ht="39.75" customHeight="1" x14ac:dyDescent="0.15">
      <c r="A134" s="992"/>
      <c r="B134" s="253"/>
      <c r="C134" s="252"/>
      <c r="D134" s="253"/>
      <c r="E134" s="252"/>
      <c r="F134" s="314"/>
      <c r="G134" s="232" t="s">
        <v>407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407</v>
      </c>
      <c r="AC134" s="224"/>
      <c r="AD134" s="224"/>
      <c r="AE134" s="266" t="s">
        <v>407</v>
      </c>
      <c r="AF134" s="167"/>
      <c r="AG134" s="167"/>
      <c r="AH134" s="167"/>
      <c r="AI134" s="266" t="s">
        <v>407</v>
      </c>
      <c r="AJ134" s="167"/>
      <c r="AK134" s="167"/>
      <c r="AL134" s="167"/>
      <c r="AM134" s="266" t="s">
        <v>713</v>
      </c>
      <c r="AN134" s="167"/>
      <c r="AO134" s="167"/>
      <c r="AP134" s="167"/>
      <c r="AQ134" s="266" t="s">
        <v>407</v>
      </c>
      <c r="AR134" s="167"/>
      <c r="AS134" s="167"/>
      <c r="AT134" s="167"/>
      <c r="AU134" s="266" t="s">
        <v>407</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407</v>
      </c>
      <c r="AC135" s="175"/>
      <c r="AD135" s="175"/>
      <c r="AE135" s="266" t="s">
        <v>407</v>
      </c>
      <c r="AF135" s="167"/>
      <c r="AG135" s="167"/>
      <c r="AH135" s="167"/>
      <c r="AI135" s="266" t="s">
        <v>407</v>
      </c>
      <c r="AJ135" s="167"/>
      <c r="AK135" s="167"/>
      <c r="AL135" s="167"/>
      <c r="AM135" s="266" t="s">
        <v>713</v>
      </c>
      <c r="AN135" s="167"/>
      <c r="AO135" s="167"/>
      <c r="AP135" s="167"/>
      <c r="AQ135" s="266" t="s">
        <v>407</v>
      </c>
      <c r="AR135" s="167"/>
      <c r="AS135" s="167"/>
      <c r="AT135" s="167"/>
      <c r="AU135" s="266" t="s">
        <v>407</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407</v>
      </c>
      <c r="AJ138" s="167"/>
      <c r="AK138" s="167"/>
      <c r="AL138" s="167"/>
      <c r="AM138" s="266" t="s">
        <v>713</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407</v>
      </c>
      <c r="AJ139" s="167"/>
      <c r="AK139" s="167"/>
      <c r="AL139" s="167"/>
      <c r="AM139" s="266" t="s">
        <v>713</v>
      </c>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730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407</v>
      </c>
      <c r="AJ194" s="167"/>
      <c r="AK194" s="167"/>
      <c r="AL194" s="167"/>
      <c r="AM194" s="266" t="s">
        <v>713</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407</v>
      </c>
      <c r="AJ195" s="167"/>
      <c r="AK195" s="167"/>
      <c r="AL195" s="167"/>
      <c r="AM195" s="266" t="s">
        <v>713</v>
      </c>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407</v>
      </c>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407</v>
      </c>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672</v>
      </c>
      <c r="D430" s="251"/>
      <c r="E430" s="239" t="s">
        <v>400</v>
      </c>
      <c r="F430" s="444"/>
      <c r="G430" s="241" t="s">
        <v>252</v>
      </c>
      <c r="H430" s="188"/>
      <c r="I430" s="188"/>
      <c r="J430" s="242" t="s">
        <v>407</v>
      </c>
      <c r="K430" s="243"/>
      <c r="L430" s="243"/>
      <c r="M430" s="243"/>
      <c r="N430" s="243"/>
      <c r="O430" s="243"/>
      <c r="P430" s="243"/>
      <c r="Q430" s="243"/>
      <c r="R430" s="243"/>
      <c r="S430" s="243"/>
      <c r="T430" s="244"/>
      <c r="U430" s="245" t="s">
        <v>407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407</v>
      </c>
      <c r="AF432" s="178"/>
      <c r="AG432" s="179" t="s">
        <v>233</v>
      </c>
      <c r="AH432" s="202"/>
      <c r="AI432" s="216"/>
      <c r="AJ432" s="216"/>
      <c r="AK432" s="216"/>
      <c r="AL432" s="217"/>
      <c r="AM432" s="216"/>
      <c r="AN432" s="216"/>
      <c r="AO432" s="216"/>
      <c r="AP432" s="217"/>
      <c r="AQ432" s="231" t="s">
        <v>407</v>
      </c>
      <c r="AR432" s="178"/>
      <c r="AS432" s="179" t="s">
        <v>233</v>
      </c>
      <c r="AT432" s="202"/>
      <c r="AU432" s="178" t="s">
        <v>407</v>
      </c>
      <c r="AV432" s="178"/>
      <c r="AW432" s="179" t="s">
        <v>179</v>
      </c>
      <c r="AX432" s="180"/>
      <c r="AY432">
        <f>$AY$431</f>
        <v>1</v>
      </c>
    </row>
    <row r="433" spans="1:51" ht="23.25" customHeight="1" x14ac:dyDescent="0.15">
      <c r="A433" s="992"/>
      <c r="B433" s="253"/>
      <c r="C433" s="252"/>
      <c r="D433" s="253"/>
      <c r="E433" s="196"/>
      <c r="F433" s="197"/>
      <c r="G433" s="232" t="s">
        <v>407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407</v>
      </c>
      <c r="AC433" s="175"/>
      <c r="AD433" s="175"/>
      <c r="AE433" s="166" t="s">
        <v>407</v>
      </c>
      <c r="AF433" s="167"/>
      <c r="AG433" s="167"/>
      <c r="AH433" s="167"/>
      <c r="AI433" s="166" t="s">
        <v>407</v>
      </c>
      <c r="AJ433" s="167"/>
      <c r="AK433" s="167"/>
      <c r="AL433" s="167"/>
      <c r="AM433" s="166" t="s">
        <v>713</v>
      </c>
      <c r="AN433" s="167"/>
      <c r="AO433" s="167"/>
      <c r="AP433" s="168"/>
      <c r="AQ433" s="166" t="s">
        <v>407</v>
      </c>
      <c r="AR433" s="167"/>
      <c r="AS433" s="167"/>
      <c r="AT433" s="168"/>
      <c r="AU433" s="167" t="s">
        <v>407</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407</v>
      </c>
      <c r="AC434" s="224"/>
      <c r="AD434" s="224"/>
      <c r="AE434" s="166" t="s">
        <v>407</v>
      </c>
      <c r="AF434" s="167"/>
      <c r="AG434" s="167"/>
      <c r="AH434" s="168"/>
      <c r="AI434" s="166" t="s">
        <v>407</v>
      </c>
      <c r="AJ434" s="167"/>
      <c r="AK434" s="167"/>
      <c r="AL434" s="167"/>
      <c r="AM434" s="166" t="s">
        <v>713</v>
      </c>
      <c r="AN434" s="167"/>
      <c r="AO434" s="167"/>
      <c r="AP434" s="168"/>
      <c r="AQ434" s="166" t="s">
        <v>407</v>
      </c>
      <c r="AR434" s="167"/>
      <c r="AS434" s="167"/>
      <c r="AT434" s="168"/>
      <c r="AU434" s="167" t="s">
        <v>407</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8"/>
      <c r="AI435" s="166" t="s">
        <v>407</v>
      </c>
      <c r="AJ435" s="167"/>
      <c r="AK435" s="167"/>
      <c r="AL435" s="167"/>
      <c r="AM435" s="166" t="s">
        <v>713</v>
      </c>
      <c r="AN435" s="167"/>
      <c r="AO435" s="167"/>
      <c r="AP435" s="168"/>
      <c r="AQ435" s="166" t="s">
        <v>407</v>
      </c>
      <c r="AR435" s="167"/>
      <c r="AS435" s="167"/>
      <c r="AT435" s="168"/>
      <c r="AU435" s="167" t="s">
        <v>407</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407</v>
      </c>
      <c r="AF457" s="178"/>
      <c r="AG457" s="179" t="s">
        <v>233</v>
      </c>
      <c r="AH457" s="202"/>
      <c r="AI457" s="216"/>
      <c r="AJ457" s="216"/>
      <c r="AK457" s="216"/>
      <c r="AL457" s="217"/>
      <c r="AM457" s="216"/>
      <c r="AN457" s="216"/>
      <c r="AO457" s="216"/>
      <c r="AP457" s="217"/>
      <c r="AQ457" s="231" t="s">
        <v>407</v>
      </c>
      <c r="AR457" s="178"/>
      <c r="AS457" s="179" t="s">
        <v>233</v>
      </c>
      <c r="AT457" s="202"/>
      <c r="AU457" s="178" t="s">
        <v>407</v>
      </c>
      <c r="AV457" s="178"/>
      <c r="AW457" s="179" t="s">
        <v>179</v>
      </c>
      <c r="AX457" s="180"/>
      <c r="AY457">
        <f>$AY$456</f>
        <v>1</v>
      </c>
    </row>
    <row r="458" spans="1:51" ht="23.25" customHeight="1" x14ac:dyDescent="0.15">
      <c r="A458" s="992"/>
      <c r="B458" s="253"/>
      <c r="C458" s="252"/>
      <c r="D458" s="253"/>
      <c r="E458" s="196"/>
      <c r="F458" s="197"/>
      <c r="G458" s="232" t="s">
        <v>407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407</v>
      </c>
      <c r="AC458" s="175"/>
      <c r="AD458" s="175"/>
      <c r="AE458" s="166" t="s">
        <v>407</v>
      </c>
      <c r="AF458" s="167"/>
      <c r="AG458" s="167"/>
      <c r="AH458" s="167"/>
      <c r="AI458" s="166" t="s">
        <v>407</v>
      </c>
      <c r="AJ458" s="167"/>
      <c r="AK458" s="167"/>
      <c r="AL458" s="167"/>
      <c r="AM458" s="166" t="s">
        <v>713</v>
      </c>
      <c r="AN458" s="167"/>
      <c r="AO458" s="167"/>
      <c r="AP458" s="168"/>
      <c r="AQ458" s="166" t="s">
        <v>407</v>
      </c>
      <c r="AR458" s="167"/>
      <c r="AS458" s="167"/>
      <c r="AT458" s="168"/>
      <c r="AU458" s="167" t="s">
        <v>407</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407</v>
      </c>
      <c r="AC459" s="224"/>
      <c r="AD459" s="224"/>
      <c r="AE459" s="166" t="s">
        <v>407</v>
      </c>
      <c r="AF459" s="167"/>
      <c r="AG459" s="167"/>
      <c r="AH459" s="168"/>
      <c r="AI459" s="166" t="s">
        <v>407</v>
      </c>
      <c r="AJ459" s="167"/>
      <c r="AK459" s="167"/>
      <c r="AL459" s="167"/>
      <c r="AM459" s="166" t="s">
        <v>713</v>
      </c>
      <c r="AN459" s="167"/>
      <c r="AO459" s="167"/>
      <c r="AP459" s="168"/>
      <c r="AQ459" s="166" t="s">
        <v>407</v>
      </c>
      <c r="AR459" s="167"/>
      <c r="AS459" s="167"/>
      <c r="AT459" s="168"/>
      <c r="AU459" s="167" t="s">
        <v>407</v>
      </c>
      <c r="AV459" s="167"/>
      <c r="AW459" s="167"/>
      <c r="AX459" s="208"/>
      <c r="AY459">
        <f t="shared" si="68"/>
        <v>1</v>
      </c>
    </row>
    <row r="460" spans="1:51" ht="23.25"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8"/>
      <c r="AI460" s="166" t="s">
        <v>407</v>
      </c>
      <c r="AJ460" s="167"/>
      <c r="AK460" s="167"/>
      <c r="AL460" s="167"/>
      <c r="AM460" s="166" t="s">
        <v>713</v>
      </c>
      <c r="AN460" s="167"/>
      <c r="AO460" s="167"/>
      <c r="AP460" s="168"/>
      <c r="AQ460" s="166" t="s">
        <v>407</v>
      </c>
      <c r="AR460" s="167"/>
      <c r="AS460" s="167"/>
      <c r="AT460" s="168"/>
      <c r="AU460" s="167" t="s">
        <v>407</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2"/>
      <c r="B482" s="253"/>
      <c r="C482" s="252"/>
      <c r="D482" s="253"/>
      <c r="E482" s="190" t="s">
        <v>407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1"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2"/>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38.2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3" t="s">
        <v>740</v>
      </c>
      <c r="AE702" s="894"/>
      <c r="AF702" s="894"/>
      <c r="AG702" s="883" t="s">
        <v>748</v>
      </c>
      <c r="AH702" s="884"/>
      <c r="AI702" s="884"/>
      <c r="AJ702" s="884"/>
      <c r="AK702" s="884"/>
      <c r="AL702" s="884"/>
      <c r="AM702" s="884"/>
      <c r="AN702" s="884"/>
      <c r="AO702" s="884"/>
      <c r="AP702" s="884"/>
      <c r="AQ702" s="884"/>
      <c r="AR702" s="884"/>
      <c r="AS702" s="884"/>
      <c r="AT702" s="884"/>
      <c r="AU702" s="884"/>
      <c r="AV702" s="884"/>
      <c r="AW702" s="884"/>
      <c r="AX702" s="885"/>
    </row>
    <row r="703" spans="1:51" ht="38.2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740</v>
      </c>
      <c r="AE703" s="185"/>
      <c r="AF703" s="185"/>
      <c r="AG703" s="664" t="s">
        <v>749</v>
      </c>
      <c r="AH703" s="665"/>
      <c r="AI703" s="665"/>
      <c r="AJ703" s="665"/>
      <c r="AK703" s="665"/>
      <c r="AL703" s="665"/>
      <c r="AM703" s="665"/>
      <c r="AN703" s="665"/>
      <c r="AO703" s="665"/>
      <c r="AP703" s="665"/>
      <c r="AQ703" s="665"/>
      <c r="AR703" s="665"/>
      <c r="AS703" s="665"/>
      <c r="AT703" s="665"/>
      <c r="AU703" s="665"/>
      <c r="AV703" s="665"/>
      <c r="AW703" s="665"/>
      <c r="AX703" s="666"/>
    </row>
    <row r="704" spans="1:51" ht="31.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740</v>
      </c>
      <c r="AE704" s="583"/>
      <c r="AF704" s="583"/>
      <c r="AG704" s="424" t="s">
        <v>750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9"/>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753</v>
      </c>
      <c r="AE705" s="733"/>
      <c r="AF705" s="733"/>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70"/>
      <c r="C706" s="611"/>
      <c r="D706" s="612"/>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70"/>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c r="AE707" s="581"/>
      <c r="AF707" s="581"/>
      <c r="AG707" s="193"/>
      <c r="AH707" s="194"/>
      <c r="AI707" s="194"/>
      <c r="AJ707" s="194"/>
      <c r="AK707" s="194"/>
      <c r="AL707" s="194"/>
      <c r="AM707" s="194"/>
      <c r="AN707" s="194"/>
      <c r="AO707" s="194"/>
      <c r="AP707" s="194"/>
      <c r="AQ707" s="194"/>
      <c r="AR707" s="194"/>
      <c r="AS707" s="194"/>
      <c r="AT707" s="194"/>
      <c r="AU707" s="194"/>
      <c r="AV707" s="194"/>
      <c r="AW707" s="194"/>
      <c r="AX707" s="195"/>
    </row>
    <row r="708" spans="1:50" ht="4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740</v>
      </c>
      <c r="AE708" s="668"/>
      <c r="AF708" s="668"/>
      <c r="AG708" s="523" t="s">
        <v>754</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752</v>
      </c>
      <c r="AE709" s="185"/>
      <c r="AF709" s="185"/>
      <c r="AG709" s="664" t="s">
        <v>751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752</v>
      </c>
      <c r="AE710" s="185"/>
      <c r="AF710" s="185"/>
      <c r="AG710" s="664" t="s">
        <v>751</v>
      </c>
      <c r="AH710" s="665"/>
      <c r="AI710" s="665"/>
      <c r="AJ710" s="665"/>
      <c r="AK710" s="665"/>
      <c r="AL710" s="665"/>
      <c r="AM710" s="665"/>
      <c r="AN710" s="665"/>
      <c r="AO710" s="665"/>
      <c r="AP710" s="665"/>
      <c r="AQ710" s="665"/>
      <c r="AR710" s="665"/>
      <c r="AS710" s="665"/>
      <c r="AT710" s="665"/>
      <c r="AU710" s="665"/>
      <c r="AV710" s="665"/>
      <c r="AW710" s="665"/>
      <c r="AX710" s="666"/>
    </row>
    <row r="711" spans="1:50" ht="36.7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740</v>
      </c>
      <c r="AE711" s="185"/>
      <c r="AF711" s="185"/>
      <c r="AG711" s="664" t="s">
        <v>755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752</v>
      </c>
      <c r="AE712" s="583"/>
      <c r="AF712" s="583"/>
      <c r="AG712" s="591" t="s">
        <v>751</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64" t="s">
        <v>751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8" t="s">
        <v>752</v>
      </c>
      <c r="AE714" s="589"/>
      <c r="AF714" s="590"/>
      <c r="AG714" s="689" t="s">
        <v>751</v>
      </c>
      <c r="AH714" s="690"/>
      <c r="AI714" s="690"/>
      <c r="AJ714" s="690"/>
      <c r="AK714" s="690"/>
      <c r="AL714" s="690"/>
      <c r="AM714" s="690"/>
      <c r="AN714" s="690"/>
      <c r="AO714" s="690"/>
      <c r="AP714" s="690"/>
      <c r="AQ714" s="690"/>
      <c r="AR714" s="690"/>
      <c r="AS714" s="690"/>
      <c r="AT714" s="690"/>
      <c r="AU714" s="690"/>
      <c r="AV714" s="690"/>
      <c r="AW714" s="690"/>
      <c r="AX714" s="691"/>
    </row>
    <row r="715" spans="1:50" ht="40.5"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740</v>
      </c>
      <c r="AE715" s="668"/>
      <c r="AF715" s="777"/>
      <c r="AG715" s="523" t="s">
        <v>756</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752</v>
      </c>
      <c r="AE716" s="759"/>
      <c r="AF716" s="759"/>
      <c r="AG716" s="664" t="s">
        <v>717</v>
      </c>
      <c r="AH716" s="665"/>
      <c r="AI716" s="665"/>
      <c r="AJ716" s="665"/>
      <c r="AK716" s="665"/>
      <c r="AL716" s="665"/>
      <c r="AM716" s="665"/>
      <c r="AN716" s="665"/>
      <c r="AO716" s="665"/>
      <c r="AP716" s="665"/>
      <c r="AQ716" s="665"/>
      <c r="AR716" s="665"/>
      <c r="AS716" s="665"/>
      <c r="AT716" s="665"/>
      <c r="AU716" s="665"/>
      <c r="AV716" s="665"/>
      <c r="AW716" s="665"/>
      <c r="AX716" s="666"/>
    </row>
    <row r="717" spans="1:50" ht="36.7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740</v>
      </c>
      <c r="AE717" s="185"/>
      <c r="AF717" s="185"/>
      <c r="AG717" s="664" t="s">
        <v>757</v>
      </c>
      <c r="AH717" s="665"/>
      <c r="AI717" s="665"/>
      <c r="AJ717" s="665"/>
      <c r="AK717" s="665"/>
      <c r="AL717" s="665"/>
      <c r="AM717" s="665"/>
      <c r="AN717" s="665"/>
      <c r="AO717" s="665"/>
      <c r="AP717" s="665"/>
      <c r="AQ717" s="665"/>
      <c r="AR717" s="665"/>
      <c r="AS717" s="665"/>
      <c r="AT717" s="665"/>
      <c r="AU717" s="665"/>
      <c r="AV717" s="665"/>
      <c r="AW717" s="665"/>
      <c r="AX717" s="666"/>
    </row>
    <row r="718" spans="1:50" ht="35.2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740</v>
      </c>
      <c r="AE718" s="185"/>
      <c r="AF718" s="185"/>
      <c r="AG718" s="193" t="s">
        <v>758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3"/>
      <c r="AD719" s="667" t="s">
        <v>740</v>
      </c>
      <c r="AE719" s="668"/>
      <c r="AF719" s="668"/>
      <c r="AG719" s="190" t="s">
        <v>759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6" t="s">
        <v>731</v>
      </c>
      <c r="D721" s="917"/>
      <c r="E721" s="917"/>
      <c r="F721" s="918"/>
      <c r="G721" s="934">
        <v>20</v>
      </c>
      <c r="H721" s="935"/>
      <c r="I721" s="77" t="str">
        <f>IF(OR(G721="　", G721=""), "", "-")</f>
        <v>-</v>
      </c>
      <c r="J721" s="915">
        <v>54</v>
      </c>
      <c r="K721" s="915"/>
      <c r="L721" s="77" t="str">
        <f>IF(M721="","","-")</f>
        <v/>
      </c>
      <c r="M721" s="78"/>
      <c r="N721" s="912" t="s">
        <v>732</v>
      </c>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0"/>
      <c r="B722" s="651"/>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0"/>
      <c r="B723" s="651"/>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0"/>
      <c r="B724" s="651"/>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2"/>
      <c r="B725" s="653"/>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79.5" customHeight="1" x14ac:dyDescent="0.15">
      <c r="A726" s="618" t="s">
        <v>48</v>
      </c>
      <c r="B726" s="619"/>
      <c r="C726" s="439" t="s">
        <v>53</v>
      </c>
      <c r="D726" s="578"/>
      <c r="E726" s="578"/>
      <c r="F726" s="579"/>
      <c r="G726" s="797" t="s">
        <v>774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0"/>
      <c r="B727" s="621"/>
      <c r="C727" s="695" t="s">
        <v>57</v>
      </c>
      <c r="D727" s="696"/>
      <c r="E727" s="696"/>
      <c r="F727" s="697"/>
      <c r="G727" s="795" t="s">
        <v>775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5" t="s">
        <v>789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790</v>
      </c>
      <c r="B731" s="616"/>
      <c r="C731" s="616"/>
      <c r="D731" s="616"/>
      <c r="E731" s="617"/>
      <c r="F731" s="680" t="s">
        <v>791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792</v>
      </c>
      <c r="B733" s="616"/>
      <c r="C733" s="616"/>
      <c r="D733" s="616"/>
      <c r="E733" s="617"/>
      <c r="F733" s="766" t="s">
        <v>793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t="s">
        <v>733</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673</v>
      </c>
      <c r="B737" s="158"/>
      <c r="C737" s="158"/>
      <c r="D737" s="159"/>
      <c r="E737" s="105" t="s">
        <v>734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v>161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v>162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155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159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69.7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4.2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5" t="s">
        <v>776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3"/>
      <c r="C788" s="763"/>
      <c r="D788" s="763"/>
      <c r="E788" s="763"/>
      <c r="F788" s="764"/>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3"/>
      <c r="C789" s="763"/>
      <c r="D789" s="763"/>
      <c r="E789" s="763"/>
      <c r="F789" s="764"/>
      <c r="G789" s="445" t="s">
        <v>760</v>
      </c>
      <c r="H789" s="446"/>
      <c r="I789" s="446"/>
      <c r="J789" s="446"/>
      <c r="K789" s="447"/>
      <c r="L789" s="448" t="s">
        <v>764</v>
      </c>
      <c r="M789" s="449"/>
      <c r="N789" s="449"/>
      <c r="O789" s="449"/>
      <c r="P789" s="449"/>
      <c r="Q789" s="449"/>
      <c r="R789" s="449"/>
      <c r="S789" s="449"/>
      <c r="T789" s="449"/>
      <c r="U789" s="449"/>
      <c r="V789" s="449"/>
      <c r="W789" s="449"/>
      <c r="X789" s="450"/>
      <c r="Y789" s="451">
        <v>132984</v>
      </c>
      <c r="Z789" s="452"/>
      <c r="AA789" s="452"/>
      <c r="AB789" s="554"/>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33" customHeight="1" x14ac:dyDescent="0.15">
      <c r="A790" s="553"/>
      <c r="B790" s="763"/>
      <c r="C790" s="763"/>
      <c r="D790" s="763"/>
      <c r="E790" s="763"/>
      <c r="F790" s="764"/>
      <c r="G790" s="348" t="s">
        <v>761</v>
      </c>
      <c r="H790" s="349"/>
      <c r="I790" s="349"/>
      <c r="J790" s="349"/>
      <c r="K790" s="350"/>
      <c r="L790" s="398" t="s">
        <v>765</v>
      </c>
      <c r="M790" s="399"/>
      <c r="N790" s="399"/>
      <c r="O790" s="399"/>
      <c r="P790" s="399"/>
      <c r="Q790" s="399"/>
      <c r="R790" s="399"/>
      <c r="S790" s="399"/>
      <c r="T790" s="399"/>
      <c r="U790" s="399"/>
      <c r="V790" s="399"/>
      <c r="W790" s="399"/>
      <c r="X790" s="400"/>
      <c r="Y790" s="395">
        <v>1153</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3"/>
      <c r="B791" s="763"/>
      <c r="C791" s="763"/>
      <c r="D791" s="763"/>
      <c r="E791" s="763"/>
      <c r="F791" s="764"/>
      <c r="G791" s="348" t="s">
        <v>762</v>
      </c>
      <c r="H791" s="349"/>
      <c r="I791" s="349"/>
      <c r="J791" s="349"/>
      <c r="K791" s="350"/>
      <c r="L791" s="398" t="s">
        <v>766</v>
      </c>
      <c r="M791" s="399"/>
      <c r="N791" s="399"/>
      <c r="O791" s="399"/>
      <c r="P791" s="399"/>
      <c r="Q791" s="399"/>
      <c r="R791" s="399"/>
      <c r="S791" s="399"/>
      <c r="T791" s="399"/>
      <c r="U791" s="399"/>
      <c r="V791" s="399"/>
      <c r="W791" s="399"/>
      <c r="X791" s="400"/>
      <c r="Y791" s="395">
        <v>132</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33" customHeight="1" x14ac:dyDescent="0.15">
      <c r="A792" s="553"/>
      <c r="B792" s="763"/>
      <c r="C792" s="763"/>
      <c r="D792" s="763"/>
      <c r="E792" s="763"/>
      <c r="F792" s="764"/>
      <c r="G792" s="348" t="s">
        <v>763</v>
      </c>
      <c r="H792" s="349"/>
      <c r="I792" s="349"/>
      <c r="J792" s="349"/>
      <c r="K792" s="350"/>
      <c r="L792" s="398" t="s">
        <v>767</v>
      </c>
      <c r="M792" s="399"/>
      <c r="N792" s="399"/>
      <c r="O792" s="399"/>
      <c r="P792" s="399"/>
      <c r="Q792" s="399"/>
      <c r="R792" s="399"/>
      <c r="S792" s="399"/>
      <c r="T792" s="399"/>
      <c r="U792" s="399"/>
      <c r="V792" s="399"/>
      <c r="W792" s="399"/>
      <c r="X792" s="400"/>
      <c r="Y792" s="395">
        <v>275</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3"/>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3"/>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3"/>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3"/>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134544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3"/>
      <c r="B800" s="763"/>
      <c r="C800" s="763"/>
      <c r="D800" s="763"/>
      <c r="E800" s="763"/>
      <c r="F800" s="764"/>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63"/>
      <c r="C801" s="763"/>
      <c r="D801" s="763"/>
      <c r="E801" s="763"/>
      <c r="F801" s="764"/>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63"/>
      <c r="C802" s="763"/>
      <c r="D802" s="763"/>
      <c r="E802" s="763"/>
      <c r="F802" s="764"/>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3"/>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3"/>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3"/>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3"/>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3"/>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3"/>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3"/>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3"/>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3"/>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3"/>
      <c r="B813" s="763"/>
      <c r="C813" s="763"/>
      <c r="D813" s="763"/>
      <c r="E813" s="763"/>
      <c r="F813" s="764"/>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3"/>
      <c r="C814" s="763"/>
      <c r="D814" s="763"/>
      <c r="E814" s="763"/>
      <c r="F814" s="764"/>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3"/>
      <c r="C815" s="763"/>
      <c r="D815" s="763"/>
      <c r="E815" s="763"/>
      <c r="F815" s="764"/>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3"/>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3"/>
      <c r="B826" s="763"/>
      <c r="C826" s="763"/>
      <c r="D826" s="763"/>
      <c r="E826" s="763"/>
      <c r="F826" s="764"/>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3"/>
      <c r="C827" s="763"/>
      <c r="D827" s="763"/>
      <c r="E827" s="763"/>
      <c r="F827" s="764"/>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3"/>
      <c r="C828" s="763"/>
      <c r="D828" s="763"/>
      <c r="E828" s="763"/>
      <c r="F828" s="764"/>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72" customHeight="1" x14ac:dyDescent="0.15">
      <c r="A845" s="401">
        <v>1</v>
      </c>
      <c r="B845" s="401">
        <v>1</v>
      </c>
      <c r="C845" s="420" t="s">
        <v>768</v>
      </c>
      <c r="D845" s="415"/>
      <c r="E845" s="415"/>
      <c r="F845" s="415"/>
      <c r="G845" s="415"/>
      <c r="H845" s="415"/>
      <c r="I845" s="415"/>
      <c r="J845" s="416">
        <v>6010005002596</v>
      </c>
      <c r="K845" s="417"/>
      <c r="L845" s="417"/>
      <c r="M845" s="417"/>
      <c r="N845" s="417"/>
      <c r="O845" s="417"/>
      <c r="P845" s="421" t="s">
        <v>769</v>
      </c>
      <c r="Q845" s="317"/>
      <c r="R845" s="317"/>
      <c r="S845" s="317"/>
      <c r="T845" s="317"/>
      <c r="U845" s="317"/>
      <c r="V845" s="317"/>
      <c r="W845" s="317"/>
      <c r="X845" s="317"/>
      <c r="Y845" s="318">
        <v>134544</v>
      </c>
      <c r="Z845" s="319"/>
      <c r="AA845" s="319"/>
      <c r="AB845" s="320"/>
      <c r="AC845" s="322" t="s">
        <v>770</v>
      </c>
      <c r="AD845" s="323"/>
      <c r="AE845" s="323"/>
      <c r="AF845" s="323"/>
      <c r="AG845" s="323"/>
      <c r="AH845" s="418" t="s">
        <v>751</v>
      </c>
      <c r="AI845" s="419"/>
      <c r="AJ845" s="419"/>
      <c r="AK845" s="419"/>
      <c r="AL845" s="326" t="s">
        <v>751</v>
      </c>
      <c r="AM845" s="327"/>
      <c r="AN845" s="327"/>
      <c r="AO845" s="328"/>
      <c r="AP845" s="321" t="s">
        <v>751</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262" t="s">
        <v>713</v>
      </c>
      <c r="F1110" s="890"/>
      <c r="G1110" s="890"/>
      <c r="H1110" s="890"/>
      <c r="I1110" s="890"/>
      <c r="J1110" s="416" t="s">
        <v>713</v>
      </c>
      <c r="K1110" s="417"/>
      <c r="L1110" s="417"/>
      <c r="M1110" s="417"/>
      <c r="N1110" s="417"/>
      <c r="O1110" s="417"/>
      <c r="P1110" s="421" t="s">
        <v>713</v>
      </c>
      <c r="Q1110" s="317"/>
      <c r="R1110" s="317"/>
      <c r="S1110" s="317"/>
      <c r="T1110" s="317"/>
      <c r="U1110" s="317"/>
      <c r="V1110" s="317"/>
      <c r="W1110" s="317"/>
      <c r="X1110" s="317"/>
      <c r="Y1110" s="318" t="s">
        <v>713</v>
      </c>
      <c r="Z1110" s="319"/>
      <c r="AA1110" s="319"/>
      <c r="AB1110" s="320"/>
      <c r="AC1110" s="322"/>
      <c r="AD1110" s="323"/>
      <c r="AE1110" s="323"/>
      <c r="AF1110" s="323"/>
      <c r="AG1110" s="323"/>
      <c r="AH1110" s="324" t="s">
        <v>713</v>
      </c>
      <c r="AI1110" s="325"/>
      <c r="AJ1110" s="325"/>
      <c r="AK1110" s="325"/>
      <c r="AL1110" s="326" t="s">
        <v>713</v>
      </c>
      <c r="AM1110" s="327"/>
      <c r="AN1110" s="327"/>
      <c r="AO1110" s="328"/>
      <c r="AP1110" s="321" t="s">
        <v>713</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J13 AR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K13:AQ13">
    <cfRule type="expression" dxfId="701" priority="1">
      <formula>IF(RIGHT(TEXT(AK13,"0.#"),1)=".",FALSE,TRUE)</formula>
    </cfRule>
    <cfRule type="expression" dxfId="700" priority="2">
      <formula>IF(RIGHT(TEXT(AK13,"0.#"),1)=".",TRUE,FALSE)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16383" man="1"/>
    <brk id="483" max="16383" man="1"/>
    <brk id="733"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740</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740</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740</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391</v>
      </c>
      <c r="AF2" s="994"/>
      <c r="AG2" s="994"/>
      <c r="AH2" s="994"/>
      <c r="AI2" s="994" t="s">
        <v>413</v>
      </c>
      <c r="AJ2" s="994"/>
      <c r="AK2" s="994"/>
      <c r="AL2" s="455"/>
      <c r="AM2" s="994" t="s">
        <v>510</v>
      </c>
      <c r="AN2" s="994"/>
      <c r="AO2" s="994"/>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12"/>
      <c r="I4" s="1012"/>
      <c r="J4" s="1012"/>
      <c r="K4" s="1012"/>
      <c r="L4" s="1012"/>
      <c r="M4" s="1012"/>
      <c r="N4" s="1012"/>
      <c r="O4" s="1013"/>
      <c r="P4" s="191"/>
      <c r="Q4" s="1020"/>
      <c r="R4" s="1020"/>
      <c r="S4" s="1020"/>
      <c r="T4" s="1020"/>
      <c r="U4" s="1020"/>
      <c r="V4" s="1020"/>
      <c r="W4" s="1020"/>
      <c r="X4" s="1021"/>
      <c r="Y4" s="998" t="s">
        <v>12</v>
      </c>
      <c r="Z4" s="999"/>
      <c r="AA4" s="1000"/>
      <c r="AB4" s="548"/>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14"/>
      <c r="H5" s="1015"/>
      <c r="I5" s="1015"/>
      <c r="J5" s="1015"/>
      <c r="K5" s="1015"/>
      <c r="L5" s="1015"/>
      <c r="M5" s="1015"/>
      <c r="N5" s="1015"/>
      <c r="O5" s="1016"/>
      <c r="P5" s="1022"/>
      <c r="Q5" s="1022"/>
      <c r="R5" s="1022"/>
      <c r="S5" s="1022"/>
      <c r="T5" s="1022"/>
      <c r="U5" s="1022"/>
      <c r="V5" s="1022"/>
      <c r="W5" s="1022"/>
      <c r="X5" s="1023"/>
      <c r="Y5" s="303" t="s">
        <v>54</v>
      </c>
      <c r="Z5" s="995"/>
      <c r="AA5" s="996"/>
      <c r="AB5" s="519"/>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7"/>
      <c r="H6" s="1018"/>
      <c r="I6" s="1018"/>
      <c r="J6" s="1018"/>
      <c r="K6" s="1018"/>
      <c r="L6" s="1018"/>
      <c r="M6" s="1018"/>
      <c r="N6" s="1018"/>
      <c r="O6" s="1019"/>
      <c r="P6" s="1024"/>
      <c r="Q6" s="1024"/>
      <c r="R6" s="1024"/>
      <c r="S6" s="1024"/>
      <c r="T6" s="1024"/>
      <c r="U6" s="1024"/>
      <c r="V6" s="1024"/>
      <c r="W6" s="1024"/>
      <c r="X6" s="1025"/>
      <c r="Y6" s="1026" t="s">
        <v>13</v>
      </c>
      <c r="Z6" s="995"/>
      <c r="AA6" s="996"/>
      <c r="AB6" s="458"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09" t="s">
        <v>349</v>
      </c>
      <c r="B9" s="510"/>
      <c r="C9" s="510"/>
      <c r="D9" s="510"/>
      <c r="E9" s="510"/>
      <c r="F9" s="511"/>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391</v>
      </c>
      <c r="AF9" s="994"/>
      <c r="AG9" s="994"/>
      <c r="AH9" s="994"/>
      <c r="AI9" s="994" t="s">
        <v>413</v>
      </c>
      <c r="AJ9" s="994"/>
      <c r="AK9" s="994"/>
      <c r="AL9" s="455"/>
      <c r="AM9" s="994" t="s">
        <v>510</v>
      </c>
      <c r="AN9" s="994"/>
      <c r="AO9" s="994"/>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12"/>
      <c r="I11" s="1012"/>
      <c r="J11" s="1012"/>
      <c r="K11" s="1012"/>
      <c r="L11" s="1012"/>
      <c r="M11" s="1012"/>
      <c r="N11" s="1012"/>
      <c r="O11" s="1013"/>
      <c r="P11" s="191"/>
      <c r="Q11" s="1020"/>
      <c r="R11" s="1020"/>
      <c r="S11" s="1020"/>
      <c r="T11" s="1020"/>
      <c r="U11" s="1020"/>
      <c r="V11" s="1020"/>
      <c r="W11" s="1020"/>
      <c r="X11" s="1021"/>
      <c r="Y11" s="998" t="s">
        <v>12</v>
      </c>
      <c r="Z11" s="999"/>
      <c r="AA11" s="1000"/>
      <c r="AB11" s="548"/>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19"/>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8"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09" t="s">
        <v>349</v>
      </c>
      <c r="B16" s="510"/>
      <c r="C16" s="510"/>
      <c r="D16" s="510"/>
      <c r="E16" s="510"/>
      <c r="F16" s="511"/>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391</v>
      </c>
      <c r="AF16" s="994"/>
      <c r="AG16" s="994"/>
      <c r="AH16" s="994"/>
      <c r="AI16" s="994" t="s">
        <v>413</v>
      </c>
      <c r="AJ16" s="994"/>
      <c r="AK16" s="994"/>
      <c r="AL16" s="455"/>
      <c r="AM16" s="994" t="s">
        <v>510</v>
      </c>
      <c r="AN16" s="994"/>
      <c r="AO16" s="994"/>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12"/>
      <c r="I18" s="1012"/>
      <c r="J18" s="1012"/>
      <c r="K18" s="1012"/>
      <c r="L18" s="1012"/>
      <c r="M18" s="1012"/>
      <c r="N18" s="1012"/>
      <c r="O18" s="1013"/>
      <c r="P18" s="191"/>
      <c r="Q18" s="1020"/>
      <c r="R18" s="1020"/>
      <c r="S18" s="1020"/>
      <c r="T18" s="1020"/>
      <c r="U18" s="1020"/>
      <c r="V18" s="1020"/>
      <c r="W18" s="1020"/>
      <c r="X18" s="1021"/>
      <c r="Y18" s="998" t="s">
        <v>12</v>
      </c>
      <c r="Z18" s="999"/>
      <c r="AA18" s="1000"/>
      <c r="AB18" s="548"/>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19"/>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8"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09" t="s">
        <v>349</v>
      </c>
      <c r="B23" s="510"/>
      <c r="C23" s="510"/>
      <c r="D23" s="510"/>
      <c r="E23" s="510"/>
      <c r="F23" s="511"/>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391</v>
      </c>
      <c r="AF23" s="994"/>
      <c r="AG23" s="994"/>
      <c r="AH23" s="994"/>
      <c r="AI23" s="994" t="s">
        <v>413</v>
      </c>
      <c r="AJ23" s="994"/>
      <c r="AK23" s="994"/>
      <c r="AL23" s="455"/>
      <c r="AM23" s="994" t="s">
        <v>510</v>
      </c>
      <c r="AN23" s="994"/>
      <c r="AO23" s="994"/>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12"/>
      <c r="I25" s="1012"/>
      <c r="J25" s="1012"/>
      <c r="K25" s="1012"/>
      <c r="L25" s="1012"/>
      <c r="M25" s="1012"/>
      <c r="N25" s="1012"/>
      <c r="O25" s="1013"/>
      <c r="P25" s="191"/>
      <c r="Q25" s="1020"/>
      <c r="R25" s="1020"/>
      <c r="S25" s="1020"/>
      <c r="T25" s="1020"/>
      <c r="U25" s="1020"/>
      <c r="V25" s="1020"/>
      <c r="W25" s="1020"/>
      <c r="X25" s="1021"/>
      <c r="Y25" s="998" t="s">
        <v>12</v>
      </c>
      <c r="Z25" s="999"/>
      <c r="AA25" s="1000"/>
      <c r="AB25" s="548"/>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19"/>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8"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09" t="s">
        <v>349</v>
      </c>
      <c r="B30" s="510"/>
      <c r="C30" s="510"/>
      <c r="D30" s="510"/>
      <c r="E30" s="510"/>
      <c r="F30" s="511"/>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391</v>
      </c>
      <c r="AF30" s="994"/>
      <c r="AG30" s="994"/>
      <c r="AH30" s="994"/>
      <c r="AI30" s="994" t="s">
        <v>413</v>
      </c>
      <c r="AJ30" s="994"/>
      <c r="AK30" s="994"/>
      <c r="AL30" s="455"/>
      <c r="AM30" s="994" t="s">
        <v>510</v>
      </c>
      <c r="AN30" s="994"/>
      <c r="AO30" s="994"/>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12"/>
      <c r="I32" s="1012"/>
      <c r="J32" s="1012"/>
      <c r="K32" s="1012"/>
      <c r="L32" s="1012"/>
      <c r="M32" s="1012"/>
      <c r="N32" s="1012"/>
      <c r="O32" s="1013"/>
      <c r="P32" s="191"/>
      <c r="Q32" s="1020"/>
      <c r="R32" s="1020"/>
      <c r="S32" s="1020"/>
      <c r="T32" s="1020"/>
      <c r="U32" s="1020"/>
      <c r="V32" s="1020"/>
      <c r="W32" s="1020"/>
      <c r="X32" s="1021"/>
      <c r="Y32" s="998" t="s">
        <v>12</v>
      </c>
      <c r="Z32" s="999"/>
      <c r="AA32" s="1000"/>
      <c r="AB32" s="548"/>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19"/>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8"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09" t="s">
        <v>349</v>
      </c>
      <c r="B37" s="510"/>
      <c r="C37" s="510"/>
      <c r="D37" s="510"/>
      <c r="E37" s="510"/>
      <c r="F37" s="511"/>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391</v>
      </c>
      <c r="AF37" s="994"/>
      <c r="AG37" s="994"/>
      <c r="AH37" s="994"/>
      <c r="AI37" s="994" t="s">
        <v>413</v>
      </c>
      <c r="AJ37" s="994"/>
      <c r="AK37" s="994"/>
      <c r="AL37" s="455"/>
      <c r="AM37" s="994" t="s">
        <v>510</v>
      </c>
      <c r="AN37" s="994"/>
      <c r="AO37" s="994"/>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12"/>
      <c r="I39" s="1012"/>
      <c r="J39" s="1012"/>
      <c r="K39" s="1012"/>
      <c r="L39" s="1012"/>
      <c r="M39" s="1012"/>
      <c r="N39" s="1012"/>
      <c r="O39" s="1013"/>
      <c r="P39" s="191"/>
      <c r="Q39" s="1020"/>
      <c r="R39" s="1020"/>
      <c r="S39" s="1020"/>
      <c r="T39" s="1020"/>
      <c r="U39" s="1020"/>
      <c r="V39" s="1020"/>
      <c r="W39" s="1020"/>
      <c r="X39" s="1021"/>
      <c r="Y39" s="998" t="s">
        <v>12</v>
      </c>
      <c r="Z39" s="999"/>
      <c r="AA39" s="1000"/>
      <c r="AB39" s="548"/>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19"/>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8"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09" t="s">
        <v>349</v>
      </c>
      <c r="B44" s="510"/>
      <c r="C44" s="510"/>
      <c r="D44" s="510"/>
      <c r="E44" s="510"/>
      <c r="F44" s="511"/>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391</v>
      </c>
      <c r="AF44" s="994"/>
      <c r="AG44" s="994"/>
      <c r="AH44" s="994"/>
      <c r="AI44" s="994" t="s">
        <v>413</v>
      </c>
      <c r="AJ44" s="994"/>
      <c r="AK44" s="994"/>
      <c r="AL44" s="455"/>
      <c r="AM44" s="994" t="s">
        <v>510</v>
      </c>
      <c r="AN44" s="994"/>
      <c r="AO44" s="994"/>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12"/>
      <c r="I46" s="1012"/>
      <c r="J46" s="1012"/>
      <c r="K46" s="1012"/>
      <c r="L46" s="1012"/>
      <c r="M46" s="1012"/>
      <c r="N46" s="1012"/>
      <c r="O46" s="1013"/>
      <c r="P46" s="191"/>
      <c r="Q46" s="1020"/>
      <c r="R46" s="1020"/>
      <c r="S46" s="1020"/>
      <c r="T46" s="1020"/>
      <c r="U46" s="1020"/>
      <c r="V46" s="1020"/>
      <c r="W46" s="1020"/>
      <c r="X46" s="1021"/>
      <c r="Y46" s="998" t="s">
        <v>12</v>
      </c>
      <c r="Z46" s="999"/>
      <c r="AA46" s="1000"/>
      <c r="AB46" s="548"/>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19"/>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8"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09" t="s">
        <v>349</v>
      </c>
      <c r="B51" s="510"/>
      <c r="C51" s="510"/>
      <c r="D51" s="510"/>
      <c r="E51" s="510"/>
      <c r="F51" s="511"/>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5" t="s">
        <v>11</v>
      </c>
      <c r="AC51" s="1007"/>
      <c r="AD51" s="1008"/>
      <c r="AE51" s="994" t="s">
        <v>391</v>
      </c>
      <c r="AF51" s="994"/>
      <c r="AG51" s="994"/>
      <c r="AH51" s="994"/>
      <c r="AI51" s="994" t="s">
        <v>413</v>
      </c>
      <c r="AJ51" s="994"/>
      <c r="AK51" s="994"/>
      <c r="AL51" s="455"/>
      <c r="AM51" s="994" t="s">
        <v>510</v>
      </c>
      <c r="AN51" s="994"/>
      <c r="AO51" s="994"/>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12"/>
      <c r="I53" s="1012"/>
      <c r="J53" s="1012"/>
      <c r="K53" s="1012"/>
      <c r="L53" s="1012"/>
      <c r="M53" s="1012"/>
      <c r="N53" s="1012"/>
      <c r="O53" s="1013"/>
      <c r="P53" s="191"/>
      <c r="Q53" s="1020"/>
      <c r="R53" s="1020"/>
      <c r="S53" s="1020"/>
      <c r="T53" s="1020"/>
      <c r="U53" s="1020"/>
      <c r="V53" s="1020"/>
      <c r="W53" s="1020"/>
      <c r="X53" s="1021"/>
      <c r="Y53" s="998" t="s">
        <v>12</v>
      </c>
      <c r="Z53" s="999"/>
      <c r="AA53" s="1000"/>
      <c r="AB53" s="548"/>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19"/>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8"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09" t="s">
        <v>349</v>
      </c>
      <c r="B58" s="510"/>
      <c r="C58" s="510"/>
      <c r="D58" s="510"/>
      <c r="E58" s="510"/>
      <c r="F58" s="511"/>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391</v>
      </c>
      <c r="AF58" s="994"/>
      <c r="AG58" s="994"/>
      <c r="AH58" s="994"/>
      <c r="AI58" s="994" t="s">
        <v>413</v>
      </c>
      <c r="AJ58" s="994"/>
      <c r="AK58" s="994"/>
      <c r="AL58" s="455"/>
      <c r="AM58" s="994" t="s">
        <v>510</v>
      </c>
      <c r="AN58" s="994"/>
      <c r="AO58" s="994"/>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12"/>
      <c r="I60" s="1012"/>
      <c r="J60" s="1012"/>
      <c r="K60" s="1012"/>
      <c r="L60" s="1012"/>
      <c r="M60" s="1012"/>
      <c r="N60" s="1012"/>
      <c r="O60" s="1013"/>
      <c r="P60" s="191"/>
      <c r="Q60" s="1020"/>
      <c r="R60" s="1020"/>
      <c r="S60" s="1020"/>
      <c r="T60" s="1020"/>
      <c r="U60" s="1020"/>
      <c r="V60" s="1020"/>
      <c r="W60" s="1020"/>
      <c r="X60" s="1021"/>
      <c r="Y60" s="998" t="s">
        <v>12</v>
      </c>
      <c r="Z60" s="999"/>
      <c r="AA60" s="1000"/>
      <c r="AB60" s="548"/>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19"/>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8"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09" t="s">
        <v>349</v>
      </c>
      <c r="B65" s="510"/>
      <c r="C65" s="510"/>
      <c r="D65" s="510"/>
      <c r="E65" s="510"/>
      <c r="F65" s="511"/>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391</v>
      </c>
      <c r="AF65" s="994"/>
      <c r="AG65" s="994"/>
      <c r="AH65" s="994"/>
      <c r="AI65" s="994" t="s">
        <v>413</v>
      </c>
      <c r="AJ65" s="994"/>
      <c r="AK65" s="994"/>
      <c r="AL65" s="455"/>
      <c r="AM65" s="994" t="s">
        <v>510</v>
      </c>
      <c r="AN65" s="994"/>
      <c r="AO65" s="994"/>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12"/>
      <c r="I67" s="1012"/>
      <c r="J67" s="1012"/>
      <c r="K67" s="1012"/>
      <c r="L67" s="1012"/>
      <c r="M67" s="1012"/>
      <c r="N67" s="1012"/>
      <c r="O67" s="1013"/>
      <c r="P67" s="191"/>
      <c r="Q67" s="1020"/>
      <c r="R67" s="1020"/>
      <c r="S67" s="1020"/>
      <c r="T67" s="1020"/>
      <c r="U67" s="1020"/>
      <c r="V67" s="1020"/>
      <c r="W67" s="1020"/>
      <c r="X67" s="1021"/>
      <c r="Y67" s="998" t="s">
        <v>12</v>
      </c>
      <c r="Z67" s="999"/>
      <c r="AA67" s="1000"/>
      <c r="AB67" s="548"/>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19"/>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4"/>
      <c r="B4" s="1035"/>
      <c r="C4" s="1035"/>
      <c r="D4" s="1035"/>
      <c r="E4" s="1035"/>
      <c r="F4" s="1036"/>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4"/>
      <c r="B16" s="1035"/>
      <c r="C16" s="1035"/>
      <c r="D16" s="1035"/>
      <c r="E16" s="1035"/>
      <c r="F16" s="103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4"/>
      <c r="B17" s="1035"/>
      <c r="C17" s="1035"/>
      <c r="D17" s="1035"/>
      <c r="E17" s="1035"/>
      <c r="F17" s="1036"/>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4"/>
      <c r="B29" s="1035"/>
      <c r="C29" s="1035"/>
      <c r="D29" s="1035"/>
      <c r="E29" s="1035"/>
      <c r="F29" s="103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4"/>
      <c r="B30" s="1035"/>
      <c r="C30" s="1035"/>
      <c r="D30" s="1035"/>
      <c r="E30" s="1035"/>
      <c r="F30" s="1036"/>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4"/>
      <c r="B42" s="1035"/>
      <c r="C42" s="1035"/>
      <c r="D42" s="1035"/>
      <c r="E42" s="1035"/>
      <c r="F42" s="103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4"/>
      <c r="B43" s="1035"/>
      <c r="C43" s="1035"/>
      <c r="D43" s="1035"/>
      <c r="E43" s="1035"/>
      <c r="F43" s="1036"/>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4"/>
      <c r="B56" s="1035"/>
      <c r="C56" s="1035"/>
      <c r="D56" s="1035"/>
      <c r="E56" s="1035"/>
      <c r="F56" s="103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4"/>
      <c r="B57" s="1035"/>
      <c r="C57" s="1035"/>
      <c r="D57" s="1035"/>
      <c r="E57" s="1035"/>
      <c r="F57" s="1036"/>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4"/>
      <c r="B69" s="1035"/>
      <c r="C69" s="1035"/>
      <c r="D69" s="1035"/>
      <c r="E69" s="1035"/>
      <c r="F69" s="103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4"/>
      <c r="B70" s="1035"/>
      <c r="C70" s="1035"/>
      <c r="D70" s="1035"/>
      <c r="E70" s="1035"/>
      <c r="F70" s="1036"/>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4"/>
      <c r="B82" s="1035"/>
      <c r="C82" s="1035"/>
      <c r="D82" s="1035"/>
      <c r="E82" s="1035"/>
      <c r="F82" s="103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4"/>
      <c r="B83" s="1035"/>
      <c r="C83" s="1035"/>
      <c r="D83" s="1035"/>
      <c r="E83" s="1035"/>
      <c r="F83" s="1036"/>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4"/>
      <c r="B95" s="1035"/>
      <c r="C95" s="1035"/>
      <c r="D95" s="1035"/>
      <c r="E95" s="1035"/>
      <c r="F95" s="103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4"/>
      <c r="B96" s="1035"/>
      <c r="C96" s="1035"/>
      <c r="D96" s="1035"/>
      <c r="E96" s="1035"/>
      <c r="F96" s="1036"/>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4"/>
      <c r="B109" s="1035"/>
      <c r="C109" s="1035"/>
      <c r="D109" s="1035"/>
      <c r="E109" s="1035"/>
      <c r="F109" s="103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4"/>
      <c r="B110" s="1035"/>
      <c r="C110" s="1035"/>
      <c r="D110" s="1035"/>
      <c r="E110" s="1035"/>
      <c r="F110" s="103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4"/>
      <c r="B122" s="1035"/>
      <c r="C122" s="1035"/>
      <c r="D122" s="1035"/>
      <c r="E122" s="1035"/>
      <c r="F122" s="103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4"/>
      <c r="B123" s="1035"/>
      <c r="C123" s="1035"/>
      <c r="D123" s="1035"/>
      <c r="E123" s="1035"/>
      <c r="F123" s="103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4"/>
      <c r="B135" s="1035"/>
      <c r="C135" s="1035"/>
      <c r="D135" s="1035"/>
      <c r="E135" s="1035"/>
      <c r="F135" s="103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4"/>
      <c r="B136" s="1035"/>
      <c r="C136" s="1035"/>
      <c r="D136" s="1035"/>
      <c r="E136" s="1035"/>
      <c r="F136" s="103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4"/>
      <c r="B148" s="1035"/>
      <c r="C148" s="1035"/>
      <c r="D148" s="1035"/>
      <c r="E148" s="1035"/>
      <c r="F148" s="103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4"/>
      <c r="B149" s="1035"/>
      <c r="C149" s="1035"/>
      <c r="D149" s="1035"/>
      <c r="E149" s="1035"/>
      <c r="F149" s="103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4"/>
      <c r="B162" s="1035"/>
      <c r="C162" s="1035"/>
      <c r="D162" s="1035"/>
      <c r="E162" s="1035"/>
      <c r="F162" s="103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4"/>
      <c r="B163" s="1035"/>
      <c r="C163" s="1035"/>
      <c r="D163" s="1035"/>
      <c r="E163" s="1035"/>
      <c r="F163" s="103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4"/>
      <c r="B175" s="1035"/>
      <c r="C175" s="1035"/>
      <c r="D175" s="1035"/>
      <c r="E175" s="1035"/>
      <c r="F175" s="103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4"/>
      <c r="B176" s="1035"/>
      <c r="C176" s="1035"/>
      <c r="D176" s="1035"/>
      <c r="E176" s="1035"/>
      <c r="F176" s="103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4"/>
      <c r="B188" s="1035"/>
      <c r="C188" s="1035"/>
      <c r="D188" s="1035"/>
      <c r="E188" s="1035"/>
      <c r="F188" s="103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4"/>
      <c r="B189" s="1035"/>
      <c r="C189" s="1035"/>
      <c r="D189" s="1035"/>
      <c r="E189" s="1035"/>
      <c r="F189" s="103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4"/>
      <c r="B201" s="1035"/>
      <c r="C201" s="1035"/>
      <c r="D201" s="1035"/>
      <c r="E201" s="1035"/>
      <c r="F201" s="103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4"/>
      <c r="B202" s="1035"/>
      <c r="C202" s="1035"/>
      <c r="D202" s="1035"/>
      <c r="E202" s="1035"/>
      <c r="F202" s="103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4"/>
      <c r="B215" s="1035"/>
      <c r="C215" s="1035"/>
      <c r="D215" s="1035"/>
      <c r="E215" s="1035"/>
      <c r="F215" s="103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4"/>
      <c r="B216" s="1035"/>
      <c r="C216" s="1035"/>
      <c r="D216" s="1035"/>
      <c r="E216" s="1035"/>
      <c r="F216" s="103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4"/>
      <c r="B228" s="1035"/>
      <c r="C228" s="1035"/>
      <c r="D228" s="1035"/>
      <c r="E228" s="1035"/>
      <c r="F228" s="103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4"/>
      <c r="B229" s="1035"/>
      <c r="C229" s="1035"/>
      <c r="D229" s="1035"/>
      <c r="E229" s="1035"/>
      <c r="F229" s="103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4"/>
      <c r="B241" s="1035"/>
      <c r="C241" s="1035"/>
      <c r="D241" s="1035"/>
      <c r="E241" s="1035"/>
      <c r="F241" s="103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4"/>
      <c r="B242" s="1035"/>
      <c r="C242" s="1035"/>
      <c r="D242" s="1035"/>
      <c r="E242" s="1035"/>
      <c r="F242" s="103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4"/>
      <c r="B254" s="1035"/>
      <c r="C254" s="1035"/>
      <c r="D254" s="1035"/>
      <c r="E254" s="1035"/>
      <c r="F254" s="103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4"/>
      <c r="B255" s="1035"/>
      <c r="C255" s="1035"/>
      <c r="D255" s="1035"/>
      <c r="E255" s="1035"/>
      <c r="F255" s="103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伊地知郁江</dc:creator>
  <cp:lastModifiedBy>m</cp:lastModifiedBy>
  <cp:lastPrinted>2021-09-21T02:59:38Z</cp:lastPrinted>
  <dcterms:created xsi:type="dcterms:W3CDTF">2012-03-13T00:50:25Z</dcterms:created>
  <dcterms:modified xsi:type="dcterms:W3CDTF">2021-09-21T02:59:44Z</dcterms:modified>
</cp:coreProperties>
</file>