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0" yWindow="0" windowWidth="27660" windowHeight="32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<sst xmlns="http://schemas.openxmlformats.org/spreadsheetml/2006/main" count="3124" uniqueCount="787">
  <si>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</si>
  <si>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</si>
  <si>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</si>
  <si>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</si>
  <si>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</si>
  <si>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</si>
  <si>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</si>
  <si>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</si>
  <si>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</si>
  <si>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</si>
  <si>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</si>
  <si>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</si>
  <si>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</si>
  <si>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</si>
  <si>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</si>
  <si>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</si>
  <si>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</si>
  <si>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</si>
  <si>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</si>
  <si>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</si>
  <si>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</si>
  <si>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</si>
  <si>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</si>
  <si>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</si>
  <si>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</si>
  <si>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</si>
  <si>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</si>
  <si>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</si>
  <si>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</si>
  <si>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</si>
  <si>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</si>
  <si>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</si>
  <si>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</si>
  <si>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</si>
  <si>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</si>
  <si>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</si>
  <si>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</si>
  <si>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</si>
  <si>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</si>
  <si>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</si>
  <si>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</si>
  <si>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</si>
  <si>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</si>
  <si>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</si>
  <si>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</si>
  <si>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</si>
  <si>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</si>
  <si>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</si>
  <si>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</si>
  <si>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</si>
  <si>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</si>
  <si>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</si>
  <si>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</si>
  <si>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</si>
  <si>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</si>
  <si>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</si>
  <si>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</si>
  <si>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</si>
  <si>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</si>
  <si>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</si>
  <si>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</si>
  <si>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</si>
  <si>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</si>
  <si>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</si>
  <si>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</si>
  <si>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</si>
  <si>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</si>
  <si>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</si>
  <si>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</si>
  <si>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</si>
  <si>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</si>
  <si>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</si>
  <si>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</si>
  <si>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</si>
  <si>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</si>
  <si>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</si>
  <si>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</si>
  <si>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</si>
  <si>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</si>
  <si>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</si>
  <si>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</si>
  <si>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</si>
  <si>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</si>
  <si>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</si>
  <si>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</si>
  <si>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</si>
  <si>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</si>
  <si>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</si>
  <si>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</si>
  <si>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</si>
  <si>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</si>
  <si>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</si>
  <si>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</si>
  <si>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</si>
  <si>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</si>
  <si>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</si>
  <si>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</si>
  <si>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</si>
  <si>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</si>
  <si>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</si>
  <si>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</si>
  <si>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</si>
  <si>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</si>
  <si>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</si>
  <si>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</si>
  <si>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</si>
  <si>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</si>
  <si>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</si>
  <si>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</si>
  <si>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</si>
  <si>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</si>
  <si>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</si>
  <si>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</si>
  <si>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</si>
  <si>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</si>
  <si>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</si>
  <si>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</si>
  <si>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</si>
  <si>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</si>
  <si>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</si>
  <si>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</si>
  <si>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</si>
  <si>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</si>
  <si>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</si>
  <si>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</si>
  <si>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</si>
  <si>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</si>
  <si>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</si>
  <si>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</si>
  <si>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</si>
  <si>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</si>
  <si>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</si>
  <si>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</si>
  <si>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</si>
  <si>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</si>
  <si>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</si>
  <si>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</si>
  <si>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</si>
  <si>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</si>
  <si>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</si>
  <si>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</si>
  <si>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</si>
  <si>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</si>
  <si>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</si>
  <si>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</si>
  <si>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</si>
  <si>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</si>
  <si>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</si>
  <si>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</si>
  <si>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</si>
  <si>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</si>
  <si>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</si>
  <si>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</si>
  <si>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</si>
  <si>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</si>
  <si>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</si>
  <si>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</si>
  <si>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</si>
  <si>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</si>
  <si>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</si>
  <si>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</si>
  <si>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</si>
  <si>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</si>
  <si>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</si>
  <si>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</si>
  <si>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</si>
  <si>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</si>
  <si>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</si>
  <si>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</si>
  <si>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</si>
  <si>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</si>
  <si>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</si>
  <si>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</si>
  <si>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</si>
  <si>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</si>
  <si>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</si>
  <si>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</si>
  <si>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</si>
  <si>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</si>
  <si>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</si>
  <si>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</si>
  <si>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</si>
  <si>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</si>
  <si>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</si>
  <si>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</si>
  <si>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</si>
  <si>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</si>
  <si>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</si>
  <si>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</si>
  <si>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</si>
  <si>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</si>
  <si>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</si>
  <si>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</si>
  <si>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</si>
  <si>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</si>
  <si>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</si>
  <si>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</si>
  <si>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</si>
  <si>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</si>
  <si>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</si>
  <si>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</si>
  <si>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</si>
  <si>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</si>
  <si>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</si>
  <si>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</si>
  <si>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</si>
  <si>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</si>
  <si>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</si>
  <si>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</si>
  <si>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</si>
  <si>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</si>
  <si>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</si>
  <si>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</si>
  <si>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</si>
  <si>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</si>
  <si>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</si>
  <si>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</si>
  <si>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</si>
  <si>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</si>
  <si>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</si>
  <si>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</si>
  <si>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</si>
  <si>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</si>
  <si>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</si>
  <si>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</si>
  <si>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</si>
  <si>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</si>
  <si>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</si>
  <si>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</si>
  <si>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</si>
  <si>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</si>
  <si>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</si>
  <si>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</si>
  <si>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</si>
  <si>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</si>
  <si>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</si>
  <si>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</si>
  <si>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</si>
  <si>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</si>
  <si>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</si>
  <si>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</si>
  <si>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</si>
  <si>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</si>
  <si>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</si>
  <si>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</si>
  <si>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</si>
  <si>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</si>
  <si>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</si>
  <si>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</si>
  <si>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</si>
  <si>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</si>
  <si>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</si>
  <si>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</si>
  <si>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</si>
  <si>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</si>
  <si>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</si>
  <si>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</si>
  <si>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</si>
  <si>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</si>
  <si>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</si>
  <si>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</si>
  <si>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</si>
  <si>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</si>
  <si>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</si>
  <si>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</si>
  <si>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</si>
  <si>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</si>
  <si>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</si>
  <si>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</si>
  <si>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</si>
  <si>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</si>
  <si>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</si>
  <si>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</si>
  <si>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</si>
  <si>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</si>
  <si>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</si>
  <si>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</si>
  <si>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</si>
  <si>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</si>
  <si>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</si>
  <si>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</si>
  <si>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</si>
  <si>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</si>
  <si>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</si>
  <si>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</si>
  <si>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</si>
  <si>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</si>
  <si>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</si>
  <si>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</si>
  <si>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</si>
  <si>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</si>
  <si>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</si>
  <si>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</si>
  <si>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</si>
  <si>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</si>
  <si>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</si>
  <si>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</si>
  <si>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</si>
  <si>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</si>
  <si>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</si>
  <si>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</si>
  <si>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</si>
  <si>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</si>
  <si>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</si>
  <si>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</si>
  <si>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</si>
  <si>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</si>
  <si>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</si>
  <si>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</si>
  <si>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</si>
  <si>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</si>
  <si>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</si>
  <si>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</si>
  <si>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</si>
  <si>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</si>
  <si>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</si>
  <si>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</si>
  <si>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</si>
  <si>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</si>
  <si>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</si>
  <si>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</si>
  <si>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</si>
  <si>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</si>
  <si>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</si>
  <si>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</si>
  <si>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</si>
  <si>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</si>
  <si>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</si>
  <si>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</si>
  <si>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</si>
  <si>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</si>
  <si>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</si>
  <si>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</si>
  <si>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</si>
  <si>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</si>
  <si>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</si>
  <si>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</si>
  <si>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</si>
  <si>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</si>
  <si>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</si>
  <si>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</si>
  <si>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</si>
  <si>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</si>
  <si>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</si>
  <si>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</si>
  <si>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</si>
  <si>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</si>
  <si>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</si>
  <si>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</si>
  <si>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</si>
  <si>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</si>
  <si>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</si>
  <si>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</si>
  <si>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</si>
  <si>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</si>
  <si>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</si>
  <si>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</si>
  <si>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</si>
  <si>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</si>
  <si>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</si>
  <si>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</si>
  <si>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</si>
  <si>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</si>
  <si>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</si>
  <si>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</si>
  <si>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</si>
  <si>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</si>
  <si>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</si>
  <si>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</si>
  <si>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</si>
  <si>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</si>
  <si>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</si>
  <si>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</si>
  <si>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</si>
  <si>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</si>
  <si>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</si>
  <si>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</si>
  <si>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</si>
  <si>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</si>
  <si>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</si>
  <si>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</si>
  <si>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</si>
  <si>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</si>
  <si>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</si>
  <si>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</si>
  <si>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</si>
  <si>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</si>
  <si>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</si>
  <si>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</si>
  <si>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</si>
  <si>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</si>
  <si>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</si>
  <si>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</si>
  <si>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</si>
  <si>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</si>
  <si>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</si>
  <si>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</si>
  <si>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</si>
  <si>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</si>
  <si>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</si>
  <si>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</si>
  <si>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</si>
  <si>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</si>
  <si>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</si>
  <si>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</si>
  <si>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</si>
  <si>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</si>
  <si>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</si>
  <si>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</si>
  <si>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</si>
  <si>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</si>
  <si>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</si>
  <si>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</si>
  <si>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</si>
  <si>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</si>
  <si>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</si>
  <si>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</si>
  <si>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</si>
  <si>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</si>
  <si>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</si>
  <si>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</si>
  <si>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</si>
  <si>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</si>
  <si>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</si>
  <si>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</si>
  <si>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</si>
  <si>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</si>
  <si>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</si>
  <si>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</si>
  <si>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</si>
  <si>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</si>
  <si>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</si>
  <si>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</si>
  <si>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</si>
  <si>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</si>
  <si>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</si>
  <si>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</si>
  <si>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</si>
  <si>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</si>
  <si>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</si>
  <si>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</si>
  <si>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</si>
  <si>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</si>
  <si>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</si>
  <si>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</si>
  <si>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</si>
  <si>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</si>
  <si>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</si>
  <si>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</si>
  <si>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</si>
  <si>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</si>
  <si>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</si>
  <si>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</si>
  <si>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</si>
  <si>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</si>
  <si>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</si>
  <si>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</si>
  <si>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</si>
  <si>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</si>
  <si>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</si>
  <si>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</si>
  <si>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</si>
  <si>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</si>
  <si>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</si>
  <si>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</si>
  <si>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</si>
  <si>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</si>
  <si>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</si>
  <si>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</si>
  <si>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</si>
  <si>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</si>
  <si>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</si>
  <si>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</si>
  <si>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</si>
  <si>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</si>
  <si>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</si>
  <si>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</si>
  <si>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</si>
  <si>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</si>
  <si>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</si>
  <si>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</si>
  <si>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</si>
  <si>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</si>
  <si>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</si>
  <si>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</si>
  <si>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</si>
  <si>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</si>
  <si>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</si>
  <si>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</si>
  <si>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</si>
  <si>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</si>
  <si>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</si>
  <si>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</si>
  <si>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</si>
  <si>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</si>
  <si>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</si>
  <si>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</si>
  <si>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</si>
  <si>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</si>
  <si>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</si>
  <si>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</si>
  <si>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</si>
  <si>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</si>
  <si>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</si>
  <si>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</si>
  <si>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</si>
  <si>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</si>
  <si>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</si>
  <si>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</si>
  <si>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</si>
  <si>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</si>
  <si>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</si>
  <si>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</si>
  <si>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</si>
  <si>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</si>
  <si>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</si>
  <si>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</si>
  <si>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</si>
  <si>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</si>
  <si>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</si>
  <si>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</si>
  <si>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</si>
  <si>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</si>
  <si>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</si>
  <si>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</si>
  <si>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</si>
  <si>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</si>
  <si>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</si>
  <si>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</si>
  <si>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</si>
  <si>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</si>
  <si>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</si>
  <si>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</si>
  <si>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</si>
  <si>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</si>
  <si>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</si>
  <si>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</si>
  <si>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</si>
  <si>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</si>
  <si>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</si>
  <si>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</si>
  <si>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</si>
  <si>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</si>
  <si>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</si>
  <si>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</si>
  <si>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</si>
  <si>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</si>
  <si>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</si>
  <si>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</si>
  <si>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</si>
  <si>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</si>
  <si>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</si>
  <si>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</si>
  <si>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</si>
  <si>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</si>
  <si>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</si>
  <si>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</si>
  <si>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</si>
  <si>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</si>
  <si>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</si>
  <si>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</si>
  <si>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</si>
  <si>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</si>
  <si>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</si>
  <si>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</si>
  <si>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</si>
  <si>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</si>
  <si>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</si>
  <si>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</si>
  <si>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</si>
  <si>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</si>
  <si>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</si>
  <si>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</si>
  <si>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</si>
  <si>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</si>
  <si>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</si>
  <si>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</si>
  <si>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</si>
  <si>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</si>
  <si>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</si>
  <si>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</si>
  <si>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</si>
  <si>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</si>
  <si>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</si>
  <si>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</si>
  <si>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</si>
  <si>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</si>
  <si>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</si>
  <si>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</si>
  <si>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</si>
  <si>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</si>
  <si>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</si>
  <si>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</si>
  <si>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</si>
  <si>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</si>
  <si>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</si>
  <si>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</si>
  <si>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</si>
  <si>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</si>
  <si>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</si>
  <si>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</si>
  <si>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</si>
  <si>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</si>
  <si>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</si>
  <si>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</si>
  <si>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</si>
  <si>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</si>
  <si>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</si>
  <si>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</si>
  <si>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</si>
  <si>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</si>
  <si>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</si>
  <si>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</si>
  <si>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</si>
  <si>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</si>
  <si>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</si>
  <si>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</si>
  <si>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</si>
  <si>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</si>
  <si>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</si>
  <si>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</si>
  <si>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</si>
  <si>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</si>
  <si>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</si>
  <si>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</si>
  <si>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</si>
  <si>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</si>
  <si>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</si>
  <si>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</si>
  <si>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</si>
  <si>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</si>
  <si>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</si>
  <si>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</si>
  <si>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</si>
  <si>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</si>
  <si>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</si>
  <si>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</si>
  <si>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</si>
  <si>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</si>
  <si>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</si>
  <si>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</si>
  <si>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</si>
  <si>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</si>
  <si>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</si>
  <si>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</si>
  <si>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</si>
  <si>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</si>
  <si>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</si>
  <si>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</si>
  <si>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</si>
  <si>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</si>
  <si>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</si>
  <si>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</si>
  <si>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</si>
  <si>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</si>
  <si>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</si>
  <si>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</si>
  <si>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</si>
  <si>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</si>
  <si>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</si>
  <si>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</si>
  <si>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</si>
  <si>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</si>
  <si>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</si>
  <si>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</si>
  <si>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</si>
  <si>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</si>
  <si>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</si>
  <si>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</si>
  <si>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</si>
  <si>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</si>
  <si>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</si>
  <si>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</si>
  <si>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</si>
  <si>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</si>
  <si>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</si>
  <si>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</si>
  <si>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</si>
  <si>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</si>
  <si>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</si>
  <si>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</si>
  <si>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</si>
  <si>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</si>
  <si>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</si>
  <si>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</si>
  <si>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</si>
  <si>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</si>
  <si>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</si>
  <si>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</si>
  <si>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</si>
  <si>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</si>
  <si>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</si>
  <si>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</si>
  <si>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</si>
  <si>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</si>
  <si>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</si>
  <si>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</si>
  <si>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</si>
  <si>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</si>
  <si>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</si>
  <si>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</si>
  <si>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</si>
  <si>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</si>
  <si>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</si>
  <si>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</si>
  <si>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</si>
  <si>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</si>
  <si>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</si>
  <si>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</si>
  <si>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</si>
  <si>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</si>
  <si>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</si>
  <si>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t>
  </si>
  <si>
    <t>○</t>
  </si>
  <si>
    <t>終了予定なし</t>
    <phoneticPr fontId="5"/>
  </si>
  <si>
    <t>関係機関の情報セキュリティ人材育成
（大学等に対するサイバーセキュリティ人材育成研修の実施）</t>
    <phoneticPr fontId="5"/>
  </si>
  <si>
    <t>大臣官房政策課</t>
    <phoneticPr fontId="5"/>
  </si>
  <si>
    <t>サイバーセキュリティ・情報化推進室長  　坂本　秀敬</t>
    <phoneticPr fontId="5"/>
  </si>
  <si>
    <t>平成30年度</t>
    <phoneticPr fontId="5"/>
  </si>
  <si>
    <t>サイバーセキュリティ基本法　第15条　第1項
（国は、中小企業者その他の民間事業者及び大学その他の教育研究機関が有する知的財産に関する情報が我が国の国際競争力の強化にとって重要であることに鑑み、これらの者が自発的に行うサイバーセキュリティに対する取組が促進されるよう、サイバーセキュリティの重要性に関する関心と理解の増進、サイバーセキュリティに関する相談に応じ、必要な情報の提供及び助言を行うことその他の必要な施策を講ずるものとする。）</t>
    <phoneticPr fontId="5"/>
  </si>
  <si>
    <t>本事業は、独立行政法人や大学等の文部科学省関係機関に対して、リスクマネジメントや事案対応に関する各層別研修及び実践的な訓練・演習を実施することにより、大学等における自律的かつ組織的なサイバーセキュリティ対策等の強化のための取組を促進することを目的としている。</t>
    <phoneticPr fontId="5"/>
  </si>
  <si>
    <t>文部科学省関係機関におけるセキュリティ人材を育成するため、CISO、戦略マネジメント層、CSIRT担当者、情報セキュリティ監査担当者等を対象とした各層別研修や実践的な訓練・演習を実施する。</t>
    <phoneticPr fontId="5"/>
  </si>
  <si>
    <t>-</t>
    <phoneticPr fontId="5"/>
  </si>
  <si>
    <t>情報処理業務庁費</t>
    <phoneticPr fontId="5"/>
  </si>
  <si>
    <t>リスクマネジメントや事案対応に係る人材の能力や知識の向上</t>
    <phoneticPr fontId="5"/>
  </si>
  <si>
    <t>研修全体について、今後の業務に活かせると回答した割合</t>
    <phoneticPr fontId="5"/>
  </si>
  <si>
    <t>各層別研修後に実施したアンケートの集計結果</t>
    <phoneticPr fontId="5"/>
  </si>
  <si>
    <t>各大学のサイバーセキュリティ対策等について意見交換・情報共有を促進すること</t>
    <phoneticPr fontId="5"/>
  </si>
  <si>
    <t>ワークショップについて、今後の業務に活かせると回答した割合</t>
    <phoneticPr fontId="5"/>
  </si>
  <si>
    <t>文部科学省関係機関に対する各層別研修及び実践的な訓練・演習の受講者数</t>
    <phoneticPr fontId="5"/>
  </si>
  <si>
    <t>人</t>
    <phoneticPr fontId="5"/>
  </si>
  <si>
    <t>文部科学省関係機関に対する各層別研修及び実践的な訓練・演習の実施日数</t>
    <phoneticPr fontId="5"/>
  </si>
  <si>
    <t>回</t>
    <phoneticPr fontId="5"/>
  </si>
  <si>
    <t>執行額／受講者数　　　　　　　　　　　　　　</t>
    <phoneticPr fontId="5"/>
  </si>
  <si>
    <t>万円</t>
  </si>
  <si>
    <t>万円</t>
    <phoneticPr fontId="5"/>
  </si>
  <si>
    <t>万円/人</t>
    <phoneticPr fontId="5"/>
  </si>
  <si>
    <t>3555.9/490</t>
    <phoneticPr fontId="5"/>
  </si>
  <si>
    <t>5039/838</t>
    <phoneticPr fontId="5"/>
  </si>
  <si>
    <t>執行額／実施日数　</t>
    <phoneticPr fontId="5"/>
  </si>
  <si>
    <t>万円/回</t>
    <phoneticPr fontId="5"/>
  </si>
  <si>
    <t>3555.9/19</t>
  </si>
  <si>
    <t>5039/28</t>
  </si>
  <si>
    <t>4　個性が輝く高等教育の振興</t>
    <phoneticPr fontId="5"/>
  </si>
  <si>
    <t>国立大学法人等における教育・訓練の実施状況</t>
    <phoneticPr fontId="5"/>
  </si>
  <si>
    <t>国立大学法人等における自己点検の実施状況</t>
  </si>
  <si>
    <t>国立大学法人等における情報セキュリティ監査の実施状況</t>
  </si>
  <si>
    <t>国立大学法人等における情報セキュリティ対策の見直しの必要の有無の確認状況</t>
  </si>
  <si>
    <t>4-1  大学などにおける教育研究の質の向上</t>
    <phoneticPr fontId="5"/>
  </si>
  <si>
    <t>サイバーセキュリティ戦略（平成30年7月27日、閣議決定）
サイバーセキュリティ2020（令和2年7月21日、サイバーセキュリティ戦略本部決定）
大学等におけるサイバーセキュリティ対策等の強化について（通知）（令和元年5月24日）
大学等におけるサイバーセキュリティ対策等について（依頼）（令和3年3月24日）</t>
    <phoneticPr fontId="5"/>
  </si>
  <si>
    <t>※予備費等：他の項（文部科学省本省一般行政に必要な経費（情報処理業務庁費））に計上されている関連経費
※金額は単位未満四捨五入して記載していることから、合計が一致しない場合がある。</t>
    <phoneticPr fontId="5"/>
  </si>
  <si>
    <t>大学等における安全・安心な教育・研究環境を確保するため、リスクマネジメントや事案対応に関する各層別研修及び実践的な訓練・演習を実施することにより、大学等における自律的かつ組織的なサイバーセキュリティ対策等の強化のための取組を促進し、上位施策である大学などにおける教育研究の質の向上に寄与する。</t>
    <phoneticPr fontId="5"/>
  </si>
  <si>
    <t>8738/768</t>
    <phoneticPr fontId="5"/>
  </si>
  <si>
    <t>8738/61</t>
    <phoneticPr fontId="5"/>
  </si>
  <si>
    <t>大学や独法等の文部科学省関係機関のサイバーセキュリティ対策向上を目的としており、国民や社会のニーズを反映している。</t>
  </si>
  <si>
    <t>サイバーセキュリティ戦略において、「国が積極的に支援することが重要である」とされていることを踏まえ実施する、国費投入の必要性の高い事業である。</t>
  </si>
  <si>
    <t>サイバーセキュリティ戦略において、その重要性が明記されるなど、政策の優先度が極めて高い事業である。</t>
  </si>
  <si>
    <t>有</t>
  </si>
  <si>
    <t>事業を計画するに当たっては、事前に複数の業者の見積もりを取得するなど、適正なコスト水準になるように努めている。</t>
  </si>
  <si>
    <t>経費の効率的使用に努めていると認められる。</t>
  </si>
  <si>
    <t>調達に当たり、仕様書の検討の段階で費目・使途について検討を行い真に必要なもののみを計上している。</t>
  </si>
  <si>
    <t>コロナウイルス対応により、2月末から3月に実施予定であった研修について、翌年度実施が可能なものについて契約延長及び繰越しを行った。</t>
    <rPh sb="7" eb="9">
      <t>タイオウ</t>
    </rPh>
    <rPh sb="14" eb="15">
      <t>ガツ</t>
    </rPh>
    <rPh sb="15" eb="16">
      <t>マツ</t>
    </rPh>
    <rPh sb="19" eb="20">
      <t>ガツ</t>
    </rPh>
    <rPh sb="21" eb="23">
      <t>ジッシ</t>
    </rPh>
    <rPh sb="23" eb="25">
      <t>ヨテイ</t>
    </rPh>
    <rPh sb="29" eb="31">
      <t>ケンシュウ</t>
    </rPh>
    <rPh sb="36" eb="39">
      <t>ヨクネンド</t>
    </rPh>
    <rPh sb="39" eb="41">
      <t>ジッシ</t>
    </rPh>
    <rPh sb="42" eb="44">
      <t>カノウ</t>
    </rPh>
    <rPh sb="51" eb="53">
      <t>ケイヤク</t>
    </rPh>
    <rPh sb="53" eb="55">
      <t>エンチョウ</t>
    </rPh>
    <rPh sb="55" eb="56">
      <t>オヨ</t>
    </rPh>
    <rPh sb="57" eb="58">
      <t>ク</t>
    </rPh>
    <rPh sb="58" eb="59">
      <t>コ</t>
    </rPh>
    <rPh sb="61" eb="62">
      <t>オコナ</t>
    </rPh>
    <phoneticPr fontId="6"/>
  </si>
  <si>
    <t>仕様書の見直しや価格交渉を実施することでコスト削減に努めるとともに、入札公告日数を極力多く確保するよう努めている。</t>
  </si>
  <si>
    <t>‐</t>
  </si>
  <si>
    <t>成果目標であるセキュリティ人材の能力向上等について、当初の目標の通りの実績をおおむね達成している。</t>
  </si>
  <si>
    <t>成果物である実施報告書等について、次年度調達の検討に当たり十分に活用されている。</t>
  </si>
  <si>
    <t>・本事業は、サイバーセキュリティ戦略において、「国が支援することが重要である」とされていることを踏まえ実施する事業である。
・一者競争契約による支出のうち一者応札となった契約があったので、今後はいかに一者応札にならないよう実施するかが課題となっている。</t>
    <rPh sb="1" eb="2">
      <t>ホン</t>
    </rPh>
    <rPh sb="2" eb="4">
      <t>ジギョウ</t>
    </rPh>
    <rPh sb="16" eb="18">
      <t>センリャク</t>
    </rPh>
    <rPh sb="24" eb="25">
      <t>クニ</t>
    </rPh>
    <rPh sb="26" eb="28">
      <t>シエン</t>
    </rPh>
    <rPh sb="33" eb="35">
      <t>ジュウヨウ</t>
    </rPh>
    <rPh sb="48" eb="49">
      <t>フ</t>
    </rPh>
    <rPh sb="51" eb="53">
      <t>ジッシ</t>
    </rPh>
    <rPh sb="55" eb="57">
      <t>ジギョウ</t>
    </rPh>
    <rPh sb="63" eb="65">
      <t>イッシャ</t>
    </rPh>
    <rPh sb="65" eb="67">
      <t>キョウソウ</t>
    </rPh>
    <rPh sb="67" eb="69">
      <t>ケイヤク</t>
    </rPh>
    <rPh sb="72" eb="74">
      <t>シシュツ</t>
    </rPh>
    <rPh sb="77" eb="79">
      <t>イッシャ</t>
    </rPh>
    <rPh sb="79" eb="81">
      <t>オウサツ</t>
    </rPh>
    <rPh sb="85" eb="87">
      <t>ケイヤク</t>
    </rPh>
    <rPh sb="94" eb="96">
      <t>コンゴ</t>
    </rPh>
    <rPh sb="100" eb="102">
      <t>イッシャ</t>
    </rPh>
    <rPh sb="102" eb="104">
      <t>オウサツ</t>
    </rPh>
    <rPh sb="111" eb="113">
      <t>ジッシ</t>
    </rPh>
    <rPh sb="117" eb="119">
      <t>カダイ</t>
    </rPh>
    <phoneticPr fontId="6"/>
  </si>
  <si>
    <t>・事業の重要性を鑑み、効率的かつ効果的な事業の実施に努め、事業目的を達成できるよう適切な執行管理を行う。
・今後は、支出先の選定に当たり、十分な公告期間を確保するなど、競争性の確保に努める。</t>
    <rPh sb="1" eb="3">
      <t>ジギョウ</t>
    </rPh>
    <rPh sb="4" eb="7">
      <t>ジュウヨウセイ</t>
    </rPh>
    <rPh sb="8" eb="9">
      <t>カンガ</t>
    </rPh>
    <rPh sb="11" eb="14">
      <t>コウリツテキ</t>
    </rPh>
    <rPh sb="16" eb="19">
      <t>コウカテキ</t>
    </rPh>
    <rPh sb="20" eb="22">
      <t>ジギョウ</t>
    </rPh>
    <rPh sb="23" eb="25">
      <t>ジッシ</t>
    </rPh>
    <rPh sb="26" eb="27">
      <t>ツト</t>
    </rPh>
    <rPh sb="29" eb="31">
      <t>ジギョウ</t>
    </rPh>
    <rPh sb="31" eb="33">
      <t>モクテキ</t>
    </rPh>
    <rPh sb="34" eb="36">
      <t>タッセイ</t>
    </rPh>
    <rPh sb="41" eb="43">
      <t>テキセツ</t>
    </rPh>
    <rPh sb="44" eb="46">
      <t>シッコウ</t>
    </rPh>
    <rPh sb="46" eb="48">
      <t>カンリ</t>
    </rPh>
    <rPh sb="49" eb="50">
      <t>オコナ</t>
    </rPh>
    <rPh sb="58" eb="60">
      <t>シシュツ</t>
    </rPh>
    <rPh sb="60" eb="61">
      <t>サキ</t>
    </rPh>
    <rPh sb="62" eb="64">
      <t>センテイ</t>
    </rPh>
    <rPh sb="65" eb="66">
      <t>ア</t>
    </rPh>
    <rPh sb="72" eb="74">
      <t>コウコク</t>
    </rPh>
    <phoneticPr fontId="6"/>
  </si>
  <si>
    <t>見積りを複数者から入手した上で、一般競争入札により選定している。随意契約は、試行的に開始した訓練について、少額随意契約により行った。今後も、支出先の選定に当たり、十分な公告期間を確保するなど、競争性の確保に努める。</t>
    <rPh sb="32" eb="34">
      <t>ズイイ</t>
    </rPh>
    <rPh sb="34" eb="36">
      <t>ケイヤク</t>
    </rPh>
    <rPh sb="38" eb="41">
      <t>シコウテキ</t>
    </rPh>
    <rPh sb="42" eb="44">
      <t>カイシ</t>
    </rPh>
    <rPh sb="46" eb="48">
      <t>クンレン</t>
    </rPh>
    <rPh sb="53" eb="55">
      <t>ショウガク</t>
    </rPh>
    <rPh sb="55" eb="57">
      <t>ズイイ</t>
    </rPh>
    <rPh sb="57" eb="59">
      <t>ケイヤク</t>
    </rPh>
    <rPh sb="62" eb="63">
      <t>オコナ</t>
    </rPh>
    <phoneticPr fontId="5"/>
  </si>
  <si>
    <t>おおむね募集人数に近い募集が寄せられている。</t>
    <rPh sb="4" eb="6">
      <t>ボシュウ</t>
    </rPh>
    <rPh sb="6" eb="8">
      <t>ニンズウ</t>
    </rPh>
    <rPh sb="9" eb="10">
      <t>チカ</t>
    </rPh>
    <rPh sb="11" eb="13">
      <t>ボシュウ</t>
    </rPh>
    <rPh sb="14" eb="15">
      <t>ヨ</t>
    </rPh>
    <phoneticPr fontId="5"/>
  </si>
  <si>
    <t>4785/850</t>
    <phoneticPr fontId="5"/>
  </si>
  <si>
    <t>4785/75</t>
    <phoneticPr fontId="5"/>
  </si>
  <si>
    <t>-</t>
    <phoneticPr fontId="5"/>
  </si>
  <si>
    <t>役務</t>
    <rPh sb="0" eb="2">
      <t>エキム</t>
    </rPh>
    <phoneticPr fontId="5"/>
  </si>
  <si>
    <t>研修実施内容作成、研修実施等</t>
    <phoneticPr fontId="5"/>
  </si>
  <si>
    <t>A.グローバルセキュリティエキスパート株式会社</t>
    <phoneticPr fontId="5"/>
  </si>
  <si>
    <t>B.株式会社アスラボ</t>
    <phoneticPr fontId="5"/>
  </si>
  <si>
    <t>役務</t>
    <phoneticPr fontId="5"/>
  </si>
  <si>
    <t>グローバルセキュリティエキスパート株式会社</t>
    <phoneticPr fontId="5"/>
  </si>
  <si>
    <t>株式会社アスラボ</t>
    <phoneticPr fontId="5"/>
  </si>
  <si>
    <t>C.日本電気株式会社</t>
    <rPh sb="5" eb="6">
      <t>キ</t>
    </rPh>
    <phoneticPr fontId="5"/>
  </si>
  <si>
    <t>日本電気株式会社</t>
    <rPh sb="0" eb="2">
      <t>ニホン</t>
    </rPh>
    <rPh sb="2" eb="4">
      <t>デンキ</t>
    </rPh>
    <rPh sb="4" eb="6">
      <t>カブシキ</t>
    </rPh>
    <rPh sb="6" eb="8">
      <t>カイシャ</t>
    </rPh>
    <phoneticPr fontId="5"/>
  </si>
  <si>
    <t>外部有識者点検対象外</t>
    <phoneticPr fontId="5"/>
  </si>
  <si>
    <t>事業内容の一部改善</t>
    <phoneticPr fontId="5"/>
  </si>
  <si>
    <t>この事業は引き続き、文部科学省関係機関に対する各層別研修及び実践的な訓練・演習の受講者数が低調であることから、活動指標や具体的な手法の検討などを行い改善を図るべきである。また一者応札となった案件についても説明会参加者等にアンケートを実施し、詳細な要因を把握及び具体的な改善について検討を行うべきである。</t>
    <phoneticPr fontId="5"/>
  </si>
  <si>
    <t>年度内に改善を検討</t>
    <phoneticPr fontId="5"/>
  </si>
  <si>
    <t>本事業については、従来はすそ野を広げる観点から、より多くの人数に向けた基礎的な研修を開催していたところ、関係機関におけるニーズや人材の習熟度も勘案し、より高度な研修を従前よりも少ない募集人数で開催したことにより、活動実績の人数は見込みよりも少なくなっている。
一方、開催した研修については募集以上の応募があり、アンケートにより確認したアウトカムも好調のため、令和３年度以降も同様の取組を継続して実施するものとし、また令和２年度決算で生じた不用額が極小のことから、前年同額で反映した。
また、一者応札となった案件については、応札辞退となった者にその要因を聴取することなどを含め、具体的な改善に資する要因の把握方法について検討する。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</si>
</sst>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152399</xdr:colOff>
      <xdr:row>749</xdr:row>
      <xdr:rowOff>152400</xdr:rowOff>
    </xdr:from>
    <xdr:to>
      <xdr:col>36</xdr:col>
      <xdr:colOff>11999</xdr:colOff>
      <xdr:row>751</xdr:row>
      <xdr:rowOff>32657</xdr:rowOff>
    </xdr:to>
    <xdr:sp macro="" textlink="">
      <xdr:nvSpPr>
        <xdr:cNvPr id="11" name="テキスト ボックス 10">
          <a:extLst>
            <a:ext uri="{FF2B5EF4-FFF2-40B4-BE49-F238E27FC236}">
              <a16:creationId xmlns:a16="http://schemas.microsoft.com/office/drawing/2014/main" id="{25AC15F9-E3FB-4644-954E-27469C76B188}"/>
            </a:ext>
          </a:extLst>
        </xdr:cNvPr>
        <xdr:cNvSpPr txBox="1"/>
      </xdr:nvSpPr>
      <xdr:spPr>
        <a:xfrm>
          <a:off x="4152899" y="57026175"/>
          <a:ext cx="3060000" cy="58510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文部科学省</a:t>
          </a:r>
          <a:endParaRPr kumimoji="1" lang="en-US" altLang="ja-JP" sz="1100"/>
        </a:p>
        <a:p>
          <a:pPr algn="ctr"/>
          <a:r>
            <a:rPr kumimoji="1" lang="ja-JP" altLang="en-US" sz="1100"/>
            <a:t>８７．４百万円</a:t>
          </a:r>
          <a:endParaRPr kumimoji="1" lang="en-US" altLang="ja-JP" sz="1100"/>
        </a:p>
      </xdr:txBody>
    </xdr:sp>
    <xdr:clientData/>
  </xdr:twoCellAnchor>
  <xdr:twoCellAnchor>
    <xdr:from>
      <xdr:col>16</xdr:col>
      <xdr:colOff>1509</xdr:colOff>
      <xdr:row>750</xdr:row>
      <xdr:rowOff>156882</xdr:rowOff>
    </xdr:from>
    <xdr:to>
      <xdr:col>16</xdr:col>
      <xdr:colOff>1509</xdr:colOff>
      <xdr:row>753</xdr:row>
      <xdr:rowOff>144235</xdr:rowOff>
    </xdr:to>
    <xdr:cxnSp macro="">
      <xdr:nvCxnSpPr>
        <xdr:cNvPr id="12" name="直線矢印コネクタ 11">
          <a:extLst>
            <a:ext uri="{FF2B5EF4-FFF2-40B4-BE49-F238E27FC236}">
              <a16:creationId xmlns:a16="http://schemas.microsoft.com/office/drawing/2014/main" id="{29EA3A09-F3E7-4C1A-BFE4-C35648BFDD7E}"/>
            </a:ext>
          </a:extLst>
        </xdr:cNvPr>
        <xdr:cNvCxnSpPr/>
      </xdr:nvCxnSpPr>
      <xdr:spPr>
        <a:xfrm>
          <a:off x="3166740" y="53123209"/>
          <a:ext cx="0" cy="10424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6003</xdr:colOff>
      <xdr:row>750</xdr:row>
      <xdr:rowOff>168088</xdr:rowOff>
    </xdr:from>
    <xdr:to>
      <xdr:col>42</xdr:col>
      <xdr:colOff>6003</xdr:colOff>
      <xdr:row>753</xdr:row>
      <xdr:rowOff>121823</xdr:rowOff>
    </xdr:to>
    <xdr:cxnSp macro="">
      <xdr:nvCxnSpPr>
        <xdr:cNvPr id="13" name="直線矢印コネクタ 12">
          <a:extLst>
            <a:ext uri="{FF2B5EF4-FFF2-40B4-BE49-F238E27FC236}">
              <a16:creationId xmlns:a16="http://schemas.microsoft.com/office/drawing/2014/main" id="{29EA3A09-F3E7-4C1A-BFE4-C35648BFDD7E}"/>
            </a:ext>
          </a:extLst>
        </xdr:cNvPr>
        <xdr:cNvCxnSpPr/>
      </xdr:nvCxnSpPr>
      <xdr:spPr>
        <a:xfrm>
          <a:off x="8407053" y="53127088"/>
          <a:ext cx="0" cy="10110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135749</xdr:colOff>
      <xdr:row>753</xdr:row>
      <xdr:rowOff>144236</xdr:rowOff>
    </xdr:from>
    <xdr:to>
      <xdr:col>24</xdr:col>
      <xdr:colOff>83324</xdr:colOff>
      <xdr:row>754</xdr:row>
      <xdr:rowOff>63954</xdr:rowOff>
    </xdr:to>
    <xdr:sp macro="" textlink="">
      <xdr:nvSpPr>
        <xdr:cNvPr id="14" name="テキスト ボックス 13">
          <a:extLst>
            <a:ext uri="{FF2B5EF4-FFF2-40B4-BE49-F238E27FC236}">
              <a16:creationId xmlns:a16="http://schemas.microsoft.com/office/drawing/2014/main" id="{EF5300C7-17E5-4000-9E44-7E49F0DA3B98}"/>
            </a:ext>
          </a:extLst>
        </xdr:cNvPr>
        <xdr:cNvSpPr txBox="1"/>
      </xdr:nvSpPr>
      <xdr:spPr>
        <a:xfrm>
          <a:off x="1535924" y="54160511"/>
          <a:ext cx="3348000" cy="272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請負</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33</xdr:col>
      <xdr:colOff>139351</xdr:colOff>
      <xdr:row>753</xdr:row>
      <xdr:rowOff>130629</xdr:rowOff>
    </xdr:from>
    <xdr:to>
      <xdr:col>49</xdr:col>
      <xdr:colOff>286951</xdr:colOff>
      <xdr:row>754</xdr:row>
      <xdr:rowOff>50347</xdr:rowOff>
    </xdr:to>
    <xdr:sp macro="" textlink="">
      <xdr:nvSpPr>
        <xdr:cNvPr id="15" name="テキスト ボックス 14">
          <a:extLst>
            <a:ext uri="{FF2B5EF4-FFF2-40B4-BE49-F238E27FC236}">
              <a16:creationId xmlns:a16="http://schemas.microsoft.com/office/drawing/2014/main" id="{EF5300C7-17E5-4000-9E44-7E49F0DA3B98}"/>
            </a:ext>
          </a:extLst>
        </xdr:cNvPr>
        <xdr:cNvSpPr txBox="1"/>
      </xdr:nvSpPr>
      <xdr:spPr>
        <a:xfrm>
          <a:off x="6740176" y="54146904"/>
          <a:ext cx="3348000" cy="272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請負</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135750</xdr:colOff>
      <xdr:row>754</xdr:row>
      <xdr:rowOff>172810</xdr:rowOff>
    </xdr:from>
    <xdr:to>
      <xdr:col>24</xdr:col>
      <xdr:colOff>83325</xdr:colOff>
      <xdr:row>756</xdr:row>
      <xdr:rowOff>53067</xdr:rowOff>
    </xdr:to>
    <xdr:sp macro="" textlink="">
      <xdr:nvSpPr>
        <xdr:cNvPr id="16" name="テキスト ボックス 15">
          <a:extLst>
            <a:ext uri="{FF2B5EF4-FFF2-40B4-BE49-F238E27FC236}">
              <a16:creationId xmlns:a16="http://schemas.microsoft.com/office/drawing/2014/main" id="{6DB80381-5E2A-4C6B-8007-A87EA6A8272F}"/>
            </a:ext>
          </a:extLst>
        </xdr:cNvPr>
        <xdr:cNvSpPr txBox="1"/>
      </xdr:nvSpPr>
      <xdr:spPr>
        <a:xfrm>
          <a:off x="1535925" y="54541510"/>
          <a:ext cx="3348000" cy="58510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ja-JP" altLang="ja-JP" sz="1100" baseline="0">
              <a:solidFill>
                <a:schemeClr val="dk1"/>
              </a:solidFill>
              <a:effectLst/>
              <a:latin typeface="+mn-lt"/>
              <a:ea typeface="+mn-ea"/>
              <a:cs typeface="+mn-cs"/>
            </a:rPr>
            <a:t>グローバルセキュリティエキスパート</a:t>
          </a:r>
          <a:r>
            <a:rPr kumimoji="1" lang="ja-JP" altLang="en-US" sz="1100"/>
            <a:t>株式会社</a:t>
          </a:r>
          <a:endParaRPr kumimoji="1" lang="en-US" altLang="ja-JP" sz="1100"/>
        </a:p>
        <a:p>
          <a:pPr algn="ctr"/>
          <a:r>
            <a:rPr kumimoji="1" lang="ja-JP" altLang="en-US" sz="1100"/>
            <a:t>７２．５百万円</a:t>
          </a:r>
          <a:endParaRPr kumimoji="1" lang="en-US" altLang="ja-JP" sz="1100"/>
        </a:p>
      </xdr:txBody>
    </xdr:sp>
    <xdr:clientData/>
  </xdr:twoCellAnchor>
  <xdr:twoCellAnchor>
    <xdr:from>
      <xdr:col>33</xdr:col>
      <xdr:colOff>139352</xdr:colOff>
      <xdr:row>754</xdr:row>
      <xdr:rowOff>172810</xdr:rowOff>
    </xdr:from>
    <xdr:to>
      <xdr:col>49</xdr:col>
      <xdr:colOff>286952</xdr:colOff>
      <xdr:row>756</xdr:row>
      <xdr:rowOff>53067</xdr:rowOff>
    </xdr:to>
    <xdr:sp macro="" textlink="">
      <xdr:nvSpPr>
        <xdr:cNvPr id="17" name="テキスト ボックス 16">
          <a:extLst>
            <a:ext uri="{FF2B5EF4-FFF2-40B4-BE49-F238E27FC236}">
              <a16:creationId xmlns:a16="http://schemas.microsoft.com/office/drawing/2014/main" id="{6DB80381-5E2A-4C6B-8007-A87EA6A8272F}"/>
            </a:ext>
          </a:extLst>
        </xdr:cNvPr>
        <xdr:cNvSpPr txBox="1"/>
      </xdr:nvSpPr>
      <xdr:spPr>
        <a:xfrm>
          <a:off x="6740177" y="54541510"/>
          <a:ext cx="3348000" cy="58510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latin typeface="+mn-ea"/>
              <a:ea typeface="+mn-ea"/>
            </a:rPr>
            <a:t>Ｂ．</a:t>
          </a:r>
          <a:r>
            <a:rPr kumimoji="1" lang="ja-JP" altLang="en-US" sz="1100" baseline="0">
              <a:latin typeface="+mn-lt"/>
              <a:ea typeface="+mn-ea"/>
            </a:rPr>
            <a:t>株式会社アスラボ</a:t>
          </a:r>
          <a:endParaRPr kumimoji="1" lang="en-US" altLang="ja-JP" sz="1100"/>
        </a:p>
        <a:p>
          <a:pPr algn="ctr"/>
          <a:r>
            <a:rPr kumimoji="1" lang="ja-JP" altLang="en-US" sz="1100"/>
            <a:t>１３．８百万円</a:t>
          </a:r>
          <a:endParaRPr kumimoji="1" lang="en-US" altLang="ja-JP" sz="1100"/>
        </a:p>
      </xdr:txBody>
    </xdr:sp>
    <xdr:clientData/>
  </xdr:twoCellAnchor>
  <xdr:twoCellAnchor>
    <xdr:from>
      <xdr:col>7</xdr:col>
      <xdr:colOff>136799</xdr:colOff>
      <xdr:row>756</xdr:row>
      <xdr:rowOff>243567</xdr:rowOff>
    </xdr:from>
    <xdr:to>
      <xdr:col>24</xdr:col>
      <xdr:colOff>86572</xdr:colOff>
      <xdr:row>759</xdr:row>
      <xdr:rowOff>29419</xdr:rowOff>
    </xdr:to>
    <xdr:sp macro="" textlink="">
      <xdr:nvSpPr>
        <xdr:cNvPr id="18" name="大かっこ 17">
          <a:extLst>
            <a:ext uri="{FF2B5EF4-FFF2-40B4-BE49-F238E27FC236}">
              <a16:creationId xmlns:a16="http://schemas.microsoft.com/office/drawing/2014/main" id="{2B206F46-F9F6-4876-AD37-14B06AF78035}"/>
            </a:ext>
          </a:extLst>
        </xdr:cNvPr>
        <xdr:cNvSpPr/>
      </xdr:nvSpPr>
      <xdr:spPr>
        <a:xfrm>
          <a:off x="1548740" y="55253243"/>
          <a:ext cx="3378773" cy="828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独立行政法人及び大学等を対象とした各層別研修の実施（</a:t>
          </a:r>
          <a:r>
            <a:rPr kumimoji="1" lang="en-US" altLang="ja-JP" sz="1100"/>
            <a:t>CISO</a:t>
          </a:r>
          <a:r>
            <a:rPr kumimoji="1" lang="ja-JP" altLang="en-US" sz="1100"/>
            <a:t>、戦略マネジメント層、</a:t>
          </a:r>
          <a:r>
            <a:rPr kumimoji="1" lang="en-US" altLang="ja-JP" sz="1100"/>
            <a:t>CSIRT</a:t>
          </a:r>
          <a:r>
            <a:rPr kumimoji="1" lang="ja-JP" altLang="en-US" sz="1100"/>
            <a:t>（基礎）、</a:t>
          </a:r>
          <a:r>
            <a:rPr kumimoji="1" lang="en-US" altLang="ja-JP" sz="1100"/>
            <a:t>CSIRT</a:t>
          </a:r>
          <a:r>
            <a:rPr kumimoji="1" lang="ja-JP" altLang="en-US" sz="1100"/>
            <a:t>（応用））　等</a:t>
          </a:r>
          <a:endParaRPr kumimoji="1" lang="en-US" altLang="ja-JP" sz="1100"/>
        </a:p>
      </xdr:txBody>
    </xdr:sp>
    <xdr:clientData/>
  </xdr:twoCellAnchor>
  <xdr:twoCellAnchor>
    <xdr:from>
      <xdr:col>33</xdr:col>
      <xdr:colOff>162378</xdr:colOff>
      <xdr:row>756</xdr:row>
      <xdr:rowOff>229959</xdr:rowOff>
    </xdr:from>
    <xdr:to>
      <xdr:col>49</xdr:col>
      <xdr:colOff>309978</xdr:colOff>
      <xdr:row>759</xdr:row>
      <xdr:rowOff>15811</xdr:rowOff>
    </xdr:to>
    <xdr:sp macro="" textlink="">
      <xdr:nvSpPr>
        <xdr:cNvPr id="19" name="大かっこ 18">
          <a:extLst>
            <a:ext uri="{FF2B5EF4-FFF2-40B4-BE49-F238E27FC236}">
              <a16:creationId xmlns:a16="http://schemas.microsoft.com/office/drawing/2014/main" id="{2B206F46-F9F6-4876-AD37-14B06AF78035}"/>
            </a:ext>
          </a:extLst>
        </xdr:cNvPr>
        <xdr:cNvSpPr/>
      </xdr:nvSpPr>
      <xdr:spPr>
        <a:xfrm>
          <a:off x="6818672" y="55239635"/>
          <a:ext cx="3374894" cy="828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a:effectLst/>
            </a:rPr>
            <a:t>文部科学省関係機関情報セキュリティ監査担当者研修の実施</a:t>
          </a:r>
          <a:endParaRPr lang="ja-JP" altLang="ja-JP">
            <a:effectLst/>
          </a:endParaRPr>
        </a:p>
      </xdr:txBody>
    </xdr:sp>
    <xdr:clientData/>
  </xdr:twoCellAnchor>
  <xdr:twoCellAnchor>
    <xdr:from>
      <xdr:col>20</xdr:col>
      <xdr:colOff>62503</xdr:colOff>
      <xdr:row>762</xdr:row>
      <xdr:rowOff>2322</xdr:rowOff>
    </xdr:from>
    <xdr:to>
      <xdr:col>37</xdr:col>
      <xdr:colOff>10078</xdr:colOff>
      <xdr:row>762</xdr:row>
      <xdr:rowOff>269422</xdr:rowOff>
    </xdr:to>
    <xdr:sp macro="" textlink="">
      <xdr:nvSpPr>
        <xdr:cNvPr id="20" name="テキスト ボックス 19">
          <a:extLst>
            <a:ext uri="{FF2B5EF4-FFF2-40B4-BE49-F238E27FC236}">
              <a16:creationId xmlns:a16="http://schemas.microsoft.com/office/drawing/2014/main" id="{EF5300C7-17E5-4000-9E44-7E49F0DA3B98}"/>
            </a:ext>
          </a:extLst>
        </xdr:cNvPr>
        <xdr:cNvSpPr txBox="1"/>
      </xdr:nvSpPr>
      <xdr:spPr>
        <a:xfrm>
          <a:off x="4019041" y="57188957"/>
          <a:ext cx="3310633" cy="267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請負</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62504</xdr:colOff>
      <xdr:row>763</xdr:row>
      <xdr:rowOff>39460</xdr:rowOff>
    </xdr:from>
    <xdr:to>
      <xdr:col>37</xdr:col>
      <xdr:colOff>10079</xdr:colOff>
      <xdr:row>764</xdr:row>
      <xdr:rowOff>272142</xdr:rowOff>
    </xdr:to>
    <xdr:sp macro="" textlink="">
      <xdr:nvSpPr>
        <xdr:cNvPr id="21" name="テキスト ボックス 20">
          <a:extLst>
            <a:ext uri="{FF2B5EF4-FFF2-40B4-BE49-F238E27FC236}">
              <a16:creationId xmlns:a16="http://schemas.microsoft.com/office/drawing/2014/main" id="{6DB80381-5E2A-4C6B-8007-A87EA6A8272F}"/>
            </a:ext>
          </a:extLst>
        </xdr:cNvPr>
        <xdr:cNvSpPr txBox="1"/>
      </xdr:nvSpPr>
      <xdr:spPr>
        <a:xfrm>
          <a:off x="4019042" y="57577787"/>
          <a:ext cx="3310633" cy="58437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latin typeface="+mn-ea"/>
              <a:ea typeface="+mn-ea"/>
            </a:rPr>
            <a:t>Ｃ</a:t>
          </a:r>
          <a:r>
            <a:rPr kumimoji="1" lang="ja-JP" altLang="en-US" sz="1100" baseline="0">
              <a:latin typeface="+mn-lt"/>
              <a:ea typeface="+mn-ea"/>
            </a:rPr>
            <a:t>．日本電気株式会社</a:t>
          </a:r>
          <a:endParaRPr kumimoji="1" lang="en-US" altLang="ja-JP" sz="1100"/>
        </a:p>
        <a:p>
          <a:pPr algn="ctr"/>
          <a:r>
            <a:rPr kumimoji="1" lang="ja-JP" altLang="en-US" sz="1100"/>
            <a:t>１．０百万円</a:t>
          </a:r>
          <a:endParaRPr kumimoji="1" lang="en-US" altLang="ja-JP" sz="1100"/>
        </a:p>
      </xdr:txBody>
    </xdr:sp>
    <xdr:clientData/>
  </xdr:twoCellAnchor>
  <xdr:twoCellAnchor>
    <xdr:from>
      <xdr:col>20</xdr:col>
      <xdr:colOff>63550</xdr:colOff>
      <xdr:row>764</xdr:row>
      <xdr:rowOff>449034</xdr:rowOff>
    </xdr:from>
    <xdr:to>
      <xdr:col>37</xdr:col>
      <xdr:colOff>11125</xdr:colOff>
      <xdr:row>765</xdr:row>
      <xdr:rowOff>604681</xdr:rowOff>
    </xdr:to>
    <xdr:sp macro="" textlink="">
      <xdr:nvSpPr>
        <xdr:cNvPr id="22" name="大かっこ 21">
          <a:extLst>
            <a:ext uri="{FF2B5EF4-FFF2-40B4-BE49-F238E27FC236}">
              <a16:creationId xmlns:a16="http://schemas.microsoft.com/office/drawing/2014/main" id="{2B206F46-F9F6-4876-AD37-14B06AF78035}"/>
            </a:ext>
          </a:extLst>
        </xdr:cNvPr>
        <xdr:cNvSpPr/>
      </xdr:nvSpPr>
      <xdr:spPr>
        <a:xfrm>
          <a:off x="4097668" y="58237769"/>
          <a:ext cx="3376575" cy="828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a:solidFill>
                <a:schemeClr val="tx1"/>
              </a:solidFill>
              <a:effectLst/>
              <a:latin typeface="+mn-lt"/>
              <a:ea typeface="+mn-ea"/>
              <a:cs typeface="+mn-cs"/>
            </a:rPr>
            <a:t>文部科学省関係機関</a:t>
          </a:r>
          <a:r>
            <a:rPr lang="en-US" altLang="ja-JP" sz="1100" b="0" i="0" u="none" strike="noStrike">
              <a:solidFill>
                <a:schemeClr val="tx1"/>
              </a:solidFill>
              <a:effectLst/>
              <a:latin typeface="+mn-lt"/>
              <a:ea typeface="+mn-ea"/>
              <a:cs typeface="+mn-cs"/>
            </a:rPr>
            <a:t>CTF</a:t>
          </a:r>
          <a:r>
            <a:rPr lang="ja-JP" altLang="en-US"/>
            <a:t>訓練業務の実施</a:t>
          </a:r>
          <a:endParaRPr lang="ja-JP" altLang="ja-JP">
            <a:effectLst/>
          </a:endParaRPr>
        </a:p>
      </xdr:txBody>
    </xdr:sp>
    <xdr:clientData/>
  </xdr:twoCellAnchor>
  <xdr:twoCellAnchor>
    <xdr:from>
      <xdr:col>28</xdr:col>
      <xdr:colOff>131588</xdr:colOff>
      <xdr:row>751</xdr:row>
      <xdr:rowOff>56030</xdr:rowOff>
    </xdr:from>
    <xdr:to>
      <xdr:col>28</xdr:col>
      <xdr:colOff>131588</xdr:colOff>
      <xdr:row>761</xdr:row>
      <xdr:rowOff>327932</xdr:rowOff>
    </xdr:to>
    <xdr:cxnSp macro="">
      <xdr:nvCxnSpPr>
        <xdr:cNvPr id="23" name="直線矢印コネクタ 22">
          <a:extLst>
            <a:ext uri="{FF2B5EF4-FFF2-40B4-BE49-F238E27FC236}">
              <a16:creationId xmlns:a16="http://schemas.microsoft.com/office/drawing/2014/main" id="{29EA3A09-F3E7-4C1A-BFE4-C35648BFDD7E}"/>
            </a:ext>
          </a:extLst>
        </xdr:cNvPr>
        <xdr:cNvCxnSpPr/>
      </xdr:nvCxnSpPr>
      <xdr:spPr>
        <a:xfrm>
          <a:off x="5779353" y="57643059"/>
          <a:ext cx="0" cy="37457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7327</xdr:colOff>
      <xdr:row>750</xdr:row>
      <xdr:rowOff>161926</xdr:rowOff>
    </xdr:from>
    <xdr:to>
      <xdr:col>20</xdr:col>
      <xdr:colOff>161926</xdr:colOff>
      <xdr:row>750</xdr:row>
      <xdr:rowOff>161927</xdr:rowOff>
    </xdr:to>
    <xdr:cxnSp macro="">
      <xdr:nvCxnSpPr>
        <xdr:cNvPr id="27" name="直線コネクタ 26"/>
        <xdr:cNvCxnSpPr/>
      </xdr:nvCxnSpPr>
      <xdr:spPr>
        <a:xfrm flipH="1" flipV="1">
          <a:off x="3172558" y="53128253"/>
          <a:ext cx="945906"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28879</xdr:colOff>
      <xdr:row>750</xdr:row>
      <xdr:rowOff>161192</xdr:rowOff>
    </xdr:from>
    <xdr:to>
      <xdr:col>42</xdr:col>
      <xdr:colOff>7327</xdr:colOff>
      <xdr:row>750</xdr:row>
      <xdr:rowOff>161192</xdr:rowOff>
    </xdr:to>
    <xdr:cxnSp macro="">
      <xdr:nvCxnSpPr>
        <xdr:cNvPr id="28" name="直線コネクタ 27"/>
        <xdr:cNvCxnSpPr/>
      </xdr:nvCxnSpPr>
      <xdr:spPr>
        <a:xfrm flipH="1">
          <a:off x="7150648" y="53127519"/>
          <a:ext cx="116541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75" zoomScaleNormal="75" zoomScaleSheetLayoutView="75" zoomScalePageLayoutView="85" workbookViewId="0">
      <selection activeCell="BF733" sqref="BF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709</v>
      </c>
      <c r="AK2" s="206"/>
      <c r="AL2" s="206"/>
      <c r="AM2" s="206"/>
      <c r="AN2" s="98" t="s">
        <v>404</v>
      </c>
      <c r="AO2" s="206">
        <v>20</v>
      </c>
      <c r="AP2" s="206"/>
      <c r="AQ2" s="206"/>
      <c r="AR2" s="99" t="s">
        <v>707</v>
      </c>
      <c r="AS2" s="207">
        <v>168</v>
      </c>
      <c r="AT2" s="207"/>
      <c r="AU2" s="207"/>
      <c r="AV2" s="98" t="str">
        <f>IF(AW2="","","-")</f>
        <v/>
      </c>
      <c r="AW2" s="394"/>
      <c r="AX2" s="394"/>
    </row>
    <row r="3" spans="1:50" ht="21" customHeight="1" thickBot="1" x14ac:dyDescent="0.2">
      <c r="A3" s="518" t="s">
        <v>700</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161</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716</v>
      </c>
      <c r="AF4" s="702"/>
      <c r="AG4" s="702"/>
      <c r="AH4" s="702"/>
      <c r="AI4" s="702"/>
      <c r="AJ4" s="702"/>
      <c r="AK4" s="702"/>
      <c r="AL4" s="702"/>
      <c r="AM4" s="702"/>
      <c r="AN4" s="702"/>
      <c r="AO4" s="702"/>
      <c r="AP4" s="703"/>
      <c r="AQ4" s="704" t="s">
        <v>2</v>
      </c>
      <c r="AR4" s="699"/>
      <c r="AS4" s="699"/>
      <c r="AT4" s="699"/>
      <c r="AU4" s="699"/>
      <c r="AV4" s="699"/>
      <c r="AW4" s="699"/>
      <c r="AX4" s="705"/>
    </row>
    <row r="5" spans="1:50" ht="43.5" customHeight="1" x14ac:dyDescent="0.15">
      <c r="A5" s="706" t="s">
        <v>67</v>
      </c>
      <c r="B5" s="707"/>
      <c r="C5" s="707"/>
      <c r="D5" s="707"/>
      <c r="E5" s="707"/>
      <c r="F5" s="708"/>
      <c r="G5" s="553" t="s">
        <v>718</v>
      </c>
      <c r="H5" s="554"/>
      <c r="I5" s="554"/>
      <c r="J5" s="554"/>
      <c r="K5" s="554"/>
      <c r="L5" s="554"/>
      <c r="M5" s="555" t="s">
        <v>66</v>
      </c>
      <c r="N5" s="556"/>
      <c r="O5" s="556"/>
      <c r="P5" s="556"/>
      <c r="Q5" s="556"/>
      <c r="R5" s="557"/>
      <c r="S5" s="558" t="s">
        <v>714</v>
      </c>
      <c r="T5" s="554"/>
      <c r="U5" s="554"/>
      <c r="V5" s="554"/>
      <c r="W5" s="554"/>
      <c r="X5" s="559"/>
      <c r="Y5" s="712" t="s">
        <v>3</v>
      </c>
      <c r="Z5" s="713"/>
      <c r="AA5" s="713"/>
      <c r="AB5" s="713"/>
      <c r="AC5" s="713"/>
      <c r="AD5" s="714"/>
      <c r="AE5" s="715" t="s">
        <v>716</v>
      </c>
      <c r="AF5" s="715"/>
      <c r="AG5" s="715"/>
      <c r="AH5" s="715"/>
      <c r="AI5" s="715"/>
      <c r="AJ5" s="715"/>
      <c r="AK5" s="715"/>
      <c r="AL5" s="715"/>
      <c r="AM5" s="715"/>
      <c r="AN5" s="715"/>
      <c r="AO5" s="715"/>
      <c r="AP5" s="716"/>
      <c r="AQ5" s="717" t="s">
        <v>717</v>
      </c>
      <c r="AR5" s="718"/>
      <c r="AS5" s="718"/>
      <c r="AT5" s="718"/>
      <c r="AU5" s="718"/>
      <c r="AV5" s="718"/>
      <c r="AW5" s="718"/>
      <c r="AX5" s="719"/>
    </row>
    <row r="6" spans="1:50" ht="39" customHeight="1" x14ac:dyDescent="0.15">
      <c r="A6" s="722" t="s">
        <v>4</v>
      </c>
      <c r="B6" s="723"/>
      <c r="C6" s="723"/>
      <c r="D6" s="723"/>
      <c r="E6" s="723"/>
      <c r="F6" s="723"/>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38" customHeight="1" x14ac:dyDescent="0.15">
      <c r="A7" s="821" t="s">
        <v>22</v>
      </c>
      <c r="B7" s="822"/>
      <c r="C7" s="822"/>
      <c r="D7" s="822"/>
      <c r="E7" s="822"/>
      <c r="F7" s="823"/>
      <c r="G7" s="824" t="s">
        <v>719</v>
      </c>
      <c r="H7" s="825"/>
      <c r="I7" s="825"/>
      <c r="J7" s="825"/>
      <c r="K7" s="825"/>
      <c r="L7" s="825"/>
      <c r="M7" s="825"/>
      <c r="N7" s="825"/>
      <c r="O7" s="825"/>
      <c r="P7" s="825"/>
      <c r="Q7" s="825"/>
      <c r="R7" s="825"/>
      <c r="S7" s="825"/>
      <c r="T7" s="825"/>
      <c r="U7" s="825"/>
      <c r="V7" s="825"/>
      <c r="W7" s="825"/>
      <c r="X7" s="826"/>
      <c r="Y7" s="392" t="s">
        <v>387</v>
      </c>
      <c r="Z7" s="296"/>
      <c r="AA7" s="296"/>
      <c r="AB7" s="296"/>
      <c r="AC7" s="296"/>
      <c r="AD7" s="393"/>
      <c r="AE7" s="379" t="s">
        <v>749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7" t="s">
        <v>720</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9" t="s">
        <v>30</v>
      </c>
      <c r="B10" s="740"/>
      <c r="C10" s="740"/>
      <c r="D10" s="740"/>
      <c r="E10" s="740"/>
      <c r="F10" s="740"/>
      <c r="G10" s="670" t="s">
        <v>721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1"/>
    </row>
    <row r="13" spans="1:50" ht="21" customHeight="1" x14ac:dyDescent="0.15">
      <c r="A13" s="120"/>
      <c r="B13" s="121"/>
      <c r="C13" s="121"/>
      <c r="D13" s="121"/>
      <c r="E13" s="121"/>
      <c r="F13" s="122"/>
      <c r="G13" s="742" t="s">
        <v>6</v>
      </c>
      <c r="H13" s="743"/>
      <c r="I13" s="633" t="s">
        <v>7</v>
      </c>
      <c r="J13" s="634"/>
      <c r="K13" s="634"/>
      <c r="L13" s="634"/>
      <c r="M13" s="634"/>
      <c r="N13" s="634"/>
      <c r="O13" s="635"/>
      <c r="P13" s="163">
        <v>15.15</v>
      </c>
      <c r="Q13" s="164"/>
      <c r="R13" s="164"/>
      <c r="S13" s="164"/>
      <c r="T13" s="164"/>
      <c r="U13" s="164"/>
      <c r="V13" s="165"/>
      <c r="W13" s="163">
        <v>33</v>
      </c>
      <c r="X13" s="164"/>
      <c r="Y13" s="164"/>
      <c r="Z13" s="164"/>
      <c r="AA13" s="164"/>
      <c r="AB13" s="164"/>
      <c r="AC13" s="165"/>
      <c r="AD13" s="163">
        <v>55</v>
      </c>
      <c r="AE13" s="164"/>
      <c r="AF13" s="164"/>
      <c r="AG13" s="164"/>
      <c r="AH13" s="164"/>
      <c r="AI13" s="164"/>
      <c r="AJ13" s="165"/>
      <c r="AK13" s="163">
        <v>47.9</v>
      </c>
      <c r="AL13" s="164"/>
      <c r="AM13" s="164"/>
      <c r="AN13" s="164"/>
      <c r="AO13" s="164"/>
      <c r="AP13" s="164"/>
      <c r="AQ13" s="165"/>
      <c r="AR13" s="160">
        <v>47.9</v>
      </c>
      <c r="AS13" s="161"/>
      <c r="AT13" s="161"/>
      <c r="AU13" s="161"/>
      <c r="AV13" s="161"/>
      <c r="AW13" s="161"/>
      <c r="AX13" s="391"/>
    </row>
    <row r="14" spans="1:50" ht="21" customHeight="1" x14ac:dyDescent="0.15">
      <c r="A14" s="120"/>
      <c r="B14" s="121"/>
      <c r="C14" s="121"/>
      <c r="D14" s="121"/>
      <c r="E14" s="121"/>
      <c r="F14" s="122"/>
      <c r="G14" s="744"/>
      <c r="H14" s="745"/>
      <c r="I14" s="570" t="s">
        <v>8</v>
      </c>
      <c r="J14" s="624"/>
      <c r="K14" s="624"/>
      <c r="L14" s="624"/>
      <c r="M14" s="624"/>
      <c r="N14" s="624"/>
      <c r="O14" s="625"/>
      <c r="P14" s="163" t="s">
        <v>404</v>
      </c>
      <c r="Q14" s="164"/>
      <c r="R14" s="164"/>
      <c r="S14" s="164"/>
      <c r="T14" s="164"/>
      <c r="U14" s="164"/>
      <c r="V14" s="165"/>
      <c r="W14" s="163" t="s">
        <v>404</v>
      </c>
      <c r="X14" s="164"/>
      <c r="Y14" s="164"/>
      <c r="Z14" s="164"/>
      <c r="AA14" s="164"/>
      <c r="AB14" s="164"/>
      <c r="AC14" s="165"/>
      <c r="AD14" s="163" t="s">
        <v>404</v>
      </c>
      <c r="AE14" s="164"/>
      <c r="AF14" s="164"/>
      <c r="AG14" s="164"/>
      <c r="AH14" s="164"/>
      <c r="AI14" s="164"/>
      <c r="AJ14" s="165"/>
      <c r="AK14" s="163"/>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4"/>
      <c r="H15" s="745"/>
      <c r="I15" s="570" t="s">
        <v>51</v>
      </c>
      <c r="J15" s="571"/>
      <c r="K15" s="571"/>
      <c r="L15" s="571"/>
      <c r="M15" s="571"/>
      <c r="N15" s="571"/>
      <c r="O15" s="572"/>
      <c r="P15" s="163" t="s">
        <v>722</v>
      </c>
      <c r="Q15" s="164"/>
      <c r="R15" s="164"/>
      <c r="S15" s="164"/>
      <c r="T15" s="164"/>
      <c r="U15" s="164"/>
      <c r="V15" s="165"/>
      <c r="W15" s="163" t="s">
        <v>404</v>
      </c>
      <c r="X15" s="164"/>
      <c r="Y15" s="164"/>
      <c r="Z15" s="164"/>
      <c r="AA15" s="164"/>
      <c r="AB15" s="164"/>
      <c r="AC15" s="165"/>
      <c r="AD15" s="163">
        <v>13.5</v>
      </c>
      <c r="AE15" s="164"/>
      <c r="AF15" s="164"/>
      <c r="AG15" s="164"/>
      <c r="AH15" s="164"/>
      <c r="AI15" s="164"/>
      <c r="AJ15" s="165"/>
      <c r="AK15" s="163"/>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4"/>
      <c r="H16" s="745"/>
      <c r="I16" s="570" t="s">
        <v>52</v>
      </c>
      <c r="J16" s="571"/>
      <c r="K16" s="571"/>
      <c r="L16" s="571"/>
      <c r="M16" s="571"/>
      <c r="N16" s="571"/>
      <c r="O16" s="572"/>
      <c r="P16" s="163" t="s">
        <v>404</v>
      </c>
      <c r="Q16" s="164"/>
      <c r="R16" s="164"/>
      <c r="S16" s="164"/>
      <c r="T16" s="164"/>
      <c r="U16" s="164"/>
      <c r="V16" s="165"/>
      <c r="W16" s="163">
        <v>-13.5</v>
      </c>
      <c r="X16" s="164"/>
      <c r="Y16" s="164"/>
      <c r="Z16" s="164"/>
      <c r="AA16" s="164"/>
      <c r="AB16" s="164"/>
      <c r="AC16" s="165"/>
      <c r="AD16" s="163" t="s">
        <v>712</v>
      </c>
      <c r="AE16" s="164"/>
      <c r="AF16" s="164"/>
      <c r="AG16" s="164"/>
      <c r="AH16" s="164"/>
      <c r="AI16" s="164"/>
      <c r="AJ16" s="165"/>
      <c r="AK16" s="163"/>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4"/>
      <c r="H17" s="745"/>
      <c r="I17" s="570" t="s">
        <v>50</v>
      </c>
      <c r="J17" s="624"/>
      <c r="K17" s="624"/>
      <c r="L17" s="624"/>
      <c r="M17" s="624"/>
      <c r="N17" s="624"/>
      <c r="O17" s="625"/>
      <c r="P17" s="163">
        <v>20.41</v>
      </c>
      <c r="Q17" s="164"/>
      <c r="R17" s="164"/>
      <c r="S17" s="164"/>
      <c r="T17" s="164"/>
      <c r="U17" s="164"/>
      <c r="V17" s="165"/>
      <c r="W17" s="163">
        <v>35.97</v>
      </c>
      <c r="X17" s="164"/>
      <c r="Y17" s="164"/>
      <c r="Z17" s="164"/>
      <c r="AA17" s="164"/>
      <c r="AB17" s="164"/>
      <c r="AC17" s="165"/>
      <c r="AD17" s="163">
        <v>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35.56</v>
      </c>
      <c r="Q18" s="170"/>
      <c r="R18" s="170"/>
      <c r="S18" s="170"/>
      <c r="T18" s="170"/>
      <c r="U18" s="170"/>
      <c r="V18" s="171"/>
      <c r="W18" s="169">
        <f>SUM(W13:AC17)</f>
        <v>55.47</v>
      </c>
      <c r="X18" s="170"/>
      <c r="Y18" s="170"/>
      <c r="Z18" s="170"/>
      <c r="AA18" s="170"/>
      <c r="AB18" s="170"/>
      <c r="AC18" s="171"/>
      <c r="AD18" s="169">
        <f>SUM(AD13:AJ17)</f>
        <v>87.5</v>
      </c>
      <c r="AE18" s="170"/>
      <c r="AF18" s="170"/>
      <c r="AG18" s="170"/>
      <c r="AH18" s="170"/>
      <c r="AI18" s="170"/>
      <c r="AJ18" s="171"/>
      <c r="AK18" s="169">
        <f>SUM(AK13:AQ17)</f>
        <v>47.9</v>
      </c>
      <c r="AL18" s="170"/>
      <c r="AM18" s="170"/>
      <c r="AN18" s="170"/>
      <c r="AO18" s="170"/>
      <c r="AP18" s="170"/>
      <c r="AQ18" s="171"/>
      <c r="AR18" s="169">
        <f>SUM(AR13:AX17)</f>
        <v>47.9</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35.56</v>
      </c>
      <c r="Q19" s="164"/>
      <c r="R19" s="164"/>
      <c r="S19" s="164"/>
      <c r="T19" s="164"/>
      <c r="U19" s="164"/>
      <c r="V19" s="165"/>
      <c r="W19" s="163">
        <v>50.36</v>
      </c>
      <c r="X19" s="164"/>
      <c r="Y19" s="164"/>
      <c r="Z19" s="164"/>
      <c r="AA19" s="164"/>
      <c r="AB19" s="164"/>
      <c r="AC19" s="165"/>
      <c r="AD19" s="163">
        <v>87.4</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f>IF(P18=0, "-", SUM(P19)/P18)</f>
        <v>1</v>
      </c>
      <c r="Q20" s="534"/>
      <c r="R20" s="534"/>
      <c r="S20" s="534"/>
      <c r="T20" s="534"/>
      <c r="U20" s="534"/>
      <c r="V20" s="534"/>
      <c r="W20" s="534">
        <f t="shared" ref="W20" si="0">IF(W18=0, "-", SUM(W19)/W18)</f>
        <v>0.90787813232377867</v>
      </c>
      <c r="X20" s="534"/>
      <c r="Y20" s="534"/>
      <c r="Z20" s="534"/>
      <c r="AA20" s="534"/>
      <c r="AB20" s="534"/>
      <c r="AC20" s="534"/>
      <c r="AD20" s="534">
        <f t="shared" ref="AD20" si="1">IF(AD18=0, "-", SUM(AD19)/AD18)</f>
        <v>0.99885714285714289</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9" t="s">
        <v>353</v>
      </c>
      <c r="H21" s="920"/>
      <c r="I21" s="920"/>
      <c r="J21" s="920"/>
      <c r="K21" s="920"/>
      <c r="L21" s="920"/>
      <c r="M21" s="920"/>
      <c r="N21" s="920"/>
      <c r="O21" s="920"/>
      <c r="P21" s="534">
        <f>IF(P19=0, "-", SUM(P19)/SUM(P13,P14))</f>
        <v>2.3471947194719474</v>
      </c>
      <c r="Q21" s="534"/>
      <c r="R21" s="534"/>
      <c r="S21" s="534"/>
      <c r="T21" s="534"/>
      <c r="U21" s="534"/>
      <c r="V21" s="534"/>
      <c r="W21" s="534">
        <f t="shared" ref="W21" si="2">IF(W19=0, "-", SUM(W19)/SUM(W13,W14))</f>
        <v>1.5260606060606061</v>
      </c>
      <c r="X21" s="534"/>
      <c r="Y21" s="534"/>
      <c r="Z21" s="534"/>
      <c r="AA21" s="534"/>
      <c r="AB21" s="534"/>
      <c r="AC21" s="534"/>
      <c r="AD21" s="534">
        <f t="shared" ref="AD21" si="3">IF(AD19=0, "-", SUM(AD19)/SUM(AD13,AD14))</f>
        <v>1.5890909090909091</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47.9</v>
      </c>
      <c r="Q23" s="161"/>
      <c r="R23" s="161"/>
      <c r="S23" s="161"/>
      <c r="T23" s="161"/>
      <c r="U23" s="161"/>
      <c r="V23" s="162"/>
      <c r="W23" s="160">
        <v>47.9</v>
      </c>
      <c r="X23" s="161"/>
      <c r="Y23" s="161"/>
      <c r="Z23" s="161"/>
      <c r="AA23" s="161"/>
      <c r="AB23" s="161"/>
      <c r="AC23" s="162"/>
      <c r="AD23" s="149" t="s">
        <v>750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47.9</v>
      </c>
      <c r="Q29" s="164"/>
      <c r="R29" s="164"/>
      <c r="S29" s="164"/>
      <c r="T29" s="164"/>
      <c r="U29" s="164"/>
      <c r="V29" s="165"/>
      <c r="W29" s="211">
        <f>AR13</f>
        <v>47.9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348</v>
      </c>
      <c r="B30" s="505"/>
      <c r="C30" s="505"/>
      <c r="D30" s="505"/>
      <c r="E30" s="505"/>
      <c r="F30" s="506"/>
      <c r="G30" s="645" t="s">
        <v>146</v>
      </c>
      <c r="H30" s="387"/>
      <c r="I30" s="387"/>
      <c r="J30" s="387"/>
      <c r="K30" s="387"/>
      <c r="L30" s="387"/>
      <c r="M30" s="387"/>
      <c r="N30" s="387"/>
      <c r="O30" s="574"/>
      <c r="P30" s="573" t="s">
        <v>59</v>
      </c>
      <c r="Q30" s="387"/>
      <c r="R30" s="387"/>
      <c r="S30" s="387"/>
      <c r="T30" s="387"/>
      <c r="U30" s="387"/>
      <c r="V30" s="387"/>
      <c r="W30" s="387"/>
      <c r="X30" s="574"/>
      <c r="Y30" s="460"/>
      <c r="Z30" s="461"/>
      <c r="AA30" s="462"/>
      <c r="AB30" s="382" t="s">
        <v>11</v>
      </c>
      <c r="AC30" s="383"/>
      <c r="AD30" s="384"/>
      <c r="AE30" s="382" t="s">
        <v>388</v>
      </c>
      <c r="AF30" s="383"/>
      <c r="AG30" s="383"/>
      <c r="AH30" s="384"/>
      <c r="AI30" s="385" t="s">
        <v>410</v>
      </c>
      <c r="AJ30" s="385"/>
      <c r="AK30" s="385"/>
      <c r="AL30" s="382"/>
      <c r="AM30" s="385" t="s">
        <v>507</v>
      </c>
      <c r="AN30" s="385"/>
      <c r="AO30" s="385"/>
      <c r="AP30" s="382"/>
      <c r="AQ30" s="636" t="s">
        <v>232</v>
      </c>
      <c r="AR30" s="637"/>
      <c r="AS30" s="637"/>
      <c r="AT30" s="638"/>
      <c r="AU30" s="387" t="s">
        <v>134</v>
      </c>
      <c r="AV30" s="387"/>
      <c r="AW30" s="387"/>
      <c r="AX30" s="388"/>
    </row>
    <row r="31" spans="1:50"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463"/>
      <c r="Z31" s="464"/>
      <c r="AA31" s="465"/>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722</v>
      </c>
      <c r="AV31" s="271"/>
      <c r="AW31" s="375" t="s">
        <v>179</v>
      </c>
      <c r="AX31" s="376"/>
    </row>
    <row r="32" spans="1:50" ht="23.25" customHeight="1" x14ac:dyDescent="0.15">
      <c r="A32" s="510"/>
      <c r="B32" s="508"/>
      <c r="C32" s="508"/>
      <c r="D32" s="508"/>
      <c r="E32" s="508"/>
      <c r="F32" s="509"/>
      <c r="G32" s="535" t="s">
        <v>724</v>
      </c>
      <c r="H32" s="536"/>
      <c r="I32" s="536"/>
      <c r="J32" s="536"/>
      <c r="K32" s="536"/>
      <c r="L32" s="536"/>
      <c r="M32" s="536"/>
      <c r="N32" s="536"/>
      <c r="O32" s="537"/>
      <c r="P32" s="191" t="s">
        <v>725</v>
      </c>
      <c r="Q32" s="191"/>
      <c r="R32" s="191"/>
      <c r="S32" s="191"/>
      <c r="T32" s="191"/>
      <c r="U32" s="191"/>
      <c r="V32" s="191"/>
      <c r="W32" s="191"/>
      <c r="X32" s="233"/>
      <c r="Y32" s="339" t="s">
        <v>12</v>
      </c>
      <c r="Z32" s="544"/>
      <c r="AA32" s="545"/>
      <c r="AB32" s="546" t="s">
        <v>14</v>
      </c>
      <c r="AC32" s="546"/>
      <c r="AD32" s="546"/>
      <c r="AE32" s="363">
        <v>98.09</v>
      </c>
      <c r="AF32" s="364"/>
      <c r="AG32" s="364"/>
      <c r="AH32" s="364"/>
      <c r="AI32" s="363">
        <v>98.8</v>
      </c>
      <c r="AJ32" s="364"/>
      <c r="AK32" s="364"/>
      <c r="AL32" s="364"/>
      <c r="AM32" s="363">
        <v>100</v>
      </c>
      <c r="AN32" s="364"/>
      <c r="AO32" s="364"/>
      <c r="AP32" s="364"/>
      <c r="AQ32" s="166" t="s">
        <v>404</v>
      </c>
      <c r="AR32" s="167"/>
      <c r="AS32" s="167"/>
      <c r="AT32" s="168"/>
      <c r="AU32" s="364" t="s">
        <v>404</v>
      </c>
      <c r="AV32" s="364"/>
      <c r="AW32" s="364"/>
      <c r="AX32" s="365"/>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14</v>
      </c>
      <c r="AC33" s="517"/>
      <c r="AD33" s="517"/>
      <c r="AE33" s="363">
        <v>100</v>
      </c>
      <c r="AF33" s="364"/>
      <c r="AG33" s="364"/>
      <c r="AH33" s="364"/>
      <c r="AI33" s="363">
        <v>100</v>
      </c>
      <c r="AJ33" s="364"/>
      <c r="AK33" s="364"/>
      <c r="AL33" s="364"/>
      <c r="AM33" s="363">
        <v>100</v>
      </c>
      <c r="AN33" s="364"/>
      <c r="AO33" s="364"/>
      <c r="AP33" s="364"/>
      <c r="AQ33" s="166">
        <v>100</v>
      </c>
      <c r="AR33" s="167"/>
      <c r="AS33" s="167"/>
      <c r="AT33" s="168"/>
      <c r="AU33" s="364" t="s">
        <v>722</v>
      </c>
      <c r="AV33" s="364"/>
      <c r="AW33" s="364"/>
      <c r="AX33" s="365"/>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3">
        <v>98.09</v>
      </c>
      <c r="AF34" s="364"/>
      <c r="AG34" s="364"/>
      <c r="AH34" s="364"/>
      <c r="AI34" s="363">
        <v>98.8</v>
      </c>
      <c r="AJ34" s="364"/>
      <c r="AK34" s="364"/>
      <c r="AL34" s="364"/>
      <c r="AM34" s="363">
        <v>100</v>
      </c>
      <c r="AN34" s="364"/>
      <c r="AO34" s="364"/>
      <c r="AP34" s="364"/>
      <c r="AQ34" s="166" t="s">
        <v>404</v>
      </c>
      <c r="AR34" s="167"/>
      <c r="AS34" s="167"/>
      <c r="AT34" s="168"/>
      <c r="AU34" s="364" t="s">
        <v>404</v>
      </c>
      <c r="AV34" s="364"/>
      <c r="AW34" s="364"/>
      <c r="AX34" s="365"/>
    </row>
    <row r="35" spans="1:51" ht="23.25" customHeight="1" x14ac:dyDescent="0.15">
      <c r="A35" s="892" t="s">
        <v>378</v>
      </c>
      <c r="B35" s="893"/>
      <c r="C35" s="893"/>
      <c r="D35" s="893"/>
      <c r="E35" s="893"/>
      <c r="F35" s="894"/>
      <c r="G35" s="898" t="s">
        <v>726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39" t="s">
        <v>348</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1</v>
      </c>
    </row>
    <row r="38" spans="1:51" ht="18.75"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463"/>
      <c r="Z38" s="464"/>
      <c r="AA38" s="465"/>
      <c r="AB38" s="332"/>
      <c r="AC38" s="333"/>
      <c r="AD38" s="334"/>
      <c r="AE38" s="335"/>
      <c r="AF38" s="335"/>
      <c r="AG38" s="335"/>
      <c r="AH38" s="335"/>
      <c r="AI38" s="335"/>
      <c r="AJ38" s="335"/>
      <c r="AK38" s="335"/>
      <c r="AL38" s="335"/>
      <c r="AM38" s="335"/>
      <c r="AN38" s="335"/>
      <c r="AO38" s="335"/>
      <c r="AP38" s="335"/>
      <c r="AQ38" s="231">
        <v>5</v>
      </c>
      <c r="AR38" s="178"/>
      <c r="AS38" s="179" t="s">
        <v>233</v>
      </c>
      <c r="AT38" s="202"/>
      <c r="AU38" s="271" t="s">
        <v>722</v>
      </c>
      <c r="AV38" s="271"/>
      <c r="AW38" s="375" t="s">
        <v>179</v>
      </c>
      <c r="AX38" s="376"/>
      <c r="AY38">
        <f>$AY$37</f>
        <v>1</v>
      </c>
    </row>
    <row r="39" spans="1:51" ht="23.25" customHeight="1" x14ac:dyDescent="0.15">
      <c r="A39" s="510"/>
      <c r="B39" s="508"/>
      <c r="C39" s="508"/>
      <c r="D39" s="508"/>
      <c r="E39" s="508"/>
      <c r="F39" s="509"/>
      <c r="G39" s="535" t="s">
        <v>727</v>
      </c>
      <c r="H39" s="536"/>
      <c r="I39" s="536"/>
      <c r="J39" s="536"/>
      <c r="K39" s="536"/>
      <c r="L39" s="536"/>
      <c r="M39" s="536"/>
      <c r="N39" s="536"/>
      <c r="O39" s="537"/>
      <c r="P39" s="191" t="s">
        <v>728</v>
      </c>
      <c r="Q39" s="191"/>
      <c r="R39" s="191"/>
      <c r="S39" s="191"/>
      <c r="T39" s="191"/>
      <c r="U39" s="191"/>
      <c r="V39" s="191"/>
      <c r="W39" s="191"/>
      <c r="X39" s="233"/>
      <c r="Y39" s="339" t="s">
        <v>12</v>
      </c>
      <c r="Z39" s="544"/>
      <c r="AA39" s="545"/>
      <c r="AB39" s="546" t="s">
        <v>14</v>
      </c>
      <c r="AC39" s="546"/>
      <c r="AD39" s="546"/>
      <c r="AE39" s="363">
        <v>96.78</v>
      </c>
      <c r="AF39" s="364"/>
      <c r="AG39" s="364"/>
      <c r="AH39" s="364"/>
      <c r="AI39" s="363">
        <v>97.8</v>
      </c>
      <c r="AJ39" s="364"/>
      <c r="AK39" s="364"/>
      <c r="AL39" s="364"/>
      <c r="AM39" s="363">
        <v>96</v>
      </c>
      <c r="AN39" s="364"/>
      <c r="AO39" s="364"/>
      <c r="AP39" s="364"/>
      <c r="AQ39" s="166" t="s">
        <v>404</v>
      </c>
      <c r="AR39" s="167"/>
      <c r="AS39" s="167"/>
      <c r="AT39" s="168"/>
      <c r="AU39" s="364" t="s">
        <v>404</v>
      </c>
      <c r="AV39" s="364"/>
      <c r="AW39" s="364"/>
      <c r="AX39" s="365"/>
      <c r="AY39">
        <f t="shared" ref="AY39:AY43" si="4">$AY$37</f>
        <v>1</v>
      </c>
    </row>
    <row r="40" spans="1:51" ht="23.25"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t="s">
        <v>14</v>
      </c>
      <c r="AC40" s="517"/>
      <c r="AD40" s="517"/>
      <c r="AE40" s="363">
        <v>100</v>
      </c>
      <c r="AF40" s="364"/>
      <c r="AG40" s="364"/>
      <c r="AH40" s="364"/>
      <c r="AI40" s="363">
        <v>100</v>
      </c>
      <c r="AJ40" s="364"/>
      <c r="AK40" s="364"/>
      <c r="AL40" s="364"/>
      <c r="AM40" s="363">
        <v>100</v>
      </c>
      <c r="AN40" s="364"/>
      <c r="AO40" s="364"/>
      <c r="AP40" s="364"/>
      <c r="AQ40" s="166">
        <v>100</v>
      </c>
      <c r="AR40" s="167"/>
      <c r="AS40" s="167"/>
      <c r="AT40" s="168"/>
      <c r="AU40" s="364" t="s">
        <v>722</v>
      </c>
      <c r="AV40" s="364"/>
      <c r="AW40" s="364"/>
      <c r="AX40" s="365"/>
      <c r="AY40">
        <f t="shared" si="4"/>
        <v>1</v>
      </c>
    </row>
    <row r="41" spans="1:51" ht="23.25"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3">
        <v>96.78</v>
      </c>
      <c r="AF41" s="364"/>
      <c r="AG41" s="364"/>
      <c r="AH41" s="364"/>
      <c r="AI41" s="363">
        <v>97.8</v>
      </c>
      <c r="AJ41" s="364"/>
      <c r="AK41" s="364"/>
      <c r="AL41" s="364"/>
      <c r="AM41" s="363">
        <v>96</v>
      </c>
      <c r="AN41" s="364"/>
      <c r="AO41" s="364"/>
      <c r="AP41" s="364"/>
      <c r="AQ41" s="166" t="s">
        <v>404</v>
      </c>
      <c r="AR41" s="167"/>
      <c r="AS41" s="167"/>
      <c r="AT41" s="168"/>
      <c r="AU41" s="364" t="s">
        <v>404</v>
      </c>
      <c r="AV41" s="364"/>
      <c r="AW41" s="364"/>
      <c r="AX41" s="365"/>
      <c r="AY41">
        <f t="shared" si="4"/>
        <v>1</v>
      </c>
    </row>
    <row r="42" spans="1:51" ht="23.25" customHeight="1" x14ac:dyDescent="0.15">
      <c r="A42" s="892" t="s">
        <v>378</v>
      </c>
      <c r="B42" s="893"/>
      <c r="C42" s="893"/>
      <c r="D42" s="893"/>
      <c r="E42" s="893"/>
      <c r="F42" s="894"/>
      <c r="G42" s="898" t="s">
        <v>726</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hidden="1" customHeight="1" x14ac:dyDescent="0.15">
      <c r="A44" s="639" t="s">
        <v>348</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463"/>
      <c r="Z45" s="464"/>
      <c r="AA45" s="465"/>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9" t="s">
        <v>12</v>
      </c>
      <c r="Z46" s="544"/>
      <c r="AA46" s="545"/>
      <c r="AB46" s="546"/>
      <c r="AC46" s="546"/>
      <c r="AD46" s="546"/>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7" t="s">
        <v>348</v>
      </c>
      <c r="B51" s="508"/>
      <c r="C51" s="508"/>
      <c r="D51" s="508"/>
      <c r="E51" s="508"/>
      <c r="F51" s="509"/>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463"/>
      <c r="Z52" s="464"/>
      <c r="AA52" s="46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9" t="s">
        <v>12</v>
      </c>
      <c r="Z53" s="544"/>
      <c r="AA53" s="545"/>
      <c r="AB53" s="546"/>
      <c r="AC53" s="546"/>
      <c r="AD53" s="54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7" t="s">
        <v>348</v>
      </c>
      <c r="B58" s="508"/>
      <c r="C58" s="508"/>
      <c r="D58" s="508"/>
      <c r="E58" s="508"/>
      <c r="F58" s="509"/>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463"/>
      <c r="Z59" s="464"/>
      <c r="AA59" s="46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9" t="s">
        <v>12</v>
      </c>
      <c r="Z60" s="544"/>
      <c r="AA60" s="545"/>
      <c r="AB60" s="546"/>
      <c r="AC60" s="546"/>
      <c r="AD60" s="54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5" t="s">
        <v>388</v>
      </c>
      <c r="AF65" s="335"/>
      <c r="AG65" s="335"/>
      <c r="AH65" s="335"/>
      <c r="AI65" s="335" t="s">
        <v>410</v>
      </c>
      <c r="AJ65" s="335"/>
      <c r="AK65" s="335"/>
      <c r="AL65" s="335"/>
      <c r="AM65" s="335" t="s">
        <v>507</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368</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368</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369</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367</v>
      </c>
      <c r="X70" s="939"/>
      <c r="Y70" s="944" t="s">
        <v>12</v>
      </c>
      <c r="Z70" s="944"/>
      <c r="AA70" s="945"/>
      <c r="AB70" s="946" t="s">
        <v>368</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368</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369</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381</v>
      </c>
      <c r="B78" s="908"/>
      <c r="C78" s="908"/>
      <c r="D78" s="908"/>
      <c r="E78" s="905" t="s">
        <v>327</v>
      </c>
      <c r="F78" s="906"/>
      <c r="G78" s="54" t="s">
        <v>235</v>
      </c>
      <c r="H78" s="789"/>
      <c r="I78" s="245"/>
      <c r="J78" s="245"/>
      <c r="K78" s="245"/>
      <c r="L78" s="245"/>
      <c r="M78" s="245"/>
      <c r="N78" s="245"/>
      <c r="O78" s="790"/>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4"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5"/>
      <c r="B81" s="844"/>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5"/>
      <c r="B82" s="844"/>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9"/>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44"/>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0"/>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45"/>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1"/>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3" t="s">
        <v>11</v>
      </c>
      <c r="AC85" s="454"/>
      <c r="AD85" s="455"/>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5"/>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2"/>
      <c r="H87" s="191"/>
      <c r="I87" s="191"/>
      <c r="J87" s="191"/>
      <c r="K87" s="191"/>
      <c r="L87" s="191"/>
      <c r="M87" s="191"/>
      <c r="N87" s="191"/>
      <c r="O87" s="233"/>
      <c r="P87" s="191"/>
      <c r="Q87" s="796"/>
      <c r="R87" s="796"/>
      <c r="S87" s="796"/>
      <c r="T87" s="796"/>
      <c r="U87" s="796"/>
      <c r="V87" s="796"/>
      <c r="W87" s="796"/>
      <c r="X87" s="797"/>
      <c r="Y87" s="752" t="s">
        <v>62</v>
      </c>
      <c r="Z87" s="753"/>
      <c r="AA87" s="754"/>
      <c r="AB87" s="546"/>
      <c r="AC87" s="546"/>
      <c r="AD87" s="546"/>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5"/>
      <c r="B88" s="547"/>
      <c r="C88" s="547"/>
      <c r="D88" s="547"/>
      <c r="E88" s="547"/>
      <c r="F88" s="548"/>
      <c r="G88" s="234"/>
      <c r="H88" s="235"/>
      <c r="I88" s="235"/>
      <c r="J88" s="235"/>
      <c r="K88" s="235"/>
      <c r="L88" s="235"/>
      <c r="M88" s="235"/>
      <c r="N88" s="235"/>
      <c r="O88" s="236"/>
      <c r="P88" s="798"/>
      <c r="Q88" s="798"/>
      <c r="R88" s="798"/>
      <c r="S88" s="798"/>
      <c r="T88" s="798"/>
      <c r="U88" s="798"/>
      <c r="V88" s="798"/>
      <c r="W88" s="798"/>
      <c r="X88" s="799"/>
      <c r="Y88" s="729" t="s">
        <v>54</v>
      </c>
      <c r="Z88" s="730"/>
      <c r="AA88" s="731"/>
      <c r="AB88" s="517"/>
      <c r="AC88" s="517"/>
      <c r="AD88" s="517"/>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5"/>
      <c r="B89" s="549"/>
      <c r="C89" s="549"/>
      <c r="D89" s="549"/>
      <c r="E89" s="549"/>
      <c r="F89" s="550"/>
      <c r="G89" s="237"/>
      <c r="H89" s="194"/>
      <c r="I89" s="194"/>
      <c r="J89" s="194"/>
      <c r="K89" s="194"/>
      <c r="L89" s="194"/>
      <c r="M89" s="194"/>
      <c r="N89" s="194"/>
      <c r="O89" s="238"/>
      <c r="P89" s="304"/>
      <c r="Q89" s="304"/>
      <c r="R89" s="304"/>
      <c r="S89" s="304"/>
      <c r="T89" s="304"/>
      <c r="U89" s="304"/>
      <c r="V89" s="304"/>
      <c r="W89" s="304"/>
      <c r="X89" s="800"/>
      <c r="Y89" s="729" t="s">
        <v>13</v>
      </c>
      <c r="Z89" s="730"/>
      <c r="AA89" s="731"/>
      <c r="AB89" s="456" t="s">
        <v>14</v>
      </c>
      <c r="AC89" s="456"/>
      <c r="AD89" s="456"/>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3" t="s">
        <v>11</v>
      </c>
      <c r="AC90" s="454"/>
      <c r="AD90" s="455"/>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5"/>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6"/>
      <c r="R92" s="796"/>
      <c r="S92" s="796"/>
      <c r="T92" s="796"/>
      <c r="U92" s="796"/>
      <c r="V92" s="796"/>
      <c r="W92" s="796"/>
      <c r="X92" s="797"/>
      <c r="Y92" s="752" t="s">
        <v>62</v>
      </c>
      <c r="Z92" s="753"/>
      <c r="AA92" s="754"/>
      <c r="AB92" s="546"/>
      <c r="AC92" s="546"/>
      <c r="AD92" s="54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8"/>
      <c r="Q93" s="798"/>
      <c r="R93" s="798"/>
      <c r="S93" s="798"/>
      <c r="T93" s="798"/>
      <c r="U93" s="798"/>
      <c r="V93" s="798"/>
      <c r="W93" s="798"/>
      <c r="X93" s="799"/>
      <c r="Y93" s="729" t="s">
        <v>54</v>
      </c>
      <c r="Z93" s="730"/>
      <c r="AA93" s="731"/>
      <c r="AB93" s="517"/>
      <c r="AC93" s="517"/>
      <c r="AD93" s="51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304"/>
      <c r="Q94" s="304"/>
      <c r="R94" s="304"/>
      <c r="S94" s="304"/>
      <c r="T94" s="304"/>
      <c r="U94" s="304"/>
      <c r="V94" s="304"/>
      <c r="W94" s="304"/>
      <c r="X94" s="800"/>
      <c r="Y94" s="729" t="s">
        <v>13</v>
      </c>
      <c r="Z94" s="730"/>
      <c r="AA94" s="731"/>
      <c r="AB94" s="456" t="s">
        <v>14</v>
      </c>
      <c r="AC94" s="456"/>
      <c r="AD94" s="45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5"/>
      <c r="B95" s="547" t="s">
        <v>145</v>
      </c>
      <c r="C95" s="547"/>
      <c r="D95" s="547"/>
      <c r="E95" s="547"/>
      <c r="F95" s="548"/>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3" t="s">
        <v>11</v>
      </c>
      <c r="AC95" s="454"/>
      <c r="AD95" s="455"/>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6"/>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5" t="s">
        <v>13</v>
      </c>
      <c r="Z99" s="476"/>
      <c r="AA99" s="477"/>
      <c r="AB99" s="457" t="s">
        <v>14</v>
      </c>
      <c r="AC99" s="458"/>
      <c r="AD99" s="459"/>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0"/>
      <c r="Z100" s="461"/>
      <c r="AA100" s="462"/>
      <c r="AB100" s="852" t="s">
        <v>11</v>
      </c>
      <c r="AC100" s="852"/>
      <c r="AD100" s="852"/>
      <c r="AE100" s="818" t="s">
        <v>388</v>
      </c>
      <c r="AF100" s="819"/>
      <c r="AG100" s="819"/>
      <c r="AH100" s="820"/>
      <c r="AI100" s="818" t="s">
        <v>410</v>
      </c>
      <c r="AJ100" s="819"/>
      <c r="AK100" s="819"/>
      <c r="AL100" s="820"/>
      <c r="AM100" s="818" t="s">
        <v>507</v>
      </c>
      <c r="AN100" s="819"/>
      <c r="AO100" s="819"/>
      <c r="AP100" s="820"/>
      <c r="AQ100" s="921" t="s">
        <v>415</v>
      </c>
      <c r="AR100" s="922"/>
      <c r="AS100" s="922"/>
      <c r="AT100" s="923"/>
      <c r="AU100" s="921" t="s">
        <v>539</v>
      </c>
      <c r="AV100" s="922"/>
      <c r="AW100" s="922"/>
      <c r="AX100" s="924"/>
    </row>
    <row r="101" spans="1:60" ht="23.25" customHeight="1" x14ac:dyDescent="0.15">
      <c r="A101" s="486"/>
      <c r="B101" s="487"/>
      <c r="C101" s="487"/>
      <c r="D101" s="487"/>
      <c r="E101" s="487"/>
      <c r="F101" s="488"/>
      <c r="G101" s="191" t="s">
        <v>729</v>
      </c>
      <c r="H101" s="191"/>
      <c r="I101" s="191"/>
      <c r="J101" s="191"/>
      <c r="K101" s="191"/>
      <c r="L101" s="191"/>
      <c r="M101" s="191"/>
      <c r="N101" s="191"/>
      <c r="O101" s="191"/>
      <c r="P101" s="191"/>
      <c r="Q101" s="191"/>
      <c r="R101" s="191"/>
      <c r="S101" s="191"/>
      <c r="T101" s="191"/>
      <c r="U101" s="191"/>
      <c r="V101" s="191"/>
      <c r="W101" s="191"/>
      <c r="X101" s="233"/>
      <c r="Y101" s="810" t="s">
        <v>55</v>
      </c>
      <c r="Z101" s="713"/>
      <c r="AA101" s="714"/>
      <c r="AB101" s="546" t="s">
        <v>730</v>
      </c>
      <c r="AC101" s="546"/>
      <c r="AD101" s="546"/>
      <c r="AE101" s="358">
        <v>490</v>
      </c>
      <c r="AF101" s="358"/>
      <c r="AG101" s="358"/>
      <c r="AH101" s="358"/>
      <c r="AI101" s="358">
        <v>838</v>
      </c>
      <c r="AJ101" s="358"/>
      <c r="AK101" s="358"/>
      <c r="AL101" s="358"/>
      <c r="AM101" s="358">
        <v>768</v>
      </c>
      <c r="AN101" s="358"/>
      <c r="AO101" s="358"/>
      <c r="AP101" s="358"/>
      <c r="AQ101" s="358" t="s">
        <v>712</v>
      </c>
      <c r="AR101" s="358"/>
      <c r="AS101" s="358"/>
      <c r="AT101" s="358"/>
      <c r="AU101" s="363"/>
      <c r="AV101" s="364"/>
      <c r="AW101" s="364"/>
      <c r="AX101" s="365"/>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0"/>
      <c r="AA102" s="341"/>
      <c r="AB102" s="546" t="s">
        <v>730</v>
      </c>
      <c r="AC102" s="546"/>
      <c r="AD102" s="546"/>
      <c r="AE102" s="358">
        <v>500</v>
      </c>
      <c r="AF102" s="358"/>
      <c r="AG102" s="358"/>
      <c r="AH102" s="358"/>
      <c r="AI102" s="358">
        <v>1200</v>
      </c>
      <c r="AJ102" s="358"/>
      <c r="AK102" s="358"/>
      <c r="AL102" s="358"/>
      <c r="AM102" s="358">
        <v>1070</v>
      </c>
      <c r="AN102" s="358"/>
      <c r="AO102" s="358"/>
      <c r="AP102" s="358"/>
      <c r="AQ102" s="358">
        <v>850</v>
      </c>
      <c r="AR102" s="358"/>
      <c r="AS102" s="358"/>
      <c r="AT102" s="358"/>
      <c r="AU102" s="371"/>
      <c r="AV102" s="372"/>
      <c r="AW102" s="372"/>
      <c r="AX102" s="925"/>
    </row>
    <row r="103" spans="1:60" ht="31.5" customHeight="1" x14ac:dyDescent="0.15">
      <c r="A103" s="483" t="s">
        <v>350</v>
      </c>
      <c r="B103" s="484"/>
      <c r="C103" s="484"/>
      <c r="D103" s="484"/>
      <c r="E103" s="484"/>
      <c r="F103" s="485"/>
      <c r="G103" s="730" t="s">
        <v>60</v>
      </c>
      <c r="H103" s="730"/>
      <c r="I103" s="730"/>
      <c r="J103" s="730"/>
      <c r="K103" s="730"/>
      <c r="L103" s="730"/>
      <c r="M103" s="730"/>
      <c r="N103" s="730"/>
      <c r="O103" s="730"/>
      <c r="P103" s="730"/>
      <c r="Q103" s="730"/>
      <c r="R103" s="730"/>
      <c r="S103" s="730"/>
      <c r="T103" s="730"/>
      <c r="U103" s="730"/>
      <c r="V103" s="730"/>
      <c r="W103" s="730"/>
      <c r="X103" s="731"/>
      <c r="Y103" s="463"/>
      <c r="Z103" s="464"/>
      <c r="AA103" s="465"/>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486"/>
      <c r="B104" s="487"/>
      <c r="C104" s="487"/>
      <c r="D104" s="487"/>
      <c r="E104" s="487"/>
      <c r="F104" s="488"/>
      <c r="G104" s="191" t="s">
        <v>731</v>
      </c>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t="s">
        <v>732</v>
      </c>
      <c r="AC104" s="467"/>
      <c r="AD104" s="468"/>
      <c r="AE104" s="358">
        <v>19</v>
      </c>
      <c r="AF104" s="358"/>
      <c r="AG104" s="358"/>
      <c r="AH104" s="358"/>
      <c r="AI104" s="358">
        <v>28</v>
      </c>
      <c r="AJ104" s="358"/>
      <c r="AK104" s="358"/>
      <c r="AL104" s="358"/>
      <c r="AM104" s="358">
        <v>61</v>
      </c>
      <c r="AN104" s="358"/>
      <c r="AO104" s="358"/>
      <c r="AP104" s="358"/>
      <c r="AQ104" s="358" t="s">
        <v>712</v>
      </c>
      <c r="AR104" s="358"/>
      <c r="AS104" s="358"/>
      <c r="AT104" s="358"/>
      <c r="AU104" s="358"/>
      <c r="AV104" s="358"/>
      <c r="AW104" s="358"/>
      <c r="AX104" s="359"/>
      <c r="AY104">
        <f>$AY$103</f>
        <v>1</v>
      </c>
    </row>
    <row r="105" spans="1:60" ht="23.25"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3" t="s">
        <v>732</v>
      </c>
      <c r="AC105" s="404"/>
      <c r="AD105" s="405"/>
      <c r="AE105" s="358">
        <v>19</v>
      </c>
      <c r="AF105" s="358"/>
      <c r="AG105" s="358"/>
      <c r="AH105" s="358"/>
      <c r="AI105" s="358">
        <v>39</v>
      </c>
      <c r="AJ105" s="358"/>
      <c r="AK105" s="358"/>
      <c r="AL105" s="358"/>
      <c r="AM105" s="358">
        <v>45</v>
      </c>
      <c r="AN105" s="358"/>
      <c r="AO105" s="358"/>
      <c r="AP105" s="358"/>
      <c r="AQ105" s="358">
        <v>75</v>
      </c>
      <c r="AR105" s="358"/>
      <c r="AS105" s="358"/>
      <c r="AT105" s="358"/>
      <c r="AU105" s="358"/>
      <c r="AV105" s="358"/>
      <c r="AW105" s="358"/>
      <c r="AX105" s="359"/>
      <c r="AY105">
        <f>$AY$103</f>
        <v>1</v>
      </c>
    </row>
    <row r="106" spans="1:60" ht="31.5" hidden="1" customHeight="1" x14ac:dyDescent="0.15">
      <c r="A106" s="483" t="s">
        <v>350</v>
      </c>
      <c r="B106" s="484"/>
      <c r="C106" s="484"/>
      <c r="D106" s="484"/>
      <c r="E106" s="484"/>
      <c r="F106" s="485"/>
      <c r="G106" s="730" t="s">
        <v>60</v>
      </c>
      <c r="H106" s="730"/>
      <c r="I106" s="730"/>
      <c r="J106" s="730"/>
      <c r="K106" s="730"/>
      <c r="L106" s="730"/>
      <c r="M106" s="730"/>
      <c r="N106" s="730"/>
      <c r="O106" s="730"/>
      <c r="P106" s="730"/>
      <c r="Q106" s="730"/>
      <c r="R106" s="730"/>
      <c r="S106" s="730"/>
      <c r="T106" s="730"/>
      <c r="U106" s="730"/>
      <c r="V106" s="730"/>
      <c r="W106" s="730"/>
      <c r="X106" s="731"/>
      <c r="Y106" s="463"/>
      <c r="Z106" s="464"/>
      <c r="AA106" s="465"/>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3" t="s">
        <v>350</v>
      </c>
      <c r="B109" s="484"/>
      <c r="C109" s="484"/>
      <c r="D109" s="484"/>
      <c r="E109" s="484"/>
      <c r="F109" s="485"/>
      <c r="G109" s="730" t="s">
        <v>60</v>
      </c>
      <c r="H109" s="730"/>
      <c r="I109" s="730"/>
      <c r="J109" s="730"/>
      <c r="K109" s="730"/>
      <c r="L109" s="730"/>
      <c r="M109" s="730"/>
      <c r="N109" s="730"/>
      <c r="O109" s="730"/>
      <c r="P109" s="730"/>
      <c r="Q109" s="730"/>
      <c r="R109" s="730"/>
      <c r="S109" s="730"/>
      <c r="T109" s="730"/>
      <c r="U109" s="730"/>
      <c r="V109" s="730"/>
      <c r="W109" s="730"/>
      <c r="X109" s="731"/>
      <c r="Y109" s="463"/>
      <c r="Z109" s="464"/>
      <c r="AA109" s="465"/>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3" t="s">
        <v>350</v>
      </c>
      <c r="B112" s="484"/>
      <c r="C112" s="484"/>
      <c r="D112" s="484"/>
      <c r="E112" s="484"/>
      <c r="F112" s="485"/>
      <c r="G112" s="730" t="s">
        <v>60</v>
      </c>
      <c r="H112" s="730"/>
      <c r="I112" s="730"/>
      <c r="J112" s="730"/>
      <c r="K112" s="730"/>
      <c r="L112" s="730"/>
      <c r="M112" s="730"/>
      <c r="N112" s="730"/>
      <c r="O112" s="730"/>
      <c r="P112" s="730"/>
      <c r="Q112" s="730"/>
      <c r="R112" s="730"/>
      <c r="S112" s="730"/>
      <c r="T112" s="730"/>
      <c r="U112" s="730"/>
      <c r="V112" s="730"/>
      <c r="W112" s="730"/>
      <c r="X112" s="731"/>
      <c r="Y112" s="463"/>
      <c r="Z112" s="464"/>
      <c r="AA112" s="465"/>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v>7.26</v>
      </c>
      <c r="AF116" s="358"/>
      <c r="AG116" s="358"/>
      <c r="AH116" s="358"/>
      <c r="AI116" s="358">
        <v>6.01</v>
      </c>
      <c r="AJ116" s="358"/>
      <c r="AK116" s="358"/>
      <c r="AL116" s="358"/>
      <c r="AM116" s="358">
        <v>11.4</v>
      </c>
      <c r="AN116" s="358"/>
      <c r="AO116" s="358"/>
      <c r="AP116" s="358"/>
      <c r="AQ116" s="363">
        <v>5.6</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06" t="s">
        <v>737</v>
      </c>
      <c r="AF117" s="306"/>
      <c r="AG117" s="306"/>
      <c r="AH117" s="306"/>
      <c r="AI117" s="306" t="s">
        <v>738</v>
      </c>
      <c r="AJ117" s="306"/>
      <c r="AK117" s="306"/>
      <c r="AL117" s="306"/>
      <c r="AM117" s="306" t="s">
        <v>752</v>
      </c>
      <c r="AN117" s="306"/>
      <c r="AO117" s="306"/>
      <c r="AP117" s="306"/>
      <c r="AQ117" s="306" t="s">
        <v>770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734</v>
      </c>
      <c r="AC119" s="301"/>
      <c r="AD119" s="302"/>
      <c r="AE119" s="358">
        <v>187.15</v>
      </c>
      <c r="AF119" s="358"/>
      <c r="AG119" s="358"/>
      <c r="AH119" s="358"/>
      <c r="AI119" s="358">
        <v>179.96</v>
      </c>
      <c r="AJ119" s="358"/>
      <c r="AK119" s="358"/>
      <c r="AL119" s="358"/>
      <c r="AM119" s="358">
        <v>143.19999999999999</v>
      </c>
      <c r="AN119" s="358"/>
      <c r="AO119" s="358"/>
      <c r="AP119" s="358"/>
      <c r="AQ119" s="358">
        <v>63.8</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740</v>
      </c>
      <c r="AC120" s="343"/>
      <c r="AD120" s="344"/>
      <c r="AE120" s="306" t="s">
        <v>741</v>
      </c>
      <c r="AF120" s="306"/>
      <c r="AG120" s="306"/>
      <c r="AH120" s="306"/>
      <c r="AI120" s="306" t="s">
        <v>742</v>
      </c>
      <c r="AJ120" s="306"/>
      <c r="AK120" s="306"/>
      <c r="AL120" s="306"/>
      <c r="AM120" s="306" t="s">
        <v>753</v>
      </c>
      <c r="AN120" s="306"/>
      <c r="AO120" s="306"/>
      <c r="AP120" s="306"/>
      <c r="AQ120" s="306" t="s">
        <v>771</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403</v>
      </c>
      <c r="B130" s="986"/>
      <c r="C130" s="985" t="s">
        <v>236</v>
      </c>
      <c r="D130" s="986"/>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748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1</v>
      </c>
      <c r="AR133" s="271"/>
      <c r="AS133" s="179" t="s">
        <v>233</v>
      </c>
      <c r="AT133" s="202"/>
      <c r="AU133" s="178" t="s">
        <v>722</v>
      </c>
      <c r="AV133" s="178"/>
      <c r="AW133" s="179" t="s">
        <v>179</v>
      </c>
      <c r="AX133" s="180"/>
      <c r="AY133">
        <f>$AY$132</f>
        <v>1</v>
      </c>
    </row>
    <row r="134" spans="1:51" ht="39.75" customHeight="1" x14ac:dyDescent="0.15">
      <c r="A134" s="989"/>
      <c r="B134" s="253"/>
      <c r="C134" s="252"/>
      <c r="D134" s="253"/>
      <c r="E134" s="252"/>
      <c r="F134" s="314"/>
      <c r="G134" s="232" t="s">
        <v>744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v>100</v>
      </c>
      <c r="AF134" s="167"/>
      <c r="AG134" s="167"/>
      <c r="AH134" s="167"/>
      <c r="AI134" s="266">
        <v>100</v>
      </c>
      <c r="AJ134" s="167"/>
      <c r="AK134" s="167"/>
      <c r="AL134" s="167"/>
      <c r="AM134" s="266">
        <v>100</v>
      </c>
      <c r="AN134" s="167"/>
      <c r="AO134" s="167"/>
      <c r="AP134" s="167"/>
      <c r="AQ134" s="266" t="s">
        <v>404</v>
      </c>
      <c r="AR134" s="167"/>
      <c r="AS134" s="167"/>
      <c r="AT134" s="167"/>
      <c r="AU134" s="266" t="s">
        <v>404</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v>100</v>
      </c>
      <c r="AF135" s="167"/>
      <c r="AG135" s="167"/>
      <c r="AH135" s="167"/>
      <c r="AI135" s="266">
        <v>100</v>
      </c>
      <c r="AJ135" s="167"/>
      <c r="AK135" s="167"/>
      <c r="AL135" s="167"/>
      <c r="AM135" s="266">
        <v>100</v>
      </c>
      <c r="AN135" s="167"/>
      <c r="AO135" s="167"/>
      <c r="AP135" s="167"/>
      <c r="AQ135" s="266">
        <v>100</v>
      </c>
      <c r="AR135" s="167"/>
      <c r="AS135" s="167"/>
      <c r="AT135" s="167"/>
      <c r="AU135" s="266" t="s">
        <v>722</v>
      </c>
      <c r="AV135" s="167"/>
      <c r="AW135" s="167"/>
      <c r="AX135" s="208"/>
      <c r="AY135">
        <f t="shared" si="13"/>
        <v>1</v>
      </c>
    </row>
    <row r="136" spans="1:51" ht="18.75"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1</v>
      </c>
      <c r="AR137" s="271"/>
      <c r="AS137" s="179" t="s">
        <v>233</v>
      </c>
      <c r="AT137" s="202"/>
      <c r="AU137" s="178" t="s">
        <v>712</v>
      </c>
      <c r="AV137" s="178"/>
      <c r="AW137" s="179" t="s">
        <v>179</v>
      </c>
      <c r="AX137" s="180"/>
      <c r="AY137">
        <f>$AY$136</f>
        <v>1</v>
      </c>
    </row>
    <row r="138" spans="1:51" ht="39.75" customHeight="1" x14ac:dyDescent="0.15">
      <c r="A138" s="989"/>
      <c r="B138" s="253"/>
      <c r="C138" s="252"/>
      <c r="D138" s="253"/>
      <c r="E138" s="252"/>
      <c r="F138" s="314"/>
      <c r="G138" s="232" t="s">
        <v>745</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369</v>
      </c>
      <c r="AC138" s="224"/>
      <c r="AD138" s="224"/>
      <c r="AE138" s="266">
        <v>93</v>
      </c>
      <c r="AF138" s="167"/>
      <c r="AG138" s="167"/>
      <c r="AH138" s="167"/>
      <c r="AI138" s="266">
        <v>90</v>
      </c>
      <c r="AJ138" s="167"/>
      <c r="AK138" s="167"/>
      <c r="AL138" s="167"/>
      <c r="AM138" s="266">
        <v>90</v>
      </c>
      <c r="AN138" s="167"/>
      <c r="AO138" s="167"/>
      <c r="AP138" s="167"/>
      <c r="AQ138" s="266" t="s">
        <v>712</v>
      </c>
      <c r="AR138" s="167"/>
      <c r="AS138" s="167"/>
      <c r="AT138" s="167"/>
      <c r="AU138" s="266" t="s">
        <v>712</v>
      </c>
      <c r="AV138" s="167"/>
      <c r="AW138" s="167"/>
      <c r="AX138" s="208"/>
      <c r="AY138">
        <f t="shared" ref="AY138:AY139" si="14">$AY$136</f>
        <v>1</v>
      </c>
    </row>
    <row r="139" spans="1:51" ht="39.75"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369</v>
      </c>
      <c r="AC139" s="175"/>
      <c r="AD139" s="175"/>
      <c r="AE139" s="266">
        <v>100</v>
      </c>
      <c r="AF139" s="167"/>
      <c r="AG139" s="167"/>
      <c r="AH139" s="167"/>
      <c r="AI139" s="266">
        <v>100</v>
      </c>
      <c r="AJ139" s="167"/>
      <c r="AK139" s="167"/>
      <c r="AL139" s="167"/>
      <c r="AM139" s="266">
        <v>100</v>
      </c>
      <c r="AN139" s="167"/>
      <c r="AO139" s="167"/>
      <c r="AP139" s="167"/>
      <c r="AQ139" s="266">
        <v>100</v>
      </c>
      <c r="AR139" s="167"/>
      <c r="AS139" s="167"/>
      <c r="AT139" s="167"/>
      <c r="AU139" s="266" t="s">
        <v>712</v>
      </c>
      <c r="AV139" s="167"/>
      <c r="AW139" s="167"/>
      <c r="AX139" s="208"/>
      <c r="AY139">
        <f t="shared" si="14"/>
        <v>1</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v>1</v>
      </c>
      <c r="AR141" s="271"/>
      <c r="AS141" s="179" t="s">
        <v>233</v>
      </c>
      <c r="AT141" s="202"/>
      <c r="AU141" s="178" t="s">
        <v>712</v>
      </c>
      <c r="AV141" s="178"/>
      <c r="AW141" s="179" t="s">
        <v>179</v>
      </c>
      <c r="AX141" s="180"/>
      <c r="AY141">
        <f>$AY$140</f>
        <v>1</v>
      </c>
    </row>
    <row r="142" spans="1:51" ht="39.75" hidden="1" customHeight="1" x14ac:dyDescent="0.15">
      <c r="A142" s="989"/>
      <c r="B142" s="253"/>
      <c r="C142" s="252"/>
      <c r="D142" s="253"/>
      <c r="E142" s="252"/>
      <c r="F142" s="314"/>
      <c r="G142" s="232" t="s">
        <v>746</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369</v>
      </c>
      <c r="AC142" s="224"/>
      <c r="AD142" s="224"/>
      <c r="AE142" s="266">
        <v>97</v>
      </c>
      <c r="AF142" s="167"/>
      <c r="AG142" s="167"/>
      <c r="AH142" s="167"/>
      <c r="AI142" s="266">
        <v>90</v>
      </c>
      <c r="AJ142" s="167"/>
      <c r="AK142" s="167"/>
      <c r="AL142" s="167"/>
      <c r="AM142" s="266"/>
      <c r="AN142" s="167"/>
      <c r="AO142" s="167"/>
      <c r="AP142" s="167"/>
      <c r="AQ142" s="266" t="s">
        <v>712</v>
      </c>
      <c r="AR142" s="167"/>
      <c r="AS142" s="167"/>
      <c r="AT142" s="167"/>
      <c r="AU142" s="266" t="s">
        <v>712</v>
      </c>
      <c r="AV142" s="167"/>
      <c r="AW142" s="167"/>
      <c r="AX142" s="208"/>
      <c r="AY142">
        <f t="shared" ref="AY142:AY143" si="15">$AY$140</f>
        <v>1</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369</v>
      </c>
      <c r="AC143" s="175"/>
      <c r="AD143" s="175"/>
      <c r="AE143" s="266">
        <v>100</v>
      </c>
      <c r="AF143" s="167"/>
      <c r="AG143" s="167"/>
      <c r="AH143" s="167"/>
      <c r="AI143" s="266">
        <v>100</v>
      </c>
      <c r="AJ143" s="167"/>
      <c r="AK143" s="167"/>
      <c r="AL143" s="167"/>
      <c r="AM143" s="266"/>
      <c r="AN143" s="167"/>
      <c r="AO143" s="167"/>
      <c r="AP143" s="167"/>
      <c r="AQ143" s="266">
        <v>100</v>
      </c>
      <c r="AR143" s="167"/>
      <c r="AS143" s="167"/>
      <c r="AT143" s="167"/>
      <c r="AU143" s="266" t="s">
        <v>712</v>
      </c>
      <c r="AV143" s="167"/>
      <c r="AW143" s="167"/>
      <c r="AX143" s="208"/>
      <c r="AY143">
        <f t="shared" si="15"/>
        <v>1</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1</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v>1</v>
      </c>
      <c r="AR145" s="271"/>
      <c r="AS145" s="179" t="s">
        <v>233</v>
      </c>
      <c r="AT145" s="202"/>
      <c r="AU145" s="178" t="s">
        <v>712</v>
      </c>
      <c r="AV145" s="178"/>
      <c r="AW145" s="179" t="s">
        <v>179</v>
      </c>
      <c r="AX145" s="180"/>
      <c r="AY145">
        <f>$AY$144</f>
        <v>1</v>
      </c>
    </row>
    <row r="146" spans="1:51" ht="39.75" hidden="1" customHeight="1" x14ac:dyDescent="0.15">
      <c r="A146" s="989"/>
      <c r="B146" s="253"/>
      <c r="C146" s="252"/>
      <c r="D146" s="253"/>
      <c r="E146" s="252"/>
      <c r="F146" s="314"/>
      <c r="G146" s="232" t="s">
        <v>747</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369</v>
      </c>
      <c r="AC146" s="224"/>
      <c r="AD146" s="224"/>
      <c r="AE146" s="266">
        <v>99</v>
      </c>
      <c r="AF146" s="167"/>
      <c r="AG146" s="167"/>
      <c r="AH146" s="167"/>
      <c r="AI146" s="266">
        <v>100</v>
      </c>
      <c r="AJ146" s="167"/>
      <c r="AK146" s="167"/>
      <c r="AL146" s="167"/>
      <c r="AM146" s="266"/>
      <c r="AN146" s="167"/>
      <c r="AO146" s="167"/>
      <c r="AP146" s="167"/>
      <c r="AQ146" s="266" t="s">
        <v>712</v>
      </c>
      <c r="AR146" s="167"/>
      <c r="AS146" s="167"/>
      <c r="AT146" s="167"/>
      <c r="AU146" s="266" t="s">
        <v>712</v>
      </c>
      <c r="AV146" s="167"/>
      <c r="AW146" s="167"/>
      <c r="AX146" s="208"/>
      <c r="AY146">
        <f t="shared" ref="AY146:AY147" si="16">$AY$144</f>
        <v>1</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369</v>
      </c>
      <c r="AC147" s="175"/>
      <c r="AD147" s="175"/>
      <c r="AE147" s="266">
        <v>100</v>
      </c>
      <c r="AF147" s="167"/>
      <c r="AG147" s="167"/>
      <c r="AH147" s="167"/>
      <c r="AI147" s="266">
        <v>100</v>
      </c>
      <c r="AJ147" s="167"/>
      <c r="AK147" s="167"/>
      <c r="AL147" s="167"/>
      <c r="AM147" s="266"/>
      <c r="AN147" s="167"/>
      <c r="AO147" s="167"/>
      <c r="AP147" s="167"/>
      <c r="AQ147" s="266">
        <v>100</v>
      </c>
      <c r="AR147" s="167"/>
      <c r="AS147" s="167"/>
      <c r="AT147" s="167"/>
      <c r="AU147" s="266" t="s">
        <v>712</v>
      </c>
      <c r="AV147" s="167"/>
      <c r="AW147" s="167"/>
      <c r="AX147" s="208"/>
      <c r="AY147">
        <f t="shared" si="16"/>
        <v>1</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916"/>
      <c r="AB154" s="256" t="s">
        <v>712</v>
      </c>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7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7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724"/>
      <c r="R157" s="235"/>
      <c r="S157" s="235"/>
      <c r="T157" s="235"/>
      <c r="U157" s="235"/>
      <c r="V157" s="235"/>
      <c r="W157" s="235"/>
      <c r="X157" s="235"/>
      <c r="Y157" s="235"/>
      <c r="Z157" s="235"/>
      <c r="AA157" s="917"/>
      <c r="AB157" s="258"/>
      <c r="AC157" s="259"/>
      <c r="AD157" s="259"/>
      <c r="AE157" s="190" t="s">
        <v>772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7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7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7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7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7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7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7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7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7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7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7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7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4.5" customHeight="1" x14ac:dyDescent="0.15">
      <c r="A188" s="989"/>
      <c r="B188" s="253"/>
      <c r="C188" s="252"/>
      <c r="D188" s="253"/>
      <c r="E188" s="424"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4.5" customHeight="1" thickBot="1" x14ac:dyDescent="0.2">
      <c r="A189" s="989"/>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c r="AY189">
        <f>$AY$187</f>
        <v>1</v>
      </c>
    </row>
    <row r="190" spans="1:51" ht="45" hidden="1" customHeight="1" x14ac:dyDescent="0.15">
      <c r="A190" s="989"/>
      <c r="B190" s="253"/>
      <c r="C190" s="252"/>
      <c r="D190" s="253"/>
      <c r="E190" s="308" t="s">
        <v>265</v>
      </c>
      <c r="F190" s="309"/>
      <c r="G190" s="310" t="s">
        <v>712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hidden="1" customHeight="1" x14ac:dyDescent="0.15">
      <c r="A191" s="989"/>
      <c r="B191" s="253"/>
      <c r="C191" s="252"/>
      <c r="D191" s="253"/>
      <c r="E191" s="239" t="s">
        <v>264</v>
      </c>
      <c r="F191" s="240"/>
      <c r="G191" s="237" t="s">
        <v>712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712</v>
      </c>
      <c r="AR193" s="271"/>
      <c r="AS193" s="179" t="s">
        <v>233</v>
      </c>
      <c r="AT193" s="202"/>
      <c r="AU193" s="178" t="s">
        <v>712</v>
      </c>
      <c r="AV193" s="178"/>
      <c r="AW193" s="179" t="s">
        <v>179</v>
      </c>
      <c r="AX193" s="180"/>
      <c r="AY193">
        <f>$AY$192</f>
        <v>1</v>
      </c>
    </row>
    <row r="194" spans="1:51" ht="39.75" hidden="1" customHeight="1" x14ac:dyDescent="0.15">
      <c r="A194" s="989"/>
      <c r="B194" s="253"/>
      <c r="C194" s="252"/>
      <c r="D194" s="253"/>
      <c r="E194" s="252"/>
      <c r="F194" s="314"/>
      <c r="G194" s="232" t="s">
        <v>712</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712</v>
      </c>
      <c r="AC194" s="224"/>
      <c r="AD194" s="224"/>
      <c r="AE194" s="266" t="s">
        <v>712</v>
      </c>
      <c r="AF194" s="167"/>
      <c r="AG194" s="167"/>
      <c r="AH194" s="167"/>
      <c r="AI194" s="266" t="s">
        <v>404</v>
      </c>
      <c r="AJ194" s="167"/>
      <c r="AK194" s="167"/>
      <c r="AL194" s="167"/>
      <c r="AM194" s="266" t="s">
        <v>710</v>
      </c>
      <c r="AN194" s="167"/>
      <c r="AO194" s="167"/>
      <c r="AP194" s="167"/>
      <c r="AQ194" s="266" t="s">
        <v>712</v>
      </c>
      <c r="AR194" s="167"/>
      <c r="AS194" s="167"/>
      <c r="AT194" s="167"/>
      <c r="AU194" s="266" t="s">
        <v>712</v>
      </c>
      <c r="AV194" s="167"/>
      <c r="AW194" s="167"/>
      <c r="AX194" s="208"/>
      <c r="AY194">
        <f t="shared" ref="AY194:AY195" si="23">$AY$192</f>
        <v>1</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712</v>
      </c>
      <c r="AC195" s="175"/>
      <c r="AD195" s="175"/>
      <c r="AE195" s="266" t="s">
        <v>712</v>
      </c>
      <c r="AF195" s="167"/>
      <c r="AG195" s="167"/>
      <c r="AH195" s="167"/>
      <c r="AI195" s="266" t="s">
        <v>404</v>
      </c>
      <c r="AJ195" s="167"/>
      <c r="AK195" s="167"/>
      <c r="AL195" s="167"/>
      <c r="AM195" s="266" t="s">
        <v>710</v>
      </c>
      <c r="AN195" s="167"/>
      <c r="AO195" s="167"/>
      <c r="AP195" s="167"/>
      <c r="AQ195" s="266" t="s">
        <v>712</v>
      </c>
      <c r="AR195" s="167"/>
      <c r="AS195" s="167"/>
      <c r="AT195" s="167"/>
      <c r="AU195" s="266" t="s">
        <v>712</v>
      </c>
      <c r="AV195" s="167"/>
      <c r="AW195" s="167"/>
      <c r="AX195" s="208"/>
      <c r="AY195">
        <f t="shared" si="23"/>
        <v>1</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1</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1</v>
      </c>
    </row>
    <row r="198" spans="1:51" ht="39.75" hidden="1" customHeight="1" x14ac:dyDescent="0.15">
      <c r="A198" s="989"/>
      <c r="B198" s="253"/>
      <c r="C198" s="252"/>
      <c r="D198" s="253"/>
      <c r="E198" s="252"/>
      <c r="F198" s="314"/>
      <c r="G198" s="232" t="s">
        <v>712</v>
      </c>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t="s">
        <v>712</v>
      </c>
      <c r="AC198" s="224"/>
      <c r="AD198" s="224"/>
      <c r="AE198" s="266" t="s">
        <v>712</v>
      </c>
      <c r="AF198" s="167"/>
      <c r="AG198" s="167"/>
      <c r="AH198" s="167"/>
      <c r="AI198" s="266" t="s">
        <v>404</v>
      </c>
      <c r="AJ198" s="167"/>
      <c r="AK198" s="167"/>
      <c r="AL198" s="167"/>
      <c r="AM198" s="266" t="s">
        <v>710</v>
      </c>
      <c r="AN198" s="167"/>
      <c r="AO198" s="167"/>
      <c r="AP198" s="167"/>
      <c r="AQ198" s="266" t="s">
        <v>712</v>
      </c>
      <c r="AR198" s="167"/>
      <c r="AS198" s="167"/>
      <c r="AT198" s="167"/>
      <c r="AU198" s="266" t="s">
        <v>712</v>
      </c>
      <c r="AV198" s="167"/>
      <c r="AW198" s="167"/>
      <c r="AX198" s="208"/>
      <c r="AY198">
        <f t="shared" ref="AY198:AY199" si="24">$AY$196</f>
        <v>1</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t="s">
        <v>712</v>
      </c>
      <c r="AC199" s="175"/>
      <c r="AD199" s="175"/>
      <c r="AE199" s="266" t="s">
        <v>712</v>
      </c>
      <c r="AF199" s="167"/>
      <c r="AG199" s="167"/>
      <c r="AH199" s="167"/>
      <c r="AI199" s="266" t="s">
        <v>404</v>
      </c>
      <c r="AJ199" s="167"/>
      <c r="AK199" s="167"/>
      <c r="AL199" s="167"/>
      <c r="AM199" s="266" t="s">
        <v>710</v>
      </c>
      <c r="AN199" s="167"/>
      <c r="AO199" s="167"/>
      <c r="AP199" s="167"/>
      <c r="AQ199" s="266" t="s">
        <v>712</v>
      </c>
      <c r="AR199" s="167"/>
      <c r="AS199" s="167"/>
      <c r="AT199" s="167"/>
      <c r="AU199" s="266" t="s">
        <v>712</v>
      </c>
      <c r="AV199" s="167"/>
      <c r="AW199" s="167"/>
      <c r="AX199" s="208"/>
      <c r="AY199">
        <f t="shared" si="24"/>
        <v>1</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1</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hidden="1" customHeight="1" x14ac:dyDescent="0.15">
      <c r="A214" s="989"/>
      <c r="B214" s="253"/>
      <c r="C214" s="252"/>
      <c r="D214" s="253"/>
      <c r="E214" s="252"/>
      <c r="F214" s="314"/>
      <c r="G214" s="232" t="s">
        <v>712</v>
      </c>
      <c r="H214" s="191"/>
      <c r="I214" s="191"/>
      <c r="J214" s="191"/>
      <c r="K214" s="191"/>
      <c r="L214" s="191"/>
      <c r="M214" s="191"/>
      <c r="N214" s="191"/>
      <c r="O214" s="191"/>
      <c r="P214" s="233"/>
      <c r="Q214" s="976" t="s">
        <v>712</v>
      </c>
      <c r="R214" s="977"/>
      <c r="S214" s="977"/>
      <c r="T214" s="977"/>
      <c r="U214" s="977"/>
      <c r="V214" s="977"/>
      <c r="W214" s="977"/>
      <c r="X214" s="977"/>
      <c r="Y214" s="977"/>
      <c r="Z214" s="977"/>
      <c r="AA214" s="978"/>
      <c r="AB214" s="256" t="s">
        <v>712</v>
      </c>
      <c r="AC214" s="257"/>
      <c r="AD214" s="257"/>
      <c r="AE214" s="262" t="s">
        <v>712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9"/>
      <c r="B249" s="253"/>
      <c r="C249" s="252"/>
      <c r="D249" s="253"/>
      <c r="E249" s="7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7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9"/>
      <c r="B430" s="253"/>
      <c r="C430" s="250" t="s">
        <v>669</v>
      </c>
      <c r="D430" s="251"/>
      <c r="E430" s="239" t="s">
        <v>397</v>
      </c>
      <c r="F430" s="443"/>
      <c r="G430" s="241" t="s">
        <v>252</v>
      </c>
      <c r="H430" s="188"/>
      <c r="I430" s="188"/>
      <c r="J430" s="242" t="s">
        <v>404</v>
      </c>
      <c r="K430" s="243"/>
      <c r="L430" s="243"/>
      <c r="M430" s="243"/>
      <c r="N430" s="243"/>
      <c r="O430" s="243"/>
      <c r="P430" s="243"/>
      <c r="Q430" s="243"/>
      <c r="R430" s="243"/>
      <c r="S430" s="243"/>
      <c r="T430" s="244"/>
      <c r="U430" s="245" t="s">
        <v>404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404</v>
      </c>
      <c r="AF432" s="178"/>
      <c r="AG432" s="179" t="s">
        <v>233</v>
      </c>
      <c r="AH432" s="202"/>
      <c r="AI432" s="216"/>
      <c r="AJ432" s="216"/>
      <c r="AK432" s="216"/>
      <c r="AL432" s="217"/>
      <c r="AM432" s="216"/>
      <c r="AN432" s="216"/>
      <c r="AO432" s="216"/>
      <c r="AP432" s="217"/>
      <c r="AQ432" s="231" t="s">
        <v>404</v>
      </c>
      <c r="AR432" s="178"/>
      <c r="AS432" s="179" t="s">
        <v>233</v>
      </c>
      <c r="AT432" s="202"/>
      <c r="AU432" s="178" t="s">
        <v>404</v>
      </c>
      <c r="AV432" s="178"/>
      <c r="AW432" s="179" t="s">
        <v>179</v>
      </c>
      <c r="AX432" s="180"/>
      <c r="AY432">
        <f>$AY$431</f>
        <v>1</v>
      </c>
    </row>
    <row r="433" spans="1:51" ht="23.25" customHeight="1" x14ac:dyDescent="0.15">
      <c r="A433" s="989"/>
      <c r="B433" s="253"/>
      <c r="C433" s="252"/>
      <c r="D433" s="253"/>
      <c r="E433" s="196"/>
      <c r="F433" s="197"/>
      <c r="G433" s="232" t="s">
        <v>404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404</v>
      </c>
      <c r="AC433" s="175"/>
      <c r="AD433" s="175"/>
      <c r="AE433" s="166" t="s">
        <v>404</v>
      </c>
      <c r="AF433" s="167"/>
      <c r="AG433" s="167"/>
      <c r="AH433" s="167"/>
      <c r="AI433" s="166" t="s">
        <v>404</v>
      </c>
      <c r="AJ433" s="167"/>
      <c r="AK433" s="167"/>
      <c r="AL433" s="167"/>
      <c r="AM433" s="166" t="s">
        <v>710</v>
      </c>
      <c r="AN433" s="167"/>
      <c r="AO433" s="167"/>
      <c r="AP433" s="168"/>
      <c r="AQ433" s="166" t="s">
        <v>404</v>
      </c>
      <c r="AR433" s="167"/>
      <c r="AS433" s="167"/>
      <c r="AT433" s="168"/>
      <c r="AU433" s="167" t="s">
        <v>404</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404</v>
      </c>
      <c r="AC434" s="224"/>
      <c r="AD434" s="224"/>
      <c r="AE434" s="166" t="s">
        <v>404</v>
      </c>
      <c r="AF434" s="167"/>
      <c r="AG434" s="167"/>
      <c r="AH434" s="168"/>
      <c r="AI434" s="166" t="s">
        <v>404</v>
      </c>
      <c r="AJ434" s="167"/>
      <c r="AK434" s="167"/>
      <c r="AL434" s="167"/>
      <c r="AM434" s="166" t="s">
        <v>710</v>
      </c>
      <c r="AN434" s="167"/>
      <c r="AO434" s="167"/>
      <c r="AP434" s="168"/>
      <c r="AQ434" s="166" t="s">
        <v>404</v>
      </c>
      <c r="AR434" s="167"/>
      <c r="AS434" s="167"/>
      <c r="AT434" s="168"/>
      <c r="AU434" s="167" t="s">
        <v>404</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404</v>
      </c>
      <c r="AF435" s="167"/>
      <c r="AG435" s="167"/>
      <c r="AH435" s="168"/>
      <c r="AI435" s="166" t="s">
        <v>404</v>
      </c>
      <c r="AJ435" s="167"/>
      <c r="AK435" s="167"/>
      <c r="AL435" s="167"/>
      <c r="AM435" s="166" t="s">
        <v>710</v>
      </c>
      <c r="AN435" s="167"/>
      <c r="AO435" s="167"/>
      <c r="AP435" s="168"/>
      <c r="AQ435" s="166" t="s">
        <v>404</v>
      </c>
      <c r="AR435" s="167"/>
      <c r="AS435" s="167"/>
      <c r="AT435" s="168"/>
      <c r="AU435" s="167" t="s">
        <v>404</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404</v>
      </c>
      <c r="AF457" s="178"/>
      <c r="AG457" s="179" t="s">
        <v>233</v>
      </c>
      <c r="AH457" s="202"/>
      <c r="AI457" s="216"/>
      <c r="AJ457" s="216"/>
      <c r="AK457" s="216"/>
      <c r="AL457" s="217"/>
      <c r="AM457" s="216"/>
      <c r="AN457" s="216"/>
      <c r="AO457" s="216"/>
      <c r="AP457" s="217"/>
      <c r="AQ457" s="231" t="s">
        <v>404</v>
      </c>
      <c r="AR457" s="178"/>
      <c r="AS457" s="179" t="s">
        <v>233</v>
      </c>
      <c r="AT457" s="202"/>
      <c r="AU457" s="178" t="s">
        <v>404</v>
      </c>
      <c r="AV457" s="178"/>
      <c r="AW457" s="179" t="s">
        <v>179</v>
      </c>
      <c r="AX457" s="180"/>
      <c r="AY457">
        <f>$AY$456</f>
        <v>1</v>
      </c>
    </row>
    <row r="458" spans="1:51" ht="23.25" customHeight="1" x14ac:dyDescent="0.15">
      <c r="A458" s="989"/>
      <c r="B458" s="253"/>
      <c r="C458" s="252"/>
      <c r="D458" s="253"/>
      <c r="E458" s="196"/>
      <c r="F458" s="197"/>
      <c r="G458" s="232" t="s">
        <v>404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404</v>
      </c>
      <c r="AC458" s="175"/>
      <c r="AD458" s="175"/>
      <c r="AE458" s="166" t="s">
        <v>404</v>
      </c>
      <c r="AF458" s="167"/>
      <c r="AG458" s="167"/>
      <c r="AH458" s="167"/>
      <c r="AI458" s="166" t="s">
        <v>404</v>
      </c>
      <c r="AJ458" s="167"/>
      <c r="AK458" s="167"/>
      <c r="AL458" s="167"/>
      <c r="AM458" s="166" t="s">
        <v>710</v>
      </c>
      <c r="AN458" s="167"/>
      <c r="AO458" s="167"/>
      <c r="AP458" s="168"/>
      <c r="AQ458" s="166" t="s">
        <v>404</v>
      </c>
      <c r="AR458" s="167"/>
      <c r="AS458" s="167"/>
      <c r="AT458" s="168"/>
      <c r="AU458" s="167" t="s">
        <v>404</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404</v>
      </c>
      <c r="AC459" s="224"/>
      <c r="AD459" s="224"/>
      <c r="AE459" s="166" t="s">
        <v>404</v>
      </c>
      <c r="AF459" s="167"/>
      <c r="AG459" s="167"/>
      <c r="AH459" s="168"/>
      <c r="AI459" s="166" t="s">
        <v>404</v>
      </c>
      <c r="AJ459" s="167"/>
      <c r="AK459" s="167"/>
      <c r="AL459" s="167"/>
      <c r="AM459" s="166" t="s">
        <v>710</v>
      </c>
      <c r="AN459" s="167"/>
      <c r="AO459" s="167"/>
      <c r="AP459" s="168"/>
      <c r="AQ459" s="166" t="s">
        <v>404</v>
      </c>
      <c r="AR459" s="167"/>
      <c r="AS459" s="167"/>
      <c r="AT459" s="168"/>
      <c r="AU459" s="167" t="s">
        <v>404</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404</v>
      </c>
      <c r="AF460" s="167"/>
      <c r="AG460" s="167"/>
      <c r="AH460" s="168"/>
      <c r="AI460" s="166" t="s">
        <v>404</v>
      </c>
      <c r="AJ460" s="167"/>
      <c r="AK460" s="167"/>
      <c r="AL460" s="167"/>
      <c r="AM460" s="166" t="s">
        <v>710</v>
      </c>
      <c r="AN460" s="167"/>
      <c r="AO460" s="167"/>
      <c r="AP460" s="168"/>
      <c r="AQ460" s="166" t="s">
        <v>404</v>
      </c>
      <c r="AR460" s="167"/>
      <c r="AS460" s="167"/>
      <c r="AT460" s="168"/>
      <c r="AU460" s="167" t="s">
        <v>404</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404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8"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9"/>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48.75" customHeight="1" x14ac:dyDescent="0.15">
      <c r="A702" s="524" t="s">
        <v>140</v>
      </c>
      <c r="B702" s="525"/>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713</v>
      </c>
      <c r="AE702" s="891"/>
      <c r="AF702" s="891"/>
      <c r="AG702" s="880" t="s">
        <v>754</v>
      </c>
      <c r="AH702" s="881"/>
      <c r="AI702" s="881"/>
      <c r="AJ702" s="881"/>
      <c r="AK702" s="881"/>
      <c r="AL702" s="881"/>
      <c r="AM702" s="881"/>
      <c r="AN702" s="881"/>
      <c r="AO702" s="881"/>
      <c r="AP702" s="881"/>
      <c r="AQ702" s="881"/>
      <c r="AR702" s="881"/>
      <c r="AS702" s="881"/>
      <c r="AT702" s="881"/>
      <c r="AU702" s="881"/>
      <c r="AV702" s="881"/>
      <c r="AW702" s="881"/>
      <c r="AX702" s="882"/>
    </row>
    <row r="703" spans="1:51" ht="53.2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713</v>
      </c>
      <c r="AE703" s="185"/>
      <c r="AF703" s="185"/>
      <c r="AG703" s="662" t="s">
        <v>755</v>
      </c>
      <c r="AH703" s="663"/>
      <c r="AI703" s="663"/>
      <c r="AJ703" s="663"/>
      <c r="AK703" s="663"/>
      <c r="AL703" s="663"/>
      <c r="AM703" s="663"/>
      <c r="AN703" s="663"/>
      <c r="AO703" s="663"/>
      <c r="AP703" s="663"/>
      <c r="AQ703" s="663"/>
      <c r="AR703" s="663"/>
      <c r="AS703" s="663"/>
      <c r="AT703" s="663"/>
      <c r="AU703" s="663"/>
      <c r="AV703" s="663"/>
      <c r="AW703" s="663"/>
      <c r="AX703" s="664"/>
    </row>
    <row r="704" spans="1:51" ht="37.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713</v>
      </c>
      <c r="AE704" s="581"/>
      <c r="AF704" s="581"/>
      <c r="AG704" s="724" t="s">
        <v>756</v>
      </c>
      <c r="AH704" s="235"/>
      <c r="AI704" s="235"/>
      <c r="AJ704" s="235"/>
      <c r="AK704" s="235"/>
      <c r="AL704" s="235"/>
      <c r="AM704" s="235"/>
      <c r="AN704" s="235"/>
      <c r="AO704" s="235"/>
      <c r="AP704" s="235"/>
      <c r="AQ704" s="235"/>
      <c r="AR704" s="235"/>
      <c r="AS704" s="235"/>
      <c r="AT704" s="235"/>
      <c r="AU704" s="235"/>
      <c r="AV704" s="235"/>
      <c r="AW704" s="235"/>
      <c r="AX704" s="725"/>
    </row>
    <row r="705" spans="1:50" ht="27" customHeight="1" x14ac:dyDescent="0.15">
      <c r="A705" s="616" t="s">
        <v>39</v>
      </c>
      <c r="B705" s="766"/>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2" t="s">
        <v>713</v>
      </c>
      <c r="AE705" s="733"/>
      <c r="AF705" s="733"/>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7"/>
      <c r="C706" s="609"/>
      <c r="D706" s="610"/>
      <c r="E706" s="681" t="s">
        <v>379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757</v>
      </c>
      <c r="AE706" s="185"/>
      <c r="AF706" s="186"/>
      <c r="AG706" s="724"/>
      <c r="AH706" s="235"/>
      <c r="AI706" s="235"/>
      <c r="AJ706" s="235"/>
      <c r="AK706" s="235"/>
      <c r="AL706" s="235"/>
      <c r="AM706" s="235"/>
      <c r="AN706" s="235"/>
      <c r="AO706" s="235"/>
      <c r="AP706" s="235"/>
      <c r="AQ706" s="235"/>
      <c r="AR706" s="235"/>
      <c r="AS706" s="235"/>
      <c r="AT706" s="235"/>
      <c r="AU706" s="235"/>
      <c r="AV706" s="235"/>
      <c r="AW706" s="235"/>
      <c r="AX706" s="725"/>
    </row>
    <row r="707" spans="1:50" ht="26.25" customHeight="1" x14ac:dyDescent="0.15">
      <c r="A707" s="653"/>
      <c r="B707" s="767"/>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757</v>
      </c>
      <c r="AE707" s="579"/>
      <c r="AF707" s="579"/>
      <c r="AG707" s="724"/>
      <c r="AH707" s="235"/>
      <c r="AI707" s="235"/>
      <c r="AJ707" s="235"/>
      <c r="AK707" s="235"/>
      <c r="AL707" s="235"/>
      <c r="AM707" s="235"/>
      <c r="AN707" s="235"/>
      <c r="AO707" s="235"/>
      <c r="AP707" s="235"/>
      <c r="AQ707" s="235"/>
      <c r="AR707" s="235"/>
      <c r="AS707" s="235"/>
      <c r="AT707" s="235"/>
      <c r="AU707" s="235"/>
      <c r="AV707" s="235"/>
      <c r="AW707" s="235"/>
      <c r="AX707" s="725"/>
    </row>
    <row r="708" spans="1:50" ht="53.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713</v>
      </c>
      <c r="AE708" s="666"/>
      <c r="AF708" s="666"/>
      <c r="AG708" s="521" t="s">
        <v>755</v>
      </c>
      <c r="AH708" s="522"/>
      <c r="AI708" s="522"/>
      <c r="AJ708" s="522"/>
      <c r="AK708" s="522"/>
      <c r="AL708" s="522"/>
      <c r="AM708" s="522"/>
      <c r="AN708" s="522"/>
      <c r="AO708" s="522"/>
      <c r="AP708" s="522"/>
      <c r="AQ708" s="522"/>
      <c r="AR708" s="522"/>
      <c r="AS708" s="522"/>
      <c r="AT708" s="522"/>
      <c r="AU708" s="522"/>
      <c r="AV708" s="522"/>
      <c r="AW708" s="522"/>
      <c r="AX708" s="523"/>
    </row>
    <row r="709" spans="1:50" ht="48"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713</v>
      </c>
      <c r="AE709" s="185"/>
      <c r="AF709" s="185"/>
      <c r="AG709" s="662" t="s">
        <v>758</v>
      </c>
      <c r="AH709" s="663"/>
      <c r="AI709" s="663"/>
      <c r="AJ709" s="663"/>
      <c r="AK709" s="663"/>
      <c r="AL709" s="663"/>
      <c r="AM709" s="663"/>
      <c r="AN709" s="663"/>
      <c r="AO709" s="663"/>
      <c r="AP709" s="663"/>
      <c r="AQ709" s="663"/>
      <c r="AR709" s="663"/>
      <c r="AS709" s="663"/>
      <c r="AT709" s="663"/>
      <c r="AU709" s="663"/>
      <c r="AV709" s="663"/>
      <c r="AW709" s="663"/>
      <c r="AX709" s="664"/>
    </row>
    <row r="710" spans="1:50" ht="31.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713</v>
      </c>
      <c r="AE710" s="185"/>
      <c r="AF710" s="185"/>
      <c r="AG710" s="662" t="s">
        <v>759</v>
      </c>
      <c r="AH710" s="663"/>
      <c r="AI710" s="663"/>
      <c r="AJ710" s="663"/>
      <c r="AK710" s="663"/>
      <c r="AL710" s="663"/>
      <c r="AM710" s="663"/>
      <c r="AN710" s="663"/>
      <c r="AO710" s="663"/>
      <c r="AP710" s="663"/>
      <c r="AQ710" s="663"/>
      <c r="AR710" s="663"/>
      <c r="AS710" s="663"/>
      <c r="AT710" s="663"/>
      <c r="AU710" s="663"/>
      <c r="AV710" s="663"/>
      <c r="AW710" s="663"/>
      <c r="AX710" s="664"/>
    </row>
    <row r="711" spans="1:50" ht="36.7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713</v>
      </c>
      <c r="AE711" s="185"/>
      <c r="AF711" s="185"/>
      <c r="AG711" s="662" t="s">
        <v>760</v>
      </c>
      <c r="AH711" s="663"/>
      <c r="AI711" s="663"/>
      <c r="AJ711" s="663"/>
      <c r="AK711" s="663"/>
      <c r="AL711" s="663"/>
      <c r="AM711" s="663"/>
      <c r="AN711" s="663"/>
      <c r="AO711" s="663"/>
      <c r="AP711" s="663"/>
      <c r="AQ711" s="663"/>
      <c r="AR711" s="663"/>
      <c r="AS711" s="663"/>
      <c r="AT711" s="663"/>
      <c r="AU711" s="663"/>
      <c r="AV711" s="663"/>
      <c r="AW711" s="663"/>
      <c r="AX711" s="664"/>
    </row>
    <row r="712" spans="1:50" ht="36.75" customHeight="1" x14ac:dyDescent="0.15">
      <c r="A712" s="653"/>
      <c r="B712" s="654"/>
      <c r="C712" s="583" t="s">
        <v>345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763</v>
      </c>
      <c r="AE712" s="581"/>
      <c r="AF712" s="581"/>
      <c r="AG712" s="589"/>
      <c r="AH712" s="590"/>
      <c r="AI712" s="590"/>
      <c r="AJ712" s="590"/>
      <c r="AK712" s="590"/>
      <c r="AL712" s="590"/>
      <c r="AM712" s="590"/>
      <c r="AN712" s="590"/>
      <c r="AO712" s="590"/>
      <c r="AP712" s="590"/>
      <c r="AQ712" s="590"/>
      <c r="AR712" s="590"/>
      <c r="AS712" s="590"/>
      <c r="AT712" s="590"/>
      <c r="AU712" s="590"/>
      <c r="AV712" s="590"/>
      <c r="AW712" s="590"/>
      <c r="AX712" s="591"/>
    </row>
    <row r="713" spans="1:50" ht="51" customHeight="1" x14ac:dyDescent="0.15">
      <c r="A713" s="653"/>
      <c r="B713" s="654"/>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713</v>
      </c>
      <c r="AE713" s="185"/>
      <c r="AF713" s="186"/>
      <c r="AG713" s="662" t="s">
        <v>761</v>
      </c>
      <c r="AH713" s="663"/>
      <c r="AI713" s="663"/>
      <c r="AJ713" s="663"/>
      <c r="AK713" s="663"/>
      <c r="AL713" s="663"/>
      <c r="AM713" s="663"/>
      <c r="AN713" s="663"/>
      <c r="AO713" s="663"/>
      <c r="AP713" s="663"/>
      <c r="AQ713" s="663"/>
      <c r="AR713" s="663"/>
      <c r="AS713" s="663"/>
      <c r="AT713" s="663"/>
      <c r="AU713" s="663"/>
      <c r="AV713" s="663"/>
      <c r="AW713" s="663"/>
      <c r="AX713" s="664"/>
    </row>
    <row r="714" spans="1:50" ht="52.5" customHeight="1" x14ac:dyDescent="0.15">
      <c r="A714" s="655"/>
      <c r="B714" s="656"/>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6" t="s">
        <v>713</v>
      </c>
      <c r="AE714" s="587"/>
      <c r="AF714" s="588"/>
      <c r="AG714" s="687" t="s">
        <v>762</v>
      </c>
      <c r="AH714" s="688"/>
      <c r="AI714" s="688"/>
      <c r="AJ714" s="688"/>
      <c r="AK714" s="688"/>
      <c r="AL714" s="688"/>
      <c r="AM714" s="688"/>
      <c r="AN714" s="688"/>
      <c r="AO714" s="688"/>
      <c r="AP714" s="688"/>
      <c r="AQ714" s="688"/>
      <c r="AR714" s="688"/>
      <c r="AS714" s="688"/>
      <c r="AT714" s="688"/>
      <c r="AU714" s="688"/>
      <c r="AV714" s="688"/>
      <c r="AW714" s="688"/>
      <c r="AX714" s="689"/>
    </row>
    <row r="715" spans="1:50" ht="42" customHeight="1" x14ac:dyDescent="0.15">
      <c r="A715" s="616" t="s">
        <v>40</v>
      </c>
      <c r="B715" s="652"/>
      <c r="C715" s="657" t="s">
        <v>325</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713</v>
      </c>
      <c r="AE715" s="666"/>
      <c r="AF715" s="774"/>
      <c r="AG715" s="521" t="s">
        <v>764</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763</v>
      </c>
      <c r="AE716" s="756"/>
      <c r="AF716" s="756"/>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713</v>
      </c>
      <c r="AE717" s="185"/>
      <c r="AF717" s="185"/>
      <c r="AG717" s="662" t="s">
        <v>769</v>
      </c>
      <c r="AH717" s="663"/>
      <c r="AI717" s="663"/>
      <c r="AJ717" s="663"/>
      <c r="AK717" s="663"/>
      <c r="AL717" s="663"/>
      <c r="AM717" s="663"/>
      <c r="AN717" s="663"/>
      <c r="AO717" s="663"/>
      <c r="AP717" s="663"/>
      <c r="AQ717" s="663"/>
      <c r="AR717" s="663"/>
      <c r="AS717" s="663"/>
      <c r="AT717" s="663"/>
      <c r="AU717" s="663"/>
      <c r="AV717" s="663"/>
      <c r="AW717" s="663"/>
      <c r="AX717" s="664"/>
    </row>
    <row r="718" spans="1:50" ht="42.75"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713</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1"/>
      <c r="AD719" s="665" t="s">
        <v>763</v>
      </c>
      <c r="AE719" s="666"/>
      <c r="AF719" s="66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724"/>
      <c r="AH720" s="235"/>
      <c r="AI720" s="235"/>
      <c r="AJ720" s="235"/>
      <c r="AK720" s="235"/>
      <c r="AL720" s="235"/>
      <c r="AM720" s="235"/>
      <c r="AN720" s="235"/>
      <c r="AO720" s="235"/>
      <c r="AP720" s="235"/>
      <c r="AQ720" s="235"/>
      <c r="AR720" s="235"/>
      <c r="AS720" s="235"/>
      <c r="AT720" s="235"/>
      <c r="AU720" s="235"/>
      <c r="AV720" s="235"/>
      <c r="AW720" s="235"/>
      <c r="AX720" s="725"/>
    </row>
    <row r="721" spans="1:52" ht="24.75" customHeight="1" x14ac:dyDescent="0.15">
      <c r="A721" s="648"/>
      <c r="B721" s="649"/>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724"/>
      <c r="AH721" s="235"/>
      <c r="AI721" s="235"/>
      <c r="AJ721" s="235"/>
      <c r="AK721" s="235"/>
      <c r="AL721" s="235"/>
      <c r="AM721" s="235"/>
      <c r="AN721" s="235"/>
      <c r="AO721" s="235"/>
      <c r="AP721" s="235"/>
      <c r="AQ721" s="235"/>
      <c r="AR721" s="235"/>
      <c r="AS721" s="235"/>
      <c r="AT721" s="235"/>
      <c r="AU721" s="235"/>
      <c r="AV721" s="235"/>
      <c r="AW721" s="235"/>
      <c r="AX721" s="725"/>
    </row>
    <row r="722" spans="1:52" ht="24.75" hidden="1" customHeight="1" x14ac:dyDescent="0.15">
      <c r="A722" s="648"/>
      <c r="B722" s="649"/>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724"/>
      <c r="AH722" s="235"/>
      <c r="AI722" s="235"/>
      <c r="AJ722" s="235"/>
      <c r="AK722" s="235"/>
      <c r="AL722" s="235"/>
      <c r="AM722" s="235"/>
      <c r="AN722" s="235"/>
      <c r="AO722" s="235"/>
      <c r="AP722" s="235"/>
      <c r="AQ722" s="235"/>
      <c r="AR722" s="235"/>
      <c r="AS722" s="235"/>
      <c r="AT722" s="235"/>
      <c r="AU722" s="235"/>
      <c r="AV722" s="235"/>
      <c r="AW722" s="235"/>
      <c r="AX722" s="725"/>
    </row>
    <row r="723" spans="1:52" ht="24.75" hidden="1" customHeight="1" x14ac:dyDescent="0.15">
      <c r="A723" s="648"/>
      <c r="B723" s="649"/>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724"/>
      <c r="AH723" s="235"/>
      <c r="AI723" s="235"/>
      <c r="AJ723" s="235"/>
      <c r="AK723" s="235"/>
      <c r="AL723" s="235"/>
      <c r="AM723" s="235"/>
      <c r="AN723" s="235"/>
      <c r="AO723" s="235"/>
      <c r="AP723" s="235"/>
      <c r="AQ723" s="235"/>
      <c r="AR723" s="235"/>
      <c r="AS723" s="235"/>
      <c r="AT723" s="235"/>
      <c r="AU723" s="235"/>
      <c r="AV723" s="235"/>
      <c r="AW723" s="235"/>
      <c r="AX723" s="725"/>
    </row>
    <row r="724" spans="1:52" ht="24.75" hidden="1" customHeight="1" x14ac:dyDescent="0.15">
      <c r="A724" s="648"/>
      <c r="B724" s="649"/>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724"/>
      <c r="AH724" s="235"/>
      <c r="AI724" s="235"/>
      <c r="AJ724" s="235"/>
      <c r="AK724" s="235"/>
      <c r="AL724" s="235"/>
      <c r="AM724" s="235"/>
      <c r="AN724" s="235"/>
      <c r="AO724" s="235"/>
      <c r="AP724" s="235"/>
      <c r="AQ724" s="235"/>
      <c r="AR724" s="235"/>
      <c r="AS724" s="235"/>
      <c r="AT724" s="235"/>
      <c r="AU724" s="235"/>
      <c r="AV724" s="235"/>
      <c r="AW724" s="235"/>
      <c r="AX724" s="725"/>
    </row>
    <row r="725" spans="1:52" ht="24.75" hidden="1" customHeight="1" x14ac:dyDescent="0.15">
      <c r="A725" s="650"/>
      <c r="B725" s="651"/>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4" t="s">
        <v>766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8"/>
      <c r="B727" s="619"/>
      <c r="C727" s="693" t="s">
        <v>57</v>
      </c>
      <c r="D727" s="694"/>
      <c r="E727" s="694"/>
      <c r="F727" s="695"/>
      <c r="G727" s="792" t="s">
        <v>767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2" t="s">
        <v>782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783</v>
      </c>
      <c r="B731" s="614"/>
      <c r="C731" s="614"/>
      <c r="D731" s="614"/>
      <c r="E731" s="615"/>
      <c r="F731" s="678" t="s">
        <v>784</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92.25" customHeight="1" thickBot="1" x14ac:dyDescent="0.2">
      <c r="A733" s="613" t="s">
        <v>785</v>
      </c>
      <c r="B733" s="614"/>
      <c r="C733" s="614"/>
      <c r="D733" s="614"/>
      <c r="E733" s="615"/>
      <c r="F733" s="763" t="s">
        <v>786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670</v>
      </c>
      <c r="B737" s="158"/>
      <c r="C737" s="158"/>
      <c r="D737" s="159"/>
      <c r="E737" s="105" t="s">
        <v>404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404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404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404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404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404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404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712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712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161</v>
      </c>
      <c r="F746" s="113"/>
      <c r="G746" s="113"/>
      <c r="H746" s="100" t="str">
        <f>IF(E746="","","-")</f>
        <v>-</v>
      </c>
      <c r="I746" s="113"/>
      <c r="J746" s="113"/>
      <c r="K746" s="100" t="str">
        <f>IF(I746="","","-")</f>
        <v/>
      </c>
      <c r="L746" s="104">
        <v>150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711</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384</v>
      </c>
      <c r="B787" s="758"/>
      <c r="C787" s="758"/>
      <c r="D787" s="758"/>
      <c r="E787" s="758"/>
      <c r="F787" s="759"/>
      <c r="G787" s="434" t="s">
        <v>775</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776</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60"/>
      <c r="C788" s="760"/>
      <c r="D788" s="760"/>
      <c r="E788" s="760"/>
      <c r="F788" s="761"/>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60"/>
      <c r="C789" s="760"/>
      <c r="D789" s="760"/>
      <c r="E789" s="760"/>
      <c r="F789" s="761"/>
      <c r="G789" s="444" t="s">
        <v>773</v>
      </c>
      <c r="H789" s="445"/>
      <c r="I789" s="445"/>
      <c r="J789" s="445"/>
      <c r="K789" s="446"/>
      <c r="L789" s="447" t="s">
        <v>774</v>
      </c>
      <c r="M789" s="448"/>
      <c r="N789" s="448"/>
      <c r="O789" s="448"/>
      <c r="P789" s="448"/>
      <c r="Q789" s="448"/>
      <c r="R789" s="448"/>
      <c r="S789" s="448"/>
      <c r="T789" s="448"/>
      <c r="U789" s="448"/>
      <c r="V789" s="448"/>
      <c r="W789" s="448"/>
      <c r="X789" s="449"/>
      <c r="Y789" s="450">
        <v>72.5</v>
      </c>
      <c r="Z789" s="451"/>
      <c r="AA789" s="451"/>
      <c r="AB789" s="552"/>
      <c r="AC789" s="444" t="s">
        <v>777</v>
      </c>
      <c r="AD789" s="445"/>
      <c r="AE789" s="445"/>
      <c r="AF789" s="445"/>
      <c r="AG789" s="446"/>
      <c r="AH789" s="447" t="s">
        <v>774</v>
      </c>
      <c r="AI789" s="448"/>
      <c r="AJ789" s="448"/>
      <c r="AK789" s="448"/>
      <c r="AL789" s="448"/>
      <c r="AM789" s="448"/>
      <c r="AN789" s="448"/>
      <c r="AO789" s="448"/>
      <c r="AP789" s="448"/>
      <c r="AQ789" s="448"/>
      <c r="AR789" s="448"/>
      <c r="AS789" s="448"/>
      <c r="AT789" s="449"/>
      <c r="AU789" s="450">
        <v>13.8</v>
      </c>
      <c r="AV789" s="451"/>
      <c r="AW789" s="451"/>
      <c r="AX789" s="452"/>
    </row>
    <row r="790" spans="1:51" ht="24.75" customHeight="1" x14ac:dyDescent="0.15">
      <c r="A790" s="551"/>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1"/>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1"/>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1"/>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1"/>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1"/>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1"/>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1"/>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1"/>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1"/>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72.5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13.8</v>
      </c>
      <c r="AV799" s="412"/>
      <c r="AW799" s="412"/>
      <c r="AX799" s="414"/>
    </row>
    <row r="800" spans="1:51" ht="24.75" customHeight="1" x14ac:dyDescent="0.15">
      <c r="A800" s="551"/>
      <c r="B800" s="760"/>
      <c r="C800" s="760"/>
      <c r="D800" s="760"/>
      <c r="E800" s="760"/>
      <c r="F800" s="761"/>
      <c r="G800" s="434" t="s">
        <v>780</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1</v>
      </c>
    </row>
    <row r="801" spans="1:51" ht="24.75" customHeight="1" x14ac:dyDescent="0.15">
      <c r="A801" s="551"/>
      <c r="B801" s="760"/>
      <c r="C801" s="760"/>
      <c r="D801" s="760"/>
      <c r="E801" s="760"/>
      <c r="F801" s="761"/>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1</v>
      </c>
    </row>
    <row r="802" spans="1:51" ht="24.75" customHeight="1" x14ac:dyDescent="0.15">
      <c r="A802" s="551"/>
      <c r="B802" s="760"/>
      <c r="C802" s="760"/>
      <c r="D802" s="760"/>
      <c r="E802" s="760"/>
      <c r="F802" s="761"/>
      <c r="G802" s="444" t="s">
        <v>773</v>
      </c>
      <c r="H802" s="445"/>
      <c r="I802" s="445"/>
      <c r="J802" s="445"/>
      <c r="K802" s="446"/>
      <c r="L802" s="447" t="s">
        <v>774</v>
      </c>
      <c r="M802" s="448"/>
      <c r="N802" s="448"/>
      <c r="O802" s="448"/>
      <c r="P802" s="448"/>
      <c r="Q802" s="448"/>
      <c r="R802" s="448"/>
      <c r="S802" s="448"/>
      <c r="T802" s="448"/>
      <c r="U802" s="448"/>
      <c r="V802" s="448"/>
      <c r="W802" s="448"/>
      <c r="X802" s="449"/>
      <c r="Y802" s="450">
        <v>1</v>
      </c>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1</v>
      </c>
    </row>
    <row r="803" spans="1:51" ht="24.75" customHeight="1" x14ac:dyDescent="0.15">
      <c r="A803" s="551"/>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1"/>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1"/>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1"/>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1"/>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1"/>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1"/>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1"/>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1"/>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1"/>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1"/>
      <c r="B813" s="760"/>
      <c r="C813" s="760"/>
      <c r="D813" s="760"/>
      <c r="E813" s="760"/>
      <c r="F813" s="761"/>
      <c r="G813" s="434" t="s">
        <v>319</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320</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60"/>
      <c r="C814" s="760"/>
      <c r="D814" s="760"/>
      <c r="E814" s="760"/>
      <c r="F814" s="761"/>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60"/>
      <c r="C815" s="760"/>
      <c r="D815" s="760"/>
      <c r="E815" s="760"/>
      <c r="F815" s="761"/>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60"/>
      <c r="C826" s="760"/>
      <c r="D826" s="760"/>
      <c r="E826" s="760"/>
      <c r="F826" s="761"/>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60"/>
      <c r="C827" s="760"/>
      <c r="D827" s="760"/>
      <c r="E827" s="760"/>
      <c r="F827" s="761"/>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60"/>
      <c r="C828" s="760"/>
      <c r="D828" s="760"/>
      <c r="E828" s="760"/>
      <c r="F828" s="761"/>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0" t="s">
        <v>343</v>
      </c>
      <c r="AM839" s="951"/>
      <c r="AN839" s="95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6.5" customHeight="1" x14ac:dyDescent="0.15">
      <c r="A845" s="401">
        <v>1</v>
      </c>
      <c r="B845" s="401">
        <v>1</v>
      </c>
      <c r="C845" s="420" t="s">
        <v>778</v>
      </c>
      <c r="D845" s="415"/>
      <c r="E845" s="415"/>
      <c r="F845" s="415"/>
      <c r="G845" s="415"/>
      <c r="H845" s="415"/>
      <c r="I845" s="415"/>
      <c r="J845" s="416">
        <v>2010401086255</v>
      </c>
      <c r="K845" s="417"/>
      <c r="L845" s="417"/>
      <c r="M845" s="417"/>
      <c r="N845" s="417"/>
      <c r="O845" s="417"/>
      <c r="P845" s="421" t="s">
        <v>774</v>
      </c>
      <c r="Q845" s="317"/>
      <c r="R845" s="317"/>
      <c r="S845" s="317"/>
      <c r="T845" s="317"/>
      <c r="U845" s="317"/>
      <c r="V845" s="317"/>
      <c r="W845" s="317"/>
      <c r="X845" s="317"/>
      <c r="Y845" s="318">
        <v>45.2</v>
      </c>
      <c r="Z845" s="319"/>
      <c r="AA845" s="319"/>
      <c r="AB845" s="320"/>
      <c r="AC845" s="322" t="s">
        <v>370</v>
      </c>
      <c r="AD845" s="323"/>
      <c r="AE845" s="323"/>
      <c r="AF845" s="323"/>
      <c r="AG845" s="323"/>
      <c r="AH845" s="418">
        <v>1</v>
      </c>
      <c r="AI845" s="419"/>
      <c r="AJ845" s="419"/>
      <c r="AK845" s="419"/>
      <c r="AL845" s="326">
        <v>99.9</v>
      </c>
      <c r="AM845" s="327"/>
      <c r="AN845" s="327"/>
      <c r="AO845" s="328"/>
      <c r="AP845" s="321"/>
      <c r="AQ845" s="321"/>
      <c r="AR845" s="321"/>
      <c r="AS845" s="321"/>
      <c r="AT845" s="321"/>
      <c r="AU845" s="321"/>
      <c r="AV845" s="321"/>
      <c r="AW845" s="321"/>
      <c r="AX845" s="321"/>
    </row>
    <row r="846" spans="1:51" ht="46.5" customHeight="1" x14ac:dyDescent="0.15">
      <c r="A846" s="401">
        <v>2</v>
      </c>
      <c r="B846" s="401">
        <v>1</v>
      </c>
      <c r="C846" s="420" t="s">
        <v>778</v>
      </c>
      <c r="D846" s="415"/>
      <c r="E846" s="415"/>
      <c r="F846" s="415"/>
      <c r="G846" s="415"/>
      <c r="H846" s="415"/>
      <c r="I846" s="415"/>
      <c r="J846" s="416">
        <v>2010401086255</v>
      </c>
      <c r="K846" s="417"/>
      <c r="L846" s="417"/>
      <c r="M846" s="417"/>
      <c r="N846" s="417"/>
      <c r="O846" s="417"/>
      <c r="P846" s="421" t="s">
        <v>774</v>
      </c>
      <c r="Q846" s="317"/>
      <c r="R846" s="317"/>
      <c r="S846" s="317"/>
      <c r="T846" s="317"/>
      <c r="U846" s="317"/>
      <c r="V846" s="317"/>
      <c r="W846" s="317"/>
      <c r="X846" s="317"/>
      <c r="Y846" s="318">
        <v>14.1</v>
      </c>
      <c r="Z846" s="319"/>
      <c r="AA846" s="319"/>
      <c r="AB846" s="320"/>
      <c r="AC846" s="322" t="s">
        <v>370</v>
      </c>
      <c r="AD846" s="323"/>
      <c r="AE846" s="323"/>
      <c r="AF846" s="323"/>
      <c r="AG846" s="323"/>
      <c r="AH846" s="418">
        <v>1</v>
      </c>
      <c r="AI846" s="419"/>
      <c r="AJ846" s="419"/>
      <c r="AK846" s="419"/>
      <c r="AL846" s="326">
        <v>98.1</v>
      </c>
      <c r="AM846" s="327"/>
      <c r="AN846" s="327"/>
      <c r="AO846" s="328"/>
      <c r="AP846" s="321"/>
      <c r="AQ846" s="321"/>
      <c r="AR846" s="321"/>
      <c r="AS846" s="321"/>
      <c r="AT846" s="321"/>
      <c r="AU846" s="321"/>
      <c r="AV846" s="321"/>
      <c r="AW846" s="321"/>
      <c r="AX846" s="321"/>
      <c r="AY846">
        <f>COUNTA($C$846)</f>
        <v>1</v>
      </c>
    </row>
    <row r="847" spans="1:51" ht="46.5" customHeight="1" x14ac:dyDescent="0.15">
      <c r="A847" s="401">
        <v>3</v>
      </c>
      <c r="B847" s="401">
        <v>1</v>
      </c>
      <c r="C847" s="420" t="s">
        <v>778</v>
      </c>
      <c r="D847" s="415"/>
      <c r="E847" s="415"/>
      <c r="F847" s="415"/>
      <c r="G847" s="415"/>
      <c r="H847" s="415"/>
      <c r="I847" s="415"/>
      <c r="J847" s="416">
        <v>2010401086255</v>
      </c>
      <c r="K847" s="417"/>
      <c r="L847" s="417"/>
      <c r="M847" s="417"/>
      <c r="N847" s="417"/>
      <c r="O847" s="417"/>
      <c r="P847" s="421" t="s">
        <v>774</v>
      </c>
      <c r="Q847" s="317"/>
      <c r="R847" s="317"/>
      <c r="S847" s="317"/>
      <c r="T847" s="317"/>
      <c r="U847" s="317"/>
      <c r="V847" s="317"/>
      <c r="W847" s="317"/>
      <c r="X847" s="317"/>
      <c r="Y847" s="318">
        <v>13.2</v>
      </c>
      <c r="Z847" s="319"/>
      <c r="AA847" s="319"/>
      <c r="AB847" s="320"/>
      <c r="AC847" s="322" t="s">
        <v>370</v>
      </c>
      <c r="AD847" s="323"/>
      <c r="AE847" s="323"/>
      <c r="AF847" s="323"/>
      <c r="AG847" s="323"/>
      <c r="AH847" s="324">
        <v>1</v>
      </c>
      <c r="AI847" s="325"/>
      <c r="AJ847" s="325"/>
      <c r="AK847" s="325"/>
      <c r="AL847" s="326">
        <v>99.8</v>
      </c>
      <c r="AM847" s="327"/>
      <c r="AN847" s="327"/>
      <c r="AO847" s="328"/>
      <c r="AP847" s="321"/>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779</v>
      </c>
      <c r="D878" s="415"/>
      <c r="E878" s="415"/>
      <c r="F878" s="415"/>
      <c r="G878" s="415"/>
      <c r="H878" s="415"/>
      <c r="I878" s="415"/>
      <c r="J878" s="416"/>
      <c r="K878" s="417"/>
      <c r="L878" s="417"/>
      <c r="M878" s="417"/>
      <c r="N878" s="417"/>
      <c r="O878" s="417"/>
      <c r="P878" s="421" t="s">
        <v>774</v>
      </c>
      <c r="Q878" s="317"/>
      <c r="R878" s="317"/>
      <c r="S878" s="317"/>
      <c r="T878" s="317"/>
      <c r="U878" s="317"/>
      <c r="V878" s="317"/>
      <c r="W878" s="317"/>
      <c r="X878" s="317"/>
      <c r="Y878" s="318">
        <v>13.8</v>
      </c>
      <c r="Z878" s="319"/>
      <c r="AA878" s="319"/>
      <c r="AB878" s="320"/>
      <c r="AC878" s="322" t="s">
        <v>370</v>
      </c>
      <c r="AD878" s="323"/>
      <c r="AE878" s="323"/>
      <c r="AF878" s="323"/>
      <c r="AG878" s="323"/>
      <c r="AH878" s="418">
        <v>1</v>
      </c>
      <c r="AI878" s="419"/>
      <c r="AJ878" s="419"/>
      <c r="AK878" s="419"/>
      <c r="AL878" s="326">
        <v>94.6</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781</v>
      </c>
      <c r="D911" s="415"/>
      <c r="E911" s="415"/>
      <c r="F911" s="415"/>
      <c r="G911" s="415"/>
      <c r="H911" s="415"/>
      <c r="I911" s="415"/>
      <c r="J911" s="416"/>
      <c r="K911" s="417"/>
      <c r="L911" s="417"/>
      <c r="M911" s="417"/>
      <c r="N911" s="417"/>
      <c r="O911" s="417"/>
      <c r="P911" s="421" t="s">
        <v>774</v>
      </c>
      <c r="Q911" s="317"/>
      <c r="R911" s="317"/>
      <c r="S911" s="317"/>
      <c r="T911" s="317"/>
      <c r="U911" s="317"/>
      <c r="V911" s="317"/>
      <c r="W911" s="317"/>
      <c r="X911" s="317"/>
      <c r="Y911" s="318">
        <v>1</v>
      </c>
      <c r="Z911" s="319"/>
      <c r="AA911" s="319"/>
      <c r="AB911" s="320"/>
      <c r="AC911" s="322" t="s">
        <v>376</v>
      </c>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329</v>
      </c>
      <c r="AQ1109" s="423"/>
      <c r="AR1109" s="423"/>
      <c r="AS1109" s="423"/>
      <c r="AT1109" s="423"/>
      <c r="AU1109" s="423"/>
      <c r="AV1109" s="423"/>
      <c r="AW1109" s="423"/>
      <c r="AX1109" s="423"/>
    </row>
    <row r="1110" spans="1:51" ht="30" customHeight="1" x14ac:dyDescent="0.15">
      <c r="A1110" s="401">
        <v>1</v>
      </c>
      <c r="B1110" s="401">
        <v>1</v>
      </c>
      <c r="C1110" s="888"/>
      <c r="D1110" s="888"/>
      <c r="E1110" s="262" t="s">
        <v>710</v>
      </c>
      <c r="F1110" s="887"/>
      <c r="G1110" s="887"/>
      <c r="H1110" s="887"/>
      <c r="I1110" s="887"/>
      <c r="J1110" s="416" t="s">
        <v>710</v>
      </c>
      <c r="K1110" s="417"/>
      <c r="L1110" s="417"/>
      <c r="M1110" s="417"/>
      <c r="N1110" s="417"/>
      <c r="O1110" s="417"/>
      <c r="P1110" s="421" t="s">
        <v>710</v>
      </c>
      <c r="Q1110" s="317"/>
      <c r="R1110" s="317"/>
      <c r="S1110" s="317"/>
      <c r="T1110" s="317"/>
      <c r="U1110" s="317"/>
      <c r="V1110" s="317"/>
      <c r="W1110" s="317"/>
      <c r="X1110" s="317"/>
      <c r="Y1110" s="318" t="s">
        <v>710</v>
      </c>
      <c r="Z1110" s="319"/>
      <c r="AA1110" s="319"/>
      <c r="AB1110" s="320"/>
      <c r="AC1110" s="322"/>
      <c r="AD1110" s="323"/>
      <c r="AE1110" s="323"/>
      <c r="AF1110" s="323"/>
      <c r="AG1110" s="323"/>
      <c r="AH1110" s="324" t="s">
        <v>710</v>
      </c>
      <c r="AI1110" s="325"/>
      <c r="AJ1110" s="325"/>
      <c r="AK1110" s="325"/>
      <c r="AL1110" s="326" t="s">
        <v>710</v>
      </c>
      <c r="AM1110" s="327"/>
      <c r="AN1110" s="327"/>
      <c r="AO1110" s="328"/>
      <c r="AP1110" s="321" t="s">
        <v>710</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0" max="49" man="1"/>
    <brk id="483"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348</v>
      </c>
      <c r="B2" s="508"/>
      <c r="C2" s="508"/>
      <c r="D2" s="508"/>
      <c r="E2" s="508"/>
      <c r="F2" s="509"/>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388</v>
      </c>
      <c r="AF2" s="991"/>
      <c r="AG2" s="991"/>
      <c r="AH2" s="991"/>
      <c r="AI2" s="991" t="s">
        <v>410</v>
      </c>
      <c r="AJ2" s="991"/>
      <c r="AK2" s="991"/>
      <c r="AL2" s="453"/>
      <c r="AM2" s="991" t="s">
        <v>507</v>
      </c>
      <c r="AN2" s="991"/>
      <c r="AO2" s="991"/>
      <c r="AP2" s="453"/>
      <c r="AQ2" s="215" t="s">
        <v>232</v>
      </c>
      <c r="AR2" s="199"/>
      <c r="AS2" s="199"/>
      <c r="AT2" s="200"/>
      <c r="AU2" s="369" t="s">
        <v>134</v>
      </c>
      <c r="AV2" s="369"/>
      <c r="AW2" s="369"/>
      <c r="AX2" s="370"/>
      <c r="AY2" s="34">
        <f>COUNTA($G$4)</f>
        <v>0</v>
      </c>
    </row>
    <row r="3" spans="1:51" ht="18.75" customHeight="1" x14ac:dyDescent="0.15">
      <c r="A3" s="507"/>
      <c r="B3" s="508"/>
      <c r="C3" s="508"/>
      <c r="D3" s="508"/>
      <c r="E3" s="508"/>
      <c r="F3" s="509"/>
      <c r="G3" s="562"/>
      <c r="H3" s="375"/>
      <c r="I3" s="375"/>
      <c r="J3" s="375"/>
      <c r="K3" s="375"/>
      <c r="L3" s="375"/>
      <c r="M3" s="375"/>
      <c r="N3" s="375"/>
      <c r="O3" s="563"/>
      <c r="P3" s="575"/>
      <c r="Q3" s="375"/>
      <c r="R3" s="375"/>
      <c r="S3" s="375"/>
      <c r="T3" s="375"/>
      <c r="U3" s="375"/>
      <c r="V3" s="375"/>
      <c r="W3" s="375"/>
      <c r="X3" s="563"/>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0"/>
      <c r="B4" s="508"/>
      <c r="C4" s="508"/>
      <c r="D4" s="508"/>
      <c r="E4" s="508"/>
      <c r="F4" s="509"/>
      <c r="G4" s="535"/>
      <c r="H4" s="1009"/>
      <c r="I4" s="1009"/>
      <c r="J4" s="1009"/>
      <c r="K4" s="1009"/>
      <c r="L4" s="1009"/>
      <c r="M4" s="1009"/>
      <c r="N4" s="1009"/>
      <c r="O4" s="1010"/>
      <c r="P4" s="191"/>
      <c r="Q4" s="1017"/>
      <c r="R4" s="1017"/>
      <c r="S4" s="1017"/>
      <c r="T4" s="1017"/>
      <c r="U4" s="1017"/>
      <c r="V4" s="1017"/>
      <c r="W4" s="1017"/>
      <c r="X4" s="1018"/>
      <c r="Y4" s="995" t="s">
        <v>12</v>
      </c>
      <c r="Z4" s="996"/>
      <c r="AA4" s="997"/>
      <c r="AB4" s="546"/>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1"/>
      <c r="B5" s="512"/>
      <c r="C5" s="512"/>
      <c r="D5" s="512"/>
      <c r="E5" s="512"/>
      <c r="F5" s="513"/>
      <c r="G5" s="1011"/>
      <c r="H5" s="1012"/>
      <c r="I5" s="1012"/>
      <c r="J5" s="1012"/>
      <c r="K5" s="1012"/>
      <c r="L5" s="1012"/>
      <c r="M5" s="1012"/>
      <c r="N5" s="1012"/>
      <c r="O5" s="1013"/>
      <c r="P5" s="1019"/>
      <c r="Q5" s="1019"/>
      <c r="R5" s="1019"/>
      <c r="S5" s="1019"/>
      <c r="T5" s="1019"/>
      <c r="U5" s="1019"/>
      <c r="V5" s="1019"/>
      <c r="W5" s="1019"/>
      <c r="X5" s="1020"/>
      <c r="Y5" s="303" t="s">
        <v>54</v>
      </c>
      <c r="Z5" s="992"/>
      <c r="AA5" s="993"/>
      <c r="AB5" s="517"/>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1"/>
      <c r="B6" s="512"/>
      <c r="C6" s="512"/>
      <c r="D6" s="512"/>
      <c r="E6" s="512"/>
      <c r="F6" s="513"/>
      <c r="G6" s="1014"/>
      <c r="H6" s="1015"/>
      <c r="I6" s="1015"/>
      <c r="J6" s="1015"/>
      <c r="K6" s="1015"/>
      <c r="L6" s="1015"/>
      <c r="M6" s="1015"/>
      <c r="N6" s="1015"/>
      <c r="O6" s="1016"/>
      <c r="P6" s="1021"/>
      <c r="Q6" s="1021"/>
      <c r="R6" s="1021"/>
      <c r="S6" s="1021"/>
      <c r="T6" s="1021"/>
      <c r="U6" s="1021"/>
      <c r="V6" s="1021"/>
      <c r="W6" s="1021"/>
      <c r="X6" s="1022"/>
      <c r="Y6" s="1023" t="s">
        <v>13</v>
      </c>
      <c r="Z6" s="992"/>
      <c r="AA6" s="993"/>
      <c r="AB6" s="456"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378</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7" t="s">
        <v>348</v>
      </c>
      <c r="B9" s="508"/>
      <c r="C9" s="508"/>
      <c r="D9" s="508"/>
      <c r="E9" s="508"/>
      <c r="F9" s="509"/>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388</v>
      </c>
      <c r="AF9" s="991"/>
      <c r="AG9" s="991"/>
      <c r="AH9" s="991"/>
      <c r="AI9" s="991" t="s">
        <v>410</v>
      </c>
      <c r="AJ9" s="991"/>
      <c r="AK9" s="991"/>
      <c r="AL9" s="453"/>
      <c r="AM9" s="991" t="s">
        <v>507</v>
      </c>
      <c r="AN9" s="991"/>
      <c r="AO9" s="991"/>
      <c r="AP9" s="453"/>
      <c r="AQ9" s="215" t="s">
        <v>232</v>
      </c>
      <c r="AR9" s="199"/>
      <c r="AS9" s="199"/>
      <c r="AT9" s="200"/>
      <c r="AU9" s="369" t="s">
        <v>134</v>
      </c>
      <c r="AV9" s="369"/>
      <c r="AW9" s="369"/>
      <c r="AX9" s="370"/>
      <c r="AY9" s="34">
        <f>COUNTA($G$11)</f>
        <v>0</v>
      </c>
    </row>
    <row r="10" spans="1:51" ht="18.75" customHeight="1" x14ac:dyDescent="0.15">
      <c r="A10" s="507"/>
      <c r="B10" s="508"/>
      <c r="C10" s="508"/>
      <c r="D10" s="508"/>
      <c r="E10" s="508"/>
      <c r="F10" s="509"/>
      <c r="G10" s="562"/>
      <c r="H10" s="375"/>
      <c r="I10" s="375"/>
      <c r="J10" s="375"/>
      <c r="K10" s="375"/>
      <c r="L10" s="375"/>
      <c r="M10" s="375"/>
      <c r="N10" s="375"/>
      <c r="O10" s="563"/>
      <c r="P10" s="575"/>
      <c r="Q10" s="375"/>
      <c r="R10" s="375"/>
      <c r="S10" s="375"/>
      <c r="T10" s="375"/>
      <c r="U10" s="375"/>
      <c r="V10" s="375"/>
      <c r="W10" s="375"/>
      <c r="X10" s="563"/>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0"/>
      <c r="B11" s="508"/>
      <c r="C11" s="508"/>
      <c r="D11" s="508"/>
      <c r="E11" s="508"/>
      <c r="F11" s="509"/>
      <c r="G11" s="535"/>
      <c r="H11" s="1009"/>
      <c r="I11" s="1009"/>
      <c r="J11" s="1009"/>
      <c r="K11" s="1009"/>
      <c r="L11" s="1009"/>
      <c r="M11" s="1009"/>
      <c r="N11" s="1009"/>
      <c r="O11" s="1010"/>
      <c r="P11" s="191"/>
      <c r="Q11" s="1017"/>
      <c r="R11" s="1017"/>
      <c r="S11" s="1017"/>
      <c r="T11" s="1017"/>
      <c r="U11" s="1017"/>
      <c r="V11" s="1017"/>
      <c r="W11" s="1017"/>
      <c r="X11" s="1018"/>
      <c r="Y11" s="995" t="s">
        <v>12</v>
      </c>
      <c r="Z11" s="996"/>
      <c r="AA11" s="997"/>
      <c r="AB11" s="546"/>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1"/>
      <c r="B12" s="512"/>
      <c r="C12" s="512"/>
      <c r="D12" s="512"/>
      <c r="E12" s="512"/>
      <c r="F12" s="513"/>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7"/>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6"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378</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7" t="s">
        <v>348</v>
      </c>
      <c r="B16" s="508"/>
      <c r="C16" s="508"/>
      <c r="D16" s="508"/>
      <c r="E16" s="508"/>
      <c r="F16" s="509"/>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388</v>
      </c>
      <c r="AF16" s="991"/>
      <c r="AG16" s="991"/>
      <c r="AH16" s="991"/>
      <c r="AI16" s="991" t="s">
        <v>410</v>
      </c>
      <c r="AJ16" s="991"/>
      <c r="AK16" s="991"/>
      <c r="AL16" s="453"/>
      <c r="AM16" s="991" t="s">
        <v>507</v>
      </c>
      <c r="AN16" s="991"/>
      <c r="AO16" s="991"/>
      <c r="AP16" s="453"/>
      <c r="AQ16" s="215" t="s">
        <v>232</v>
      </c>
      <c r="AR16" s="199"/>
      <c r="AS16" s="199"/>
      <c r="AT16" s="200"/>
      <c r="AU16" s="369" t="s">
        <v>134</v>
      </c>
      <c r="AV16" s="369"/>
      <c r="AW16" s="369"/>
      <c r="AX16" s="370"/>
      <c r="AY16" s="34">
        <f>COUNTA($G$18)</f>
        <v>0</v>
      </c>
    </row>
    <row r="17" spans="1:51" ht="18.75" customHeight="1" x14ac:dyDescent="0.15">
      <c r="A17" s="507"/>
      <c r="B17" s="508"/>
      <c r="C17" s="508"/>
      <c r="D17" s="508"/>
      <c r="E17" s="508"/>
      <c r="F17" s="509"/>
      <c r="G17" s="562"/>
      <c r="H17" s="375"/>
      <c r="I17" s="375"/>
      <c r="J17" s="375"/>
      <c r="K17" s="375"/>
      <c r="L17" s="375"/>
      <c r="M17" s="375"/>
      <c r="N17" s="375"/>
      <c r="O17" s="563"/>
      <c r="P17" s="575"/>
      <c r="Q17" s="375"/>
      <c r="R17" s="375"/>
      <c r="S17" s="375"/>
      <c r="T17" s="375"/>
      <c r="U17" s="375"/>
      <c r="V17" s="375"/>
      <c r="W17" s="375"/>
      <c r="X17" s="563"/>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0"/>
      <c r="B18" s="508"/>
      <c r="C18" s="508"/>
      <c r="D18" s="508"/>
      <c r="E18" s="508"/>
      <c r="F18" s="509"/>
      <c r="G18" s="535"/>
      <c r="H18" s="1009"/>
      <c r="I18" s="1009"/>
      <c r="J18" s="1009"/>
      <c r="K18" s="1009"/>
      <c r="L18" s="1009"/>
      <c r="M18" s="1009"/>
      <c r="N18" s="1009"/>
      <c r="O18" s="1010"/>
      <c r="P18" s="191"/>
      <c r="Q18" s="1017"/>
      <c r="R18" s="1017"/>
      <c r="S18" s="1017"/>
      <c r="T18" s="1017"/>
      <c r="U18" s="1017"/>
      <c r="V18" s="1017"/>
      <c r="W18" s="1017"/>
      <c r="X18" s="1018"/>
      <c r="Y18" s="995" t="s">
        <v>12</v>
      </c>
      <c r="Z18" s="996"/>
      <c r="AA18" s="997"/>
      <c r="AB18" s="546"/>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1"/>
      <c r="B19" s="512"/>
      <c r="C19" s="512"/>
      <c r="D19" s="512"/>
      <c r="E19" s="512"/>
      <c r="F19" s="513"/>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7"/>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6"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378</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7" t="s">
        <v>348</v>
      </c>
      <c r="B23" s="508"/>
      <c r="C23" s="508"/>
      <c r="D23" s="508"/>
      <c r="E23" s="508"/>
      <c r="F23" s="509"/>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388</v>
      </c>
      <c r="AF23" s="991"/>
      <c r="AG23" s="991"/>
      <c r="AH23" s="991"/>
      <c r="AI23" s="991" t="s">
        <v>410</v>
      </c>
      <c r="AJ23" s="991"/>
      <c r="AK23" s="991"/>
      <c r="AL23" s="453"/>
      <c r="AM23" s="991" t="s">
        <v>507</v>
      </c>
      <c r="AN23" s="991"/>
      <c r="AO23" s="991"/>
      <c r="AP23" s="453"/>
      <c r="AQ23" s="215" t="s">
        <v>232</v>
      </c>
      <c r="AR23" s="199"/>
      <c r="AS23" s="199"/>
      <c r="AT23" s="200"/>
      <c r="AU23" s="369" t="s">
        <v>134</v>
      </c>
      <c r="AV23" s="369"/>
      <c r="AW23" s="369"/>
      <c r="AX23" s="370"/>
      <c r="AY23" s="34">
        <f>COUNTA($G$25)</f>
        <v>0</v>
      </c>
    </row>
    <row r="24" spans="1:51" ht="18.75" customHeight="1" x14ac:dyDescent="0.15">
      <c r="A24" s="507"/>
      <c r="B24" s="508"/>
      <c r="C24" s="508"/>
      <c r="D24" s="508"/>
      <c r="E24" s="508"/>
      <c r="F24" s="509"/>
      <c r="G24" s="562"/>
      <c r="H24" s="375"/>
      <c r="I24" s="375"/>
      <c r="J24" s="375"/>
      <c r="K24" s="375"/>
      <c r="L24" s="375"/>
      <c r="M24" s="375"/>
      <c r="N24" s="375"/>
      <c r="O24" s="563"/>
      <c r="P24" s="575"/>
      <c r="Q24" s="375"/>
      <c r="R24" s="375"/>
      <c r="S24" s="375"/>
      <c r="T24" s="375"/>
      <c r="U24" s="375"/>
      <c r="V24" s="375"/>
      <c r="W24" s="375"/>
      <c r="X24" s="563"/>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0"/>
      <c r="B25" s="508"/>
      <c r="C25" s="508"/>
      <c r="D25" s="508"/>
      <c r="E25" s="508"/>
      <c r="F25" s="509"/>
      <c r="G25" s="535"/>
      <c r="H25" s="1009"/>
      <c r="I25" s="1009"/>
      <c r="J25" s="1009"/>
      <c r="K25" s="1009"/>
      <c r="L25" s="1009"/>
      <c r="M25" s="1009"/>
      <c r="N25" s="1009"/>
      <c r="O25" s="1010"/>
      <c r="P25" s="191"/>
      <c r="Q25" s="1017"/>
      <c r="R25" s="1017"/>
      <c r="S25" s="1017"/>
      <c r="T25" s="1017"/>
      <c r="U25" s="1017"/>
      <c r="V25" s="1017"/>
      <c r="W25" s="1017"/>
      <c r="X25" s="1018"/>
      <c r="Y25" s="995" t="s">
        <v>12</v>
      </c>
      <c r="Z25" s="996"/>
      <c r="AA25" s="997"/>
      <c r="AB25" s="546"/>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1"/>
      <c r="B26" s="512"/>
      <c r="C26" s="512"/>
      <c r="D26" s="512"/>
      <c r="E26" s="512"/>
      <c r="F26" s="513"/>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7"/>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6"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378</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7" t="s">
        <v>348</v>
      </c>
      <c r="B30" s="508"/>
      <c r="C30" s="508"/>
      <c r="D30" s="508"/>
      <c r="E30" s="508"/>
      <c r="F30" s="509"/>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388</v>
      </c>
      <c r="AF30" s="991"/>
      <c r="AG30" s="991"/>
      <c r="AH30" s="991"/>
      <c r="AI30" s="991" t="s">
        <v>410</v>
      </c>
      <c r="AJ30" s="991"/>
      <c r="AK30" s="991"/>
      <c r="AL30" s="453"/>
      <c r="AM30" s="991" t="s">
        <v>507</v>
      </c>
      <c r="AN30" s="991"/>
      <c r="AO30" s="991"/>
      <c r="AP30" s="453"/>
      <c r="AQ30" s="215" t="s">
        <v>232</v>
      </c>
      <c r="AR30" s="199"/>
      <c r="AS30" s="199"/>
      <c r="AT30" s="200"/>
      <c r="AU30" s="369" t="s">
        <v>134</v>
      </c>
      <c r="AV30" s="369"/>
      <c r="AW30" s="369"/>
      <c r="AX30" s="370"/>
      <c r="AY30" s="34">
        <f>COUNTA($G$32)</f>
        <v>0</v>
      </c>
    </row>
    <row r="31" spans="1:51"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0"/>
      <c r="B32" s="508"/>
      <c r="C32" s="508"/>
      <c r="D32" s="508"/>
      <c r="E32" s="508"/>
      <c r="F32" s="509"/>
      <c r="G32" s="535"/>
      <c r="H32" s="1009"/>
      <c r="I32" s="1009"/>
      <c r="J32" s="1009"/>
      <c r="K32" s="1009"/>
      <c r="L32" s="1009"/>
      <c r="M32" s="1009"/>
      <c r="N32" s="1009"/>
      <c r="O32" s="1010"/>
      <c r="P32" s="191"/>
      <c r="Q32" s="1017"/>
      <c r="R32" s="1017"/>
      <c r="S32" s="1017"/>
      <c r="T32" s="1017"/>
      <c r="U32" s="1017"/>
      <c r="V32" s="1017"/>
      <c r="W32" s="1017"/>
      <c r="X32" s="1018"/>
      <c r="Y32" s="995" t="s">
        <v>12</v>
      </c>
      <c r="Z32" s="996"/>
      <c r="AA32" s="997"/>
      <c r="AB32" s="546"/>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1"/>
      <c r="B33" s="512"/>
      <c r="C33" s="512"/>
      <c r="D33" s="512"/>
      <c r="E33" s="512"/>
      <c r="F33" s="513"/>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7"/>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6"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378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7" t="s">
        <v>348</v>
      </c>
      <c r="B37" s="508"/>
      <c r="C37" s="508"/>
      <c r="D37" s="508"/>
      <c r="E37" s="508"/>
      <c r="F37" s="509"/>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388</v>
      </c>
      <c r="AF37" s="991"/>
      <c r="AG37" s="991"/>
      <c r="AH37" s="991"/>
      <c r="AI37" s="991" t="s">
        <v>410</v>
      </c>
      <c r="AJ37" s="991"/>
      <c r="AK37" s="991"/>
      <c r="AL37" s="453"/>
      <c r="AM37" s="991" t="s">
        <v>507</v>
      </c>
      <c r="AN37" s="991"/>
      <c r="AO37" s="991"/>
      <c r="AP37" s="453"/>
      <c r="AQ37" s="215" t="s">
        <v>232</v>
      </c>
      <c r="AR37" s="199"/>
      <c r="AS37" s="199"/>
      <c r="AT37" s="200"/>
      <c r="AU37" s="369" t="s">
        <v>134</v>
      </c>
      <c r="AV37" s="369"/>
      <c r="AW37" s="369"/>
      <c r="AX37" s="370"/>
      <c r="AY37" s="34">
        <f>COUNTA($G$39)</f>
        <v>0</v>
      </c>
    </row>
    <row r="38" spans="1:51" ht="18.75"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0"/>
      <c r="B39" s="508"/>
      <c r="C39" s="508"/>
      <c r="D39" s="508"/>
      <c r="E39" s="508"/>
      <c r="F39" s="509"/>
      <c r="G39" s="535"/>
      <c r="H39" s="1009"/>
      <c r="I39" s="1009"/>
      <c r="J39" s="1009"/>
      <c r="K39" s="1009"/>
      <c r="L39" s="1009"/>
      <c r="M39" s="1009"/>
      <c r="N39" s="1009"/>
      <c r="O39" s="1010"/>
      <c r="P39" s="191"/>
      <c r="Q39" s="1017"/>
      <c r="R39" s="1017"/>
      <c r="S39" s="1017"/>
      <c r="T39" s="1017"/>
      <c r="U39" s="1017"/>
      <c r="V39" s="1017"/>
      <c r="W39" s="1017"/>
      <c r="X39" s="1018"/>
      <c r="Y39" s="995" t="s">
        <v>12</v>
      </c>
      <c r="Z39" s="996"/>
      <c r="AA39" s="997"/>
      <c r="AB39" s="546"/>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1"/>
      <c r="B40" s="512"/>
      <c r="C40" s="512"/>
      <c r="D40" s="512"/>
      <c r="E40" s="512"/>
      <c r="F40" s="513"/>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7"/>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6"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7" t="s">
        <v>348</v>
      </c>
      <c r="B44" s="508"/>
      <c r="C44" s="508"/>
      <c r="D44" s="508"/>
      <c r="E44" s="508"/>
      <c r="F44" s="509"/>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388</v>
      </c>
      <c r="AF44" s="991"/>
      <c r="AG44" s="991"/>
      <c r="AH44" s="991"/>
      <c r="AI44" s="991" t="s">
        <v>410</v>
      </c>
      <c r="AJ44" s="991"/>
      <c r="AK44" s="991"/>
      <c r="AL44" s="453"/>
      <c r="AM44" s="991" t="s">
        <v>507</v>
      </c>
      <c r="AN44" s="991"/>
      <c r="AO44" s="991"/>
      <c r="AP44" s="453"/>
      <c r="AQ44" s="215" t="s">
        <v>232</v>
      </c>
      <c r="AR44" s="199"/>
      <c r="AS44" s="199"/>
      <c r="AT44" s="200"/>
      <c r="AU44" s="369" t="s">
        <v>134</v>
      </c>
      <c r="AV44" s="369"/>
      <c r="AW44" s="369"/>
      <c r="AX44" s="370"/>
      <c r="AY44" s="34">
        <f>COUNTA($G$46)</f>
        <v>0</v>
      </c>
    </row>
    <row r="45" spans="1:51" ht="18.75"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0"/>
      <c r="B46" s="508"/>
      <c r="C46" s="508"/>
      <c r="D46" s="508"/>
      <c r="E46" s="508"/>
      <c r="F46" s="509"/>
      <c r="G46" s="535"/>
      <c r="H46" s="1009"/>
      <c r="I46" s="1009"/>
      <c r="J46" s="1009"/>
      <c r="K46" s="1009"/>
      <c r="L46" s="1009"/>
      <c r="M46" s="1009"/>
      <c r="N46" s="1009"/>
      <c r="O46" s="1010"/>
      <c r="P46" s="191"/>
      <c r="Q46" s="1017"/>
      <c r="R46" s="1017"/>
      <c r="S46" s="1017"/>
      <c r="T46" s="1017"/>
      <c r="U46" s="1017"/>
      <c r="V46" s="1017"/>
      <c r="W46" s="1017"/>
      <c r="X46" s="1018"/>
      <c r="Y46" s="995" t="s">
        <v>12</v>
      </c>
      <c r="Z46" s="996"/>
      <c r="AA46" s="997"/>
      <c r="AB46" s="546"/>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1"/>
      <c r="B47" s="512"/>
      <c r="C47" s="512"/>
      <c r="D47" s="512"/>
      <c r="E47" s="512"/>
      <c r="F47" s="513"/>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7"/>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6"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7" t="s">
        <v>348</v>
      </c>
      <c r="B51" s="508"/>
      <c r="C51" s="508"/>
      <c r="D51" s="508"/>
      <c r="E51" s="508"/>
      <c r="F51" s="509"/>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3" t="s">
        <v>11</v>
      </c>
      <c r="AC51" s="1004"/>
      <c r="AD51" s="1005"/>
      <c r="AE51" s="991" t="s">
        <v>388</v>
      </c>
      <c r="AF51" s="991"/>
      <c r="AG51" s="991"/>
      <c r="AH51" s="991"/>
      <c r="AI51" s="991" t="s">
        <v>410</v>
      </c>
      <c r="AJ51" s="991"/>
      <c r="AK51" s="991"/>
      <c r="AL51" s="453"/>
      <c r="AM51" s="991" t="s">
        <v>507</v>
      </c>
      <c r="AN51" s="991"/>
      <c r="AO51" s="991"/>
      <c r="AP51" s="453"/>
      <c r="AQ51" s="215" t="s">
        <v>232</v>
      </c>
      <c r="AR51" s="199"/>
      <c r="AS51" s="199"/>
      <c r="AT51" s="200"/>
      <c r="AU51" s="369" t="s">
        <v>134</v>
      </c>
      <c r="AV51" s="369"/>
      <c r="AW51" s="369"/>
      <c r="AX51" s="370"/>
      <c r="AY51" s="34">
        <f>COUNTA($G$53)</f>
        <v>0</v>
      </c>
    </row>
    <row r="52" spans="1:51" ht="18.75"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0"/>
      <c r="B53" s="508"/>
      <c r="C53" s="508"/>
      <c r="D53" s="508"/>
      <c r="E53" s="508"/>
      <c r="F53" s="509"/>
      <c r="G53" s="535"/>
      <c r="H53" s="1009"/>
      <c r="I53" s="1009"/>
      <c r="J53" s="1009"/>
      <c r="K53" s="1009"/>
      <c r="L53" s="1009"/>
      <c r="M53" s="1009"/>
      <c r="N53" s="1009"/>
      <c r="O53" s="1010"/>
      <c r="P53" s="191"/>
      <c r="Q53" s="1017"/>
      <c r="R53" s="1017"/>
      <c r="S53" s="1017"/>
      <c r="T53" s="1017"/>
      <c r="U53" s="1017"/>
      <c r="V53" s="1017"/>
      <c r="W53" s="1017"/>
      <c r="X53" s="1018"/>
      <c r="Y53" s="995" t="s">
        <v>12</v>
      </c>
      <c r="Z53" s="996"/>
      <c r="AA53" s="997"/>
      <c r="AB53" s="546"/>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1"/>
      <c r="B54" s="512"/>
      <c r="C54" s="512"/>
      <c r="D54" s="512"/>
      <c r="E54" s="512"/>
      <c r="F54" s="513"/>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7"/>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6"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7" t="s">
        <v>348</v>
      </c>
      <c r="B58" s="508"/>
      <c r="C58" s="508"/>
      <c r="D58" s="508"/>
      <c r="E58" s="508"/>
      <c r="F58" s="509"/>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388</v>
      </c>
      <c r="AF58" s="991"/>
      <c r="AG58" s="991"/>
      <c r="AH58" s="991"/>
      <c r="AI58" s="991" t="s">
        <v>410</v>
      </c>
      <c r="AJ58" s="991"/>
      <c r="AK58" s="991"/>
      <c r="AL58" s="453"/>
      <c r="AM58" s="991" t="s">
        <v>507</v>
      </c>
      <c r="AN58" s="991"/>
      <c r="AO58" s="991"/>
      <c r="AP58" s="453"/>
      <c r="AQ58" s="215" t="s">
        <v>232</v>
      </c>
      <c r="AR58" s="199"/>
      <c r="AS58" s="199"/>
      <c r="AT58" s="200"/>
      <c r="AU58" s="369" t="s">
        <v>134</v>
      </c>
      <c r="AV58" s="369"/>
      <c r="AW58" s="369"/>
      <c r="AX58" s="370"/>
      <c r="AY58" s="34">
        <f>COUNTA($G$60)</f>
        <v>0</v>
      </c>
    </row>
    <row r="59" spans="1:51" ht="18.75"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0"/>
      <c r="B60" s="508"/>
      <c r="C60" s="508"/>
      <c r="D60" s="508"/>
      <c r="E60" s="508"/>
      <c r="F60" s="509"/>
      <c r="G60" s="535"/>
      <c r="H60" s="1009"/>
      <c r="I60" s="1009"/>
      <c r="J60" s="1009"/>
      <c r="K60" s="1009"/>
      <c r="L60" s="1009"/>
      <c r="M60" s="1009"/>
      <c r="N60" s="1009"/>
      <c r="O60" s="1010"/>
      <c r="P60" s="191"/>
      <c r="Q60" s="1017"/>
      <c r="R60" s="1017"/>
      <c r="S60" s="1017"/>
      <c r="T60" s="1017"/>
      <c r="U60" s="1017"/>
      <c r="V60" s="1017"/>
      <c r="W60" s="1017"/>
      <c r="X60" s="1018"/>
      <c r="Y60" s="995" t="s">
        <v>12</v>
      </c>
      <c r="Z60" s="996"/>
      <c r="AA60" s="997"/>
      <c r="AB60" s="546"/>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1"/>
      <c r="B61" s="512"/>
      <c r="C61" s="512"/>
      <c r="D61" s="512"/>
      <c r="E61" s="512"/>
      <c r="F61" s="513"/>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7"/>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6"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7" t="s">
        <v>348</v>
      </c>
      <c r="B65" s="508"/>
      <c r="C65" s="508"/>
      <c r="D65" s="508"/>
      <c r="E65" s="508"/>
      <c r="F65" s="509"/>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388</v>
      </c>
      <c r="AF65" s="991"/>
      <c r="AG65" s="991"/>
      <c r="AH65" s="991"/>
      <c r="AI65" s="991" t="s">
        <v>410</v>
      </c>
      <c r="AJ65" s="991"/>
      <c r="AK65" s="991"/>
      <c r="AL65" s="453"/>
      <c r="AM65" s="991" t="s">
        <v>507</v>
      </c>
      <c r="AN65" s="991"/>
      <c r="AO65" s="991"/>
      <c r="AP65" s="453"/>
      <c r="AQ65" s="215" t="s">
        <v>232</v>
      </c>
      <c r="AR65" s="199"/>
      <c r="AS65" s="199"/>
      <c r="AT65" s="200"/>
      <c r="AU65" s="369" t="s">
        <v>134</v>
      </c>
      <c r="AV65" s="369"/>
      <c r="AW65" s="369"/>
      <c r="AX65" s="370"/>
      <c r="AY65" s="34">
        <f>COUNTA($G$67)</f>
        <v>0</v>
      </c>
    </row>
    <row r="66" spans="1:51" ht="18.75" customHeight="1" x14ac:dyDescent="0.15">
      <c r="A66" s="507"/>
      <c r="B66" s="508"/>
      <c r="C66" s="508"/>
      <c r="D66" s="508"/>
      <c r="E66" s="508"/>
      <c r="F66" s="509"/>
      <c r="G66" s="562"/>
      <c r="H66" s="375"/>
      <c r="I66" s="375"/>
      <c r="J66" s="375"/>
      <c r="K66" s="375"/>
      <c r="L66" s="375"/>
      <c r="M66" s="375"/>
      <c r="N66" s="375"/>
      <c r="O66" s="563"/>
      <c r="P66" s="575"/>
      <c r="Q66" s="375"/>
      <c r="R66" s="375"/>
      <c r="S66" s="375"/>
      <c r="T66" s="375"/>
      <c r="U66" s="375"/>
      <c r="V66" s="375"/>
      <c r="W66" s="375"/>
      <c r="X66" s="563"/>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0"/>
      <c r="B67" s="508"/>
      <c r="C67" s="508"/>
      <c r="D67" s="508"/>
      <c r="E67" s="508"/>
      <c r="F67" s="509"/>
      <c r="G67" s="535"/>
      <c r="H67" s="1009"/>
      <c r="I67" s="1009"/>
      <c r="J67" s="1009"/>
      <c r="K67" s="1009"/>
      <c r="L67" s="1009"/>
      <c r="M67" s="1009"/>
      <c r="N67" s="1009"/>
      <c r="O67" s="1010"/>
      <c r="P67" s="191"/>
      <c r="Q67" s="1017"/>
      <c r="R67" s="1017"/>
      <c r="S67" s="1017"/>
      <c r="T67" s="1017"/>
      <c r="U67" s="1017"/>
      <c r="V67" s="1017"/>
      <c r="W67" s="1017"/>
      <c r="X67" s="1018"/>
      <c r="Y67" s="995" t="s">
        <v>12</v>
      </c>
      <c r="Z67" s="996"/>
      <c r="AA67" s="997"/>
      <c r="AB67" s="546"/>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1"/>
      <c r="B68" s="512"/>
      <c r="C68" s="512"/>
      <c r="D68" s="512"/>
      <c r="E68" s="512"/>
      <c r="F68" s="513"/>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7"/>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2"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378</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4" t="s">
        <v>364</v>
      </c>
      <c r="H2" s="435"/>
      <c r="I2" s="435"/>
      <c r="J2" s="435"/>
      <c r="K2" s="435"/>
      <c r="L2" s="435"/>
      <c r="M2" s="435"/>
      <c r="N2" s="435"/>
      <c r="O2" s="435"/>
      <c r="P2" s="435"/>
      <c r="Q2" s="435"/>
      <c r="R2" s="435"/>
      <c r="S2" s="435"/>
      <c r="T2" s="435"/>
      <c r="U2" s="435"/>
      <c r="V2" s="435"/>
      <c r="W2" s="435"/>
      <c r="X2" s="435"/>
      <c r="Y2" s="435"/>
      <c r="Z2" s="435"/>
      <c r="AA2" s="435"/>
      <c r="AB2" s="436"/>
      <c r="AC2" s="434" t="s">
        <v>366</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1"/>
      <c r="B4" s="1032"/>
      <c r="C4" s="1032"/>
      <c r="D4" s="1032"/>
      <c r="E4" s="1032"/>
      <c r="F4" s="1033"/>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1"/>
      <c r="B16" s="1032"/>
      <c r="C16" s="1032"/>
      <c r="D16" s="1032"/>
      <c r="E16" s="1032"/>
      <c r="F16" s="1033"/>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1"/>
      <c r="B17" s="1032"/>
      <c r="C17" s="1032"/>
      <c r="D17" s="1032"/>
      <c r="E17" s="1032"/>
      <c r="F17" s="1033"/>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1"/>
      <c r="B29" s="1032"/>
      <c r="C29" s="1032"/>
      <c r="D29" s="1032"/>
      <c r="E29" s="1032"/>
      <c r="F29" s="1033"/>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1"/>
      <c r="B30" s="1032"/>
      <c r="C30" s="1032"/>
      <c r="D30" s="1032"/>
      <c r="E30" s="1032"/>
      <c r="F30" s="1033"/>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1"/>
      <c r="B42" s="1032"/>
      <c r="C42" s="1032"/>
      <c r="D42" s="1032"/>
      <c r="E42" s="1032"/>
      <c r="F42" s="1033"/>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1"/>
      <c r="B43" s="1032"/>
      <c r="C43" s="1032"/>
      <c r="D43" s="1032"/>
      <c r="E43" s="1032"/>
      <c r="F43" s="1033"/>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1"/>
      <c r="B56" s="1032"/>
      <c r="C56" s="1032"/>
      <c r="D56" s="1032"/>
      <c r="E56" s="1032"/>
      <c r="F56" s="1033"/>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1"/>
      <c r="B57" s="1032"/>
      <c r="C57" s="1032"/>
      <c r="D57" s="1032"/>
      <c r="E57" s="1032"/>
      <c r="F57" s="1033"/>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1"/>
      <c r="B69" s="1032"/>
      <c r="C69" s="1032"/>
      <c r="D69" s="1032"/>
      <c r="E69" s="1032"/>
      <c r="F69" s="1033"/>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1"/>
      <c r="B70" s="1032"/>
      <c r="C70" s="1032"/>
      <c r="D70" s="1032"/>
      <c r="E70" s="1032"/>
      <c r="F70" s="1033"/>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1"/>
      <c r="B82" s="1032"/>
      <c r="C82" s="1032"/>
      <c r="D82" s="1032"/>
      <c r="E82" s="1032"/>
      <c r="F82" s="1033"/>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1"/>
      <c r="B83" s="1032"/>
      <c r="C83" s="1032"/>
      <c r="D83" s="1032"/>
      <c r="E83" s="1032"/>
      <c r="F83" s="1033"/>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1"/>
      <c r="B95" s="1032"/>
      <c r="C95" s="1032"/>
      <c r="D95" s="1032"/>
      <c r="E95" s="1032"/>
      <c r="F95" s="1033"/>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1"/>
      <c r="B96" s="1032"/>
      <c r="C96" s="1032"/>
      <c r="D96" s="1032"/>
      <c r="E96" s="1032"/>
      <c r="F96" s="1033"/>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1"/>
      <c r="B109" s="1032"/>
      <c r="C109" s="1032"/>
      <c r="D109" s="1032"/>
      <c r="E109" s="1032"/>
      <c r="F109" s="1033"/>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1"/>
      <c r="B110" s="1032"/>
      <c r="C110" s="1032"/>
      <c r="D110" s="1032"/>
      <c r="E110" s="1032"/>
      <c r="F110" s="1033"/>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1"/>
      <c r="B122" s="1032"/>
      <c r="C122" s="1032"/>
      <c r="D122" s="1032"/>
      <c r="E122" s="1032"/>
      <c r="F122" s="1033"/>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1"/>
      <c r="B123" s="1032"/>
      <c r="C123" s="1032"/>
      <c r="D123" s="1032"/>
      <c r="E123" s="1032"/>
      <c r="F123" s="1033"/>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1"/>
      <c r="B135" s="1032"/>
      <c r="C135" s="1032"/>
      <c r="D135" s="1032"/>
      <c r="E135" s="1032"/>
      <c r="F135" s="1033"/>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1"/>
      <c r="B136" s="1032"/>
      <c r="C136" s="1032"/>
      <c r="D136" s="1032"/>
      <c r="E136" s="1032"/>
      <c r="F136" s="1033"/>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1"/>
      <c r="B148" s="1032"/>
      <c r="C148" s="1032"/>
      <c r="D148" s="1032"/>
      <c r="E148" s="1032"/>
      <c r="F148" s="1033"/>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1"/>
      <c r="B149" s="1032"/>
      <c r="C149" s="1032"/>
      <c r="D149" s="1032"/>
      <c r="E149" s="1032"/>
      <c r="F149" s="1033"/>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1"/>
      <c r="B162" s="1032"/>
      <c r="C162" s="1032"/>
      <c r="D162" s="1032"/>
      <c r="E162" s="1032"/>
      <c r="F162" s="1033"/>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1"/>
      <c r="B163" s="1032"/>
      <c r="C163" s="1032"/>
      <c r="D163" s="1032"/>
      <c r="E163" s="1032"/>
      <c r="F163" s="1033"/>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1"/>
      <c r="B175" s="1032"/>
      <c r="C175" s="1032"/>
      <c r="D175" s="1032"/>
      <c r="E175" s="1032"/>
      <c r="F175" s="1033"/>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1"/>
      <c r="B176" s="1032"/>
      <c r="C176" s="1032"/>
      <c r="D176" s="1032"/>
      <c r="E176" s="1032"/>
      <c r="F176" s="1033"/>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1"/>
      <c r="B188" s="1032"/>
      <c r="C188" s="1032"/>
      <c r="D188" s="1032"/>
      <c r="E188" s="1032"/>
      <c r="F188" s="1033"/>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1"/>
      <c r="B189" s="1032"/>
      <c r="C189" s="1032"/>
      <c r="D189" s="1032"/>
      <c r="E189" s="1032"/>
      <c r="F189" s="1033"/>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1"/>
      <c r="B201" s="1032"/>
      <c r="C201" s="1032"/>
      <c r="D201" s="1032"/>
      <c r="E201" s="1032"/>
      <c r="F201" s="1033"/>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1"/>
      <c r="B202" s="1032"/>
      <c r="C202" s="1032"/>
      <c r="D202" s="1032"/>
      <c r="E202" s="1032"/>
      <c r="F202" s="1033"/>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1"/>
      <c r="B215" s="1032"/>
      <c r="C215" s="1032"/>
      <c r="D215" s="1032"/>
      <c r="E215" s="1032"/>
      <c r="F215" s="1033"/>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1"/>
      <c r="B216" s="1032"/>
      <c r="C216" s="1032"/>
      <c r="D216" s="1032"/>
      <c r="E216" s="1032"/>
      <c r="F216" s="1033"/>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1"/>
      <c r="B228" s="1032"/>
      <c r="C228" s="1032"/>
      <c r="D228" s="1032"/>
      <c r="E228" s="1032"/>
      <c r="F228" s="1033"/>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1"/>
      <c r="B229" s="1032"/>
      <c r="C229" s="1032"/>
      <c r="D229" s="1032"/>
      <c r="E229" s="1032"/>
      <c r="F229" s="1033"/>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1"/>
      <c r="B241" s="1032"/>
      <c r="C241" s="1032"/>
      <c r="D241" s="1032"/>
      <c r="E241" s="1032"/>
      <c r="F241" s="1033"/>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1"/>
      <c r="B242" s="1032"/>
      <c r="C242" s="1032"/>
      <c r="D242" s="1032"/>
      <c r="E242" s="1032"/>
      <c r="F242" s="1033"/>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1"/>
      <c r="B254" s="1032"/>
      <c r="C254" s="1032"/>
      <c r="D254" s="1032"/>
      <c r="E254" s="1032"/>
      <c r="F254" s="1033"/>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1"/>
      <c r="B255" s="1032"/>
      <c r="C255" s="1032"/>
      <c r="D255" s="1032"/>
      <c r="E255" s="1032"/>
      <c r="F255" s="1033"/>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cp:lastModifiedBy>
  <cp:lastPrinted>2021-09-22T06:08:52Z</cp:lastPrinted>
  <dcterms:created xsi:type="dcterms:W3CDTF">2012-03-13T00:50:25Z</dcterms:created>
  <dcterms:modified xsi:type="dcterms:W3CDTF">2021-09-22T06:08:57Z</dcterms:modified>
</cp:coreProperties>
</file>