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L853"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<sst xmlns="http://schemas.openxmlformats.org/spreadsheetml/2006/main" count="3115" uniqueCount="800">
  <si>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</si>
  <si>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</si>
  <si>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</si>
  <si>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</si>
  <si>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</si>
  <si>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</si>
  <si>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</si>
  <si>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</si>
  <si>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</si>
  <si>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</si>
  <si>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</si>
  <si>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</si>
  <si>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</si>
  <si>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</si>
  <si>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</si>
  <si>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</si>
  <si>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</si>
  <si>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</si>
  <si>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</si>
  <si>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</si>
  <si>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</si>
  <si>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</si>
  <si>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</si>
  <si>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</si>
  <si>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</si>
  <si>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</si>
  <si>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</si>
  <si>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</si>
  <si>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</si>
  <si>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</si>
  <si>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</si>
  <si>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</si>
  <si>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</si>
  <si>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</si>
  <si>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</si>
  <si>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</si>
  <si>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</si>
  <si>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</si>
  <si>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</si>
  <si>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</si>
  <si>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</si>
  <si>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</si>
  <si>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</si>
  <si>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</si>
  <si>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</si>
  <si>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</si>
  <si>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</si>
  <si>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</si>
  <si>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</si>
  <si>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</si>
  <si>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</si>
  <si>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</si>
  <si>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</si>
  <si>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</si>
  <si>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</si>
  <si>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</si>
  <si>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</si>
  <si>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</si>
  <si>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</si>
  <si>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</si>
  <si>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</si>
  <si>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</si>
  <si>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</si>
  <si>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</si>
  <si>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</si>
  <si>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</si>
  <si>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</si>
  <si>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</si>
  <si>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</si>
  <si>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</si>
  <si>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</si>
  <si>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</si>
  <si>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</si>
  <si>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</si>
  <si>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</si>
  <si>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</si>
  <si>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</si>
  <si>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</si>
  <si>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</si>
  <si>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</si>
  <si>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</si>
  <si>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</si>
  <si>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</si>
  <si>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</si>
  <si>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</si>
  <si>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</si>
  <si>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</si>
  <si>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</si>
  <si>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</si>
  <si>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</si>
  <si>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</si>
  <si>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</si>
  <si>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</si>
  <si>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</si>
  <si>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</si>
  <si>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</si>
  <si>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</si>
  <si>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</si>
  <si>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</si>
  <si>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</si>
  <si>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</si>
  <si>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</si>
  <si>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</si>
  <si>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</si>
  <si>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</si>
  <si>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</si>
  <si>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</si>
  <si>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</si>
  <si>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</si>
  <si>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</si>
  <si>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</si>
  <si>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</si>
  <si>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</si>
  <si>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</si>
  <si>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</si>
  <si>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</si>
  <si>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</si>
  <si>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</si>
  <si>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</si>
  <si>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</si>
  <si>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</si>
  <si>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</si>
  <si>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</si>
  <si>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</si>
  <si>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</si>
  <si>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</si>
  <si>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</si>
  <si>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</si>
  <si>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</si>
  <si>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</si>
  <si>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</si>
  <si>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</si>
  <si>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</si>
  <si>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</si>
  <si>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</si>
  <si>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</si>
  <si>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</si>
  <si>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</si>
  <si>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</si>
  <si>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</si>
  <si>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</si>
  <si>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</si>
  <si>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</si>
  <si>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</si>
  <si>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</si>
  <si>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</si>
  <si>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</si>
  <si>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</si>
  <si>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</si>
  <si>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</si>
  <si>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</si>
  <si>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</si>
  <si>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</si>
  <si>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</si>
  <si>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</si>
  <si>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</si>
  <si>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</si>
  <si>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</si>
  <si>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</si>
  <si>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</si>
  <si>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</si>
  <si>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</si>
  <si>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</si>
  <si>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</si>
  <si>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</si>
  <si>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</si>
  <si>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</si>
  <si>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</si>
  <si>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</si>
  <si>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</si>
  <si>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</si>
  <si>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</si>
  <si>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</si>
  <si>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</si>
  <si>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</si>
  <si>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</si>
  <si>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</si>
  <si>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</si>
  <si>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</si>
  <si>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</si>
  <si>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</si>
  <si>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</si>
  <si>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</si>
  <si>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</si>
  <si>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</si>
  <si>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</si>
  <si>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</si>
  <si>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</si>
  <si>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</si>
  <si>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</si>
  <si>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</si>
  <si>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</si>
  <si>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</si>
  <si>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</si>
  <si>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</si>
  <si>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</si>
  <si>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</si>
  <si>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</si>
  <si>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</si>
  <si>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</si>
  <si>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</si>
  <si>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</si>
  <si>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</si>
  <si>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</si>
  <si>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</si>
  <si>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</si>
  <si>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</si>
  <si>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</si>
  <si>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</si>
  <si>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</si>
  <si>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</si>
  <si>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</si>
  <si>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</si>
  <si>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</si>
  <si>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</si>
  <si>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</si>
  <si>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</si>
  <si>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</si>
  <si>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</si>
  <si>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</si>
  <si>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</si>
  <si>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</si>
  <si>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</si>
  <si>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</si>
  <si>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</si>
  <si>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</si>
  <si>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</si>
  <si>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</si>
  <si>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</si>
  <si>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</si>
  <si>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</si>
  <si>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</si>
  <si>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</si>
  <si>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</si>
  <si>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</si>
  <si>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</si>
  <si>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</si>
  <si>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</si>
  <si>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</si>
  <si>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</si>
  <si>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</si>
  <si>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</si>
  <si>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</si>
  <si>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</si>
  <si>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</si>
  <si>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</si>
  <si>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</si>
  <si>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</si>
  <si>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</si>
  <si>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</si>
  <si>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</si>
  <si>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</si>
  <si>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</si>
  <si>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</si>
  <si>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</si>
  <si>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</si>
  <si>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</si>
  <si>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</si>
  <si>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</si>
  <si>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</si>
  <si>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</si>
  <si>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</si>
  <si>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</si>
  <si>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</si>
  <si>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</si>
  <si>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</si>
  <si>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</si>
  <si>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</si>
  <si>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</si>
  <si>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</si>
  <si>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</si>
  <si>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</si>
  <si>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</si>
  <si>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</si>
  <si>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</si>
  <si>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</si>
  <si>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</si>
  <si>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</si>
  <si>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</si>
  <si>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</si>
  <si>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</si>
  <si>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</si>
  <si>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</si>
  <si>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</si>
  <si>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</si>
  <si>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</si>
  <si>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</si>
  <si>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</si>
  <si>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</si>
  <si>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</si>
  <si>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</si>
  <si>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</si>
  <si>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</si>
  <si>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</si>
  <si>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</si>
  <si>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</si>
  <si>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</si>
  <si>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</si>
  <si>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</si>
  <si>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</si>
  <si>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</si>
  <si>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</si>
  <si>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</si>
  <si>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</si>
  <si>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</si>
  <si>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</si>
  <si>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</si>
  <si>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</si>
  <si>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</si>
  <si>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</si>
  <si>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</si>
  <si>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</si>
  <si>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</si>
  <si>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</si>
  <si>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</si>
  <si>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</si>
  <si>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</si>
  <si>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</si>
  <si>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</si>
  <si>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</si>
  <si>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</si>
  <si>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</si>
  <si>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</si>
  <si>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</si>
  <si>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</si>
  <si>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</si>
  <si>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</si>
  <si>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</si>
  <si>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</si>
  <si>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</si>
  <si>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</si>
  <si>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</si>
  <si>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</si>
  <si>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</si>
  <si>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</si>
  <si>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</si>
  <si>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</si>
  <si>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</si>
  <si>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</si>
  <si>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</si>
  <si>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</si>
  <si>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</si>
  <si>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</si>
  <si>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</si>
  <si>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</si>
  <si>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</si>
  <si>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</si>
  <si>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</si>
  <si>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</si>
  <si>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</si>
  <si>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</si>
  <si>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</si>
  <si>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</si>
  <si>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</si>
  <si>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</si>
  <si>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</si>
  <si>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</si>
  <si>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</si>
  <si>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</si>
  <si>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</si>
  <si>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</si>
  <si>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</si>
  <si>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</si>
  <si>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</si>
  <si>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</si>
  <si>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</si>
  <si>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</si>
  <si>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</si>
  <si>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</si>
  <si>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</si>
  <si>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</si>
  <si>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</si>
  <si>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</si>
  <si>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</si>
  <si>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</si>
  <si>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</si>
  <si>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</si>
  <si>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</si>
  <si>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</si>
  <si>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</si>
  <si>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</si>
  <si>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</si>
  <si>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</si>
  <si>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</si>
  <si>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</si>
  <si>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</si>
  <si>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</si>
  <si>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</si>
  <si>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</si>
  <si>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</si>
  <si>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</si>
  <si>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</si>
  <si>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</si>
  <si>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</si>
  <si>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</si>
  <si>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</si>
  <si>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</si>
  <si>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</si>
  <si>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</si>
  <si>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</si>
  <si>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</si>
  <si>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</si>
  <si>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</si>
  <si>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</si>
  <si>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</si>
  <si>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</si>
  <si>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</si>
  <si>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</si>
  <si>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</si>
  <si>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</si>
  <si>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</si>
  <si>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</si>
  <si>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</si>
  <si>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</si>
  <si>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</si>
  <si>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</si>
  <si>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</si>
  <si>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</si>
  <si>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</si>
  <si>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</si>
  <si>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</si>
  <si>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</si>
  <si>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</si>
  <si>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</si>
  <si>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</si>
  <si>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</si>
  <si>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</si>
  <si>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</si>
  <si>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</si>
  <si>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</si>
  <si>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</si>
  <si>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</si>
  <si>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</si>
  <si>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</si>
  <si>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</si>
  <si>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</si>
  <si>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</si>
  <si>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</si>
  <si>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</si>
  <si>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</si>
  <si>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</si>
  <si>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</si>
  <si>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</si>
  <si>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</si>
  <si>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</si>
  <si>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</si>
  <si>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</si>
  <si>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</si>
  <si>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</si>
  <si>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</si>
  <si>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</si>
  <si>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</si>
  <si>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</si>
  <si>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</si>
  <si>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</si>
  <si>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</si>
  <si>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</si>
  <si>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</si>
  <si>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</si>
  <si>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</si>
  <si>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</si>
  <si>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</si>
  <si>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</si>
  <si>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</si>
  <si>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</si>
  <si>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</si>
  <si>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</si>
  <si>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</si>
  <si>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</si>
  <si>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</si>
  <si>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</si>
  <si>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</si>
  <si>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</si>
  <si>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</si>
  <si>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</si>
  <si>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</si>
  <si>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</si>
  <si>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</si>
  <si>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</si>
  <si>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</si>
  <si>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</si>
  <si>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</si>
  <si>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</si>
  <si>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</si>
  <si>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</si>
  <si>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</si>
  <si>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</si>
  <si>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</si>
  <si>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</si>
  <si>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</si>
  <si>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</si>
  <si>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</si>
  <si>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</si>
  <si>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</si>
  <si>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</si>
  <si>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</si>
  <si>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</si>
  <si>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</si>
  <si>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</si>
  <si>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</si>
  <si>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</si>
  <si>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</si>
  <si>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</si>
  <si>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</si>
  <si>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</si>
  <si>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</si>
  <si>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</si>
  <si>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</si>
  <si>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</si>
  <si>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</si>
  <si>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</si>
  <si>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</si>
  <si>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</si>
  <si>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</si>
  <si>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</si>
  <si>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</si>
  <si>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</si>
  <si>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</si>
  <si>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</si>
  <si>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</si>
  <si>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</si>
  <si>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</si>
  <si>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</si>
  <si>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</si>
  <si>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</si>
  <si>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</si>
  <si>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</si>
  <si>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</si>
  <si>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</si>
  <si>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</si>
  <si>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</si>
  <si>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</si>
  <si>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</si>
  <si>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</si>
  <si>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</si>
  <si>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</si>
  <si>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</si>
  <si>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</si>
  <si>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</si>
  <si>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</si>
  <si>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</si>
  <si>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</si>
  <si>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</si>
  <si>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</si>
  <si>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</si>
  <si>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</si>
  <si>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</si>
  <si>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</si>
  <si>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</si>
  <si>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</si>
  <si>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</si>
  <si>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</si>
  <si>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</si>
  <si>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</si>
  <si>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</si>
  <si>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</si>
  <si>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</si>
  <si>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</si>
  <si>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</si>
  <si>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</si>
  <si>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</si>
  <si>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</si>
  <si>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</si>
  <si>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</si>
  <si>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</si>
  <si>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</si>
  <si>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</si>
  <si>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</si>
  <si>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</si>
  <si>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</si>
  <si>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</si>
  <si>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</si>
  <si>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</si>
  <si>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</si>
  <si>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</si>
  <si>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</si>
  <si>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</si>
  <si>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</si>
  <si>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</si>
  <si>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</si>
  <si>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</si>
  <si>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</si>
  <si>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</si>
  <si>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</si>
  <si>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</si>
  <si>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</si>
  <si>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</si>
  <si>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</si>
  <si>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</si>
  <si>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</si>
  <si>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</si>
  <si>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</si>
  <si>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</si>
  <si>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</si>
  <si>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</si>
  <si>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</si>
  <si>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</si>
  <si>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</si>
  <si>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</si>
  <si>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</si>
  <si>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</si>
  <si>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</si>
  <si>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</si>
  <si>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</si>
  <si>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</si>
  <si>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</si>
  <si>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</si>
  <si>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</si>
  <si>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</si>
  <si>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</si>
  <si>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</si>
  <si>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</si>
  <si>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</si>
  <si>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</si>
  <si>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</si>
  <si>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</si>
  <si>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</si>
  <si>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</si>
  <si>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</si>
  <si>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</si>
  <si>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</si>
  <si>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</si>
  <si>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</si>
  <si>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</si>
  <si>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</si>
  <si>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</si>
  <si>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</si>
  <si>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</si>
  <si>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</si>
  <si>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</si>
  <si>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</si>
  <si>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</si>
  <si>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</si>
  <si>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</si>
  <si>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</si>
  <si>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</si>
  <si>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</si>
  <si>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</si>
  <si>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</si>
  <si>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</si>
  <si>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</si>
  <si>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</si>
  <si>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</si>
  <si>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</si>
  <si>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</si>
  <si>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</si>
  <si>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</si>
  <si>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</si>
  <si>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</si>
  <si>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</si>
  <si>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</si>
  <si>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</si>
  <si>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</si>
  <si>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</si>
  <si>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</si>
  <si>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</si>
  <si>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</si>
  <si>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</si>
  <si>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</si>
  <si>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</si>
  <si>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</si>
  <si>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</si>
  <si>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</si>
  <si>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</si>
  <si>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</si>
  <si>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</si>
  <si>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</si>
  <si>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</si>
  <si>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</si>
  <si>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</si>
  <si>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</si>
  <si>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</si>
  <si>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</si>
  <si>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</si>
  <si>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</si>
  <si>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</si>
  <si>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</si>
  <si>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</si>
  <si>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</si>
  <si>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</si>
  <si>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</si>
  <si>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</si>
  <si>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</si>
  <si>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</si>
  <si>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</si>
  <si>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</si>
  <si>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</si>
  <si>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</si>
  <si>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</si>
  <si>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</si>
  <si>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</si>
  <si>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</si>
  <si>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</si>
  <si>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</si>
  <si>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</si>
  <si>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</si>
  <si>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</si>
  <si>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</si>
  <si>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</si>
  <si>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</si>
  <si>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</si>
  <si>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</si>
  <si>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</si>
  <si>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</si>
  <si>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</si>
  <si>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</si>
  <si>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</si>
  <si>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</si>
  <si>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</si>
  <si>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</si>
  <si>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</si>
  <si>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</si>
  <si>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</si>
  <si>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</si>
  <si>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</si>
  <si>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</si>
  <si>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国立大学法人法第35条
独立行政法人通則法第46条
大学設置基準39条
海洋基本法第28条</t>
  </si>
  <si>
    <t>海洋基本計画（平成30年5月）</t>
  </si>
  <si>
    <t>-</t>
  </si>
  <si>
    <t>水産学、商船学等に関する実習環境の維持を図る。</t>
  </si>
  <si>
    <t>人</t>
  </si>
  <si>
    <t>中長期的な視野に立った更新計画を策定し、練習船の代船整備を推進する。</t>
  </si>
  <si>
    <t>隻</t>
  </si>
  <si>
    <t>文部科学省調べ</t>
  </si>
  <si>
    <t>新たに充分な耐航性能と安全性を確保するための代船建造数</t>
  </si>
  <si>
    <t>執行額（百万円）／練習船を利用した実習生数</t>
    <phoneticPr fontId="5"/>
  </si>
  <si>
    <t>百万円</t>
  </si>
  <si>
    <t>1,802.4/12,312</t>
  </si>
  <si>
    <t>4　個性が輝く高等教育の振興</t>
    <phoneticPr fontId="5"/>
  </si>
  <si>
    <t>大学などにおける教育研究の質の向上に資するため、船舶の建造に係る経費を補助することにより、水産学、商船学など海上における教育研究が不可欠な分野の教育研究の質の向上を図る。</t>
    <phoneticPr fontId="5"/>
  </si>
  <si>
    <t>257</t>
  </si>
  <si>
    <t>169</t>
  </si>
  <si>
    <t>189</t>
  </si>
  <si>
    <t>144</t>
  </si>
  <si>
    <t>147</t>
  </si>
  <si>
    <t>136</t>
  </si>
  <si>
    <t>4-2 大学などにおける教育研究基盤の整備</t>
    <phoneticPr fontId="5"/>
  </si>
  <si>
    <t>継続的な練習船の代船建造</t>
    <phoneticPr fontId="5"/>
  </si>
  <si>
    <t>大学などにおける教育研究基盤の整備に資するため、船舶の建造に係る経費を補助することにより、水産学、商船学など海上における教育研究が不可欠な分野の基盤の整備を図る。</t>
    <phoneticPr fontId="5"/>
  </si>
  <si>
    <t>○</t>
  </si>
  <si>
    <t>4-1  大学などにおける教育研究の質の向上</t>
    <phoneticPr fontId="5"/>
  </si>
  <si>
    <t>国立大学・高等専門学校における練習船の整備</t>
    <phoneticPr fontId="5"/>
  </si>
  <si>
    <t>平成16年度</t>
    <phoneticPr fontId="5"/>
  </si>
  <si>
    <t>終了予定なし</t>
    <phoneticPr fontId="5"/>
  </si>
  <si>
    <t>高等教育局</t>
    <phoneticPr fontId="5"/>
  </si>
  <si>
    <t>専門教育課</t>
    <phoneticPr fontId="5"/>
  </si>
  <si>
    <t>専門教育課長
塩川　達大</t>
    <rPh sb="7" eb="9">
      <t>シオカワ</t>
    </rPh>
    <rPh sb="10" eb="11">
      <t>タツ</t>
    </rPh>
    <rPh sb="11" eb="12">
      <t>ダイ</t>
    </rPh>
    <phoneticPr fontId="5"/>
  </si>
  <si>
    <t>-</t>
    <phoneticPr fontId="5"/>
  </si>
  <si>
    <t>・船舶を使用した実地での教育研究を十全かつ安全に実践していくため、各国立大学・高等専門学校の建造年数が高齢な実習船から計画的に代船建造を行う必要がある。
・建造後の実習船が当該大学・高等専門学校の教育研究だけでなく、他大学の教員・学生の利用などにも積極的な活用を促す。</t>
    <rPh sb="39" eb="41">
      <t>コウトウ</t>
    </rPh>
    <rPh sb="41" eb="43">
      <t>センモン</t>
    </rPh>
    <rPh sb="43" eb="45">
      <t>ガッコウ</t>
    </rPh>
    <rPh sb="91" eb="93">
      <t>コウトウ</t>
    </rPh>
    <rPh sb="93" eb="95">
      <t>センモン</t>
    </rPh>
    <rPh sb="95" eb="97">
      <t>ガッコウ</t>
    </rPh>
    <phoneticPr fontId="5"/>
  </si>
  <si>
    <t>-</t>
    <phoneticPr fontId="5"/>
  </si>
  <si>
    <t>周囲が海に囲まれた我が国において、水産業や海運業で船舶を運航する人材の質的・量的確保は、国民生活の安定のために必要不可欠かつ優先度が高い事業である。</t>
    <phoneticPr fontId="5"/>
  </si>
  <si>
    <t>無</t>
  </si>
  <si>
    <t>‐</t>
  </si>
  <si>
    <t>事業年度毎に、各大学、高等専門学校から提出される実績報告書により、補助金の使用状況や、事業の目的との整合性について確認をしている。</t>
    <rPh sb="11" eb="13">
      <t>コウトウ</t>
    </rPh>
    <rPh sb="13" eb="15">
      <t>センモン</t>
    </rPh>
    <rPh sb="15" eb="17">
      <t>ガッコウ</t>
    </rPh>
    <phoneticPr fontId="5"/>
  </si>
  <si>
    <t>補助金の交付の際は、事業経費の費目、使途、金額等について、申請書を厳正に確認し、コスト削減等に努めている。</t>
    <phoneticPr fontId="5"/>
  </si>
  <si>
    <t>練習船の代船を建造していくことで、海洋人材の安定的確保に向けて、必要な実習環境を維持していくことを目標としている。練習船を利用した実習生数を成果実績とすることで、実習環境の維持を把握することとしている。</t>
    <phoneticPr fontId="5"/>
  </si>
  <si>
    <t>当初の見込みの通り船舶が建造されている。</t>
    <phoneticPr fontId="5"/>
  </si>
  <si>
    <t>A.神戸大学</t>
    <rPh sb="2" eb="4">
      <t>コウベ</t>
    </rPh>
    <rPh sb="4" eb="6">
      <t>ダイガク</t>
    </rPh>
    <phoneticPr fontId="5"/>
  </si>
  <si>
    <t>大学・高等専門学校.からの聞き取りによる。</t>
    <rPh sb="3" eb="5">
      <t>コウトウ</t>
    </rPh>
    <rPh sb="5" eb="7">
      <t>センモン</t>
    </rPh>
    <rPh sb="7" eb="9">
      <t>ガッコウ</t>
    </rPh>
    <phoneticPr fontId="5"/>
  </si>
  <si>
    <t>船舶建造費</t>
    <rPh sb="0" eb="2">
      <t>センパク</t>
    </rPh>
    <rPh sb="2" eb="4">
      <t>ケンゾウ</t>
    </rPh>
    <rPh sb="4" eb="5">
      <t>ヒ</t>
    </rPh>
    <phoneticPr fontId="5"/>
  </si>
  <si>
    <t>付帯事務費</t>
    <rPh sb="0" eb="2">
      <t>フタイ</t>
    </rPh>
    <rPh sb="2" eb="5">
      <t>ジムヒ</t>
    </rPh>
    <phoneticPr fontId="5"/>
  </si>
  <si>
    <t>建造監督料　等</t>
    <rPh sb="0" eb="2">
      <t>ケンゾウ</t>
    </rPh>
    <rPh sb="2" eb="4">
      <t>カントク</t>
    </rPh>
    <rPh sb="4" eb="5">
      <t>リョウ</t>
    </rPh>
    <rPh sb="6" eb="7">
      <t>トウ</t>
    </rPh>
    <phoneticPr fontId="5"/>
  </si>
  <si>
    <t>建造経費</t>
    <rPh sb="0" eb="2">
      <t>ケンゾウ</t>
    </rPh>
    <rPh sb="2" eb="4">
      <t>ケイヒ</t>
    </rPh>
    <phoneticPr fontId="5"/>
  </si>
  <si>
    <t>補助金等交付</t>
  </si>
  <si>
    <t>-</t>
    <phoneticPr fontId="5"/>
  </si>
  <si>
    <t>-</t>
    <phoneticPr fontId="5"/>
  </si>
  <si>
    <t>練習船「うしお丸」の建造</t>
    <phoneticPr fontId="5"/>
  </si>
  <si>
    <t>国立大学法人神戸大学</t>
    <rPh sb="0" eb="2">
      <t>コクリツ</t>
    </rPh>
    <rPh sb="2" eb="4">
      <t>ダイガク</t>
    </rPh>
    <rPh sb="4" eb="6">
      <t>ホウジン</t>
    </rPh>
    <rPh sb="6" eb="8">
      <t>コウベ</t>
    </rPh>
    <rPh sb="8" eb="10">
      <t>ダイガク</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</si>
  <si>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</si>
  <si>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国立大学法人北海道大学</t>
    <rPh sb="0" eb="2">
      <t>コクリツ</t>
    </rPh>
    <rPh sb="2" eb="4">
      <t>ダイガク</t>
    </rPh>
    <rPh sb="4" eb="6">
      <t>ホウジン</t>
    </rPh>
    <rPh sb="6" eb="9">
      <t>ホッカイドウ</t>
    </rPh>
    <rPh sb="9" eb="11">
      <t>ダイガク</t>
    </rPh>
    <phoneticPr fontId="5"/>
  </si>
  <si>
    <t>練習船「汐路丸」の建造</t>
    <rPh sb="4" eb="5">
      <t>ウシオ</t>
    </rPh>
    <rPh sb="5" eb="6">
      <t>ロ</t>
    </rPh>
    <phoneticPr fontId="5"/>
  </si>
  <si>
    <t>2,734.3/12,162</t>
    <phoneticPr fontId="5"/>
  </si>
  <si>
    <t>・平成28年度から建造している長崎大学「長崎丸」は計画どおり事業が進捗し、平成30年度から運用を開始した。また、令和元年度からは新たに東京海洋大学「汐路丸」、神戸大学「深江丸」及び北海道大学「うしお丸」、令和2年度からは大島商船高等専門学校「大島丸」の設計等をしている。
・経費の執行に関しては、事業年度毎に各大学、高等専門学校から提出される実績報告書等において、支出先・使途を把握し、補助金の使用状況や事業目的との整合性について確認を行い、事業の適切な実施に努めている。</t>
    <rPh sb="102" eb="104">
      <t>レイワ</t>
    </rPh>
    <rPh sb="105" eb="107">
      <t>ネンド</t>
    </rPh>
    <rPh sb="110" eb="112">
      <t>オオシマ</t>
    </rPh>
    <rPh sb="112" eb="114">
      <t>ショウセン</t>
    </rPh>
    <rPh sb="114" eb="116">
      <t>コウトウ</t>
    </rPh>
    <rPh sb="116" eb="118">
      <t>センモン</t>
    </rPh>
    <rPh sb="118" eb="120">
      <t>ガッコウ</t>
    </rPh>
    <rPh sb="121" eb="123">
      <t>オオシマ</t>
    </rPh>
    <rPh sb="123" eb="124">
      <t>マル</t>
    </rPh>
    <rPh sb="158" eb="160">
      <t>コウトウ</t>
    </rPh>
    <rPh sb="160" eb="162">
      <t>センモン</t>
    </rPh>
    <rPh sb="162" eb="164">
      <t>ガッコウ</t>
    </rPh>
    <phoneticPr fontId="5"/>
  </si>
  <si>
    <t>更新計画を踏まえた代船建造数
（※令和２年度から令和３年度にかけて計画が後ろ倒しになっている）</t>
    <rPh sb="17" eb="19">
      <t>レイワ</t>
    </rPh>
    <rPh sb="20" eb="22">
      <t>ネンド</t>
    </rPh>
    <rPh sb="24" eb="26">
      <t>レイワ</t>
    </rPh>
    <rPh sb="27" eb="29">
      <t>ネンド</t>
    </rPh>
    <rPh sb="33" eb="35">
      <t>ケイカク</t>
    </rPh>
    <rPh sb="36" eb="37">
      <t>ウシ</t>
    </rPh>
    <rPh sb="38" eb="39">
      <t>ダオ</t>
    </rPh>
    <phoneticPr fontId="5"/>
  </si>
  <si>
    <t>練習船を利用した実習生数</t>
    <phoneticPr fontId="5"/>
  </si>
  <si>
    <t>5,830.5/6,009</t>
    <phoneticPr fontId="5"/>
  </si>
  <si>
    <t>独立行政法人国立高等専門学校機構船舶建造費補助金</t>
    <rPh sb="0" eb="2">
      <t>ドクリツ</t>
    </rPh>
    <rPh sb="2" eb="4">
      <t>ギョウセイ</t>
    </rPh>
    <rPh sb="4" eb="6">
      <t>ホウジン</t>
    </rPh>
    <rPh sb="6" eb="8">
      <t>コクリツ</t>
    </rPh>
    <rPh sb="8" eb="10">
      <t>コウトウ</t>
    </rPh>
    <rPh sb="10" eb="12">
      <t>センモン</t>
    </rPh>
    <rPh sb="12" eb="14">
      <t>ガッコウ</t>
    </rPh>
    <rPh sb="14" eb="16">
      <t>キコウ</t>
    </rPh>
    <rPh sb="16" eb="18">
      <t>センパク</t>
    </rPh>
    <rPh sb="18" eb="20">
      <t>ケンゾウ</t>
    </rPh>
    <rPh sb="20" eb="21">
      <t>ヒ</t>
    </rPh>
    <rPh sb="21" eb="24">
      <t>ホジョキン</t>
    </rPh>
    <phoneticPr fontId="5"/>
  </si>
  <si>
    <t>※金額は単位未満四捨五入して記載していることから、合計が一致しない場合がある。
※令和４年度概算要求においては事項要求となるため金額記入不可。</t>
    <rPh sb="42" eb="44">
      <t>レイワ</t>
    </rPh>
    <rPh sb="45" eb="47">
      <t>ネンド</t>
    </rPh>
    <rPh sb="47" eb="49">
      <t>ガイサン</t>
    </rPh>
    <rPh sb="49" eb="51">
      <t>ヨウキュウ</t>
    </rPh>
    <rPh sb="56" eb="58">
      <t>ジコウ</t>
    </rPh>
    <rPh sb="58" eb="60">
      <t>ヨウキュウ</t>
    </rPh>
    <rPh sb="65" eb="67">
      <t>キンガク</t>
    </rPh>
    <rPh sb="67" eb="69">
      <t>キニュウ</t>
    </rPh>
    <rPh sb="69" eb="71">
      <t>フカ</t>
    </rPh>
    <phoneticPr fontId="5"/>
  </si>
  <si>
    <t>-</t>
    <phoneticPr fontId="5"/>
  </si>
  <si>
    <t>8265.4/12162</t>
    <phoneticPr fontId="5"/>
  </si>
  <si>
    <t>国立大学・高等専門学校における水産学等の教育研究は、広く国民の生活に関係しニーズがあるものであり、これに不可欠な海上における教育研究の基盤となる船舶の整備に係る経費は国において支援する必要がある。</t>
    <rPh sb="5" eb="7">
      <t>コウトウ</t>
    </rPh>
    <rPh sb="7" eb="9">
      <t>センモン</t>
    </rPh>
    <rPh sb="9" eb="11">
      <t>ガッコウ</t>
    </rPh>
    <phoneticPr fontId="5"/>
  </si>
  <si>
    <t>本事業は国立大学・高等専門学校における、老朽化が進行した船舶を安全かつ効率的に運航できる代船を建造するもので、国の水産学等の教育研究機能の確保のために必要である。</t>
    <rPh sb="9" eb="11">
      <t>コウトウ</t>
    </rPh>
    <rPh sb="11" eb="13">
      <t>センモン</t>
    </rPh>
    <rPh sb="13" eb="15">
      <t>ガッコウ</t>
    </rPh>
    <phoneticPr fontId="5"/>
  </si>
  <si>
    <t>補助事業先（国立大学・高等専門学校）では、支出先の選定に当たって一般競争入札により選定するなど、その妥当性や競争性を確保している。</t>
    <rPh sb="6" eb="8">
      <t>コクリツ</t>
    </rPh>
    <rPh sb="11" eb="13">
      <t>コウトウ</t>
    </rPh>
    <rPh sb="13" eb="15">
      <t>センモン</t>
    </rPh>
    <rPh sb="15" eb="17">
      <t>ガッコウ</t>
    </rPh>
    <phoneticPr fontId="5"/>
  </si>
  <si>
    <t xml:space="preserve">国立大学・高等専門学校が行う船舶の建造に要する経費のみを交付対象としており、また各大学、高等専門学校に直接に補助している。 </t>
    <rPh sb="5" eb="7">
      <t>コウトウ</t>
    </rPh>
    <rPh sb="7" eb="9">
      <t>センモン</t>
    </rPh>
    <rPh sb="9" eb="11">
      <t>ガッコウ</t>
    </rPh>
    <rPh sb="44" eb="46">
      <t>コウトウ</t>
    </rPh>
    <rPh sb="46" eb="48">
      <t>センモン</t>
    </rPh>
    <rPh sb="48" eb="50">
      <t>ガッコウ</t>
    </rPh>
    <phoneticPr fontId="5"/>
  </si>
  <si>
    <t>補助事業先（国立大学・高等専門学校）では、支出先の選定に当たって一般競争入札を実施するため、国費の負担割合は適切である。</t>
    <rPh sb="6" eb="8">
      <t>コクリツ</t>
    </rPh>
    <rPh sb="11" eb="13">
      <t>コウトウ</t>
    </rPh>
    <rPh sb="13" eb="15">
      <t>センモン</t>
    </rPh>
    <rPh sb="15" eb="17">
      <t>ガッコウ</t>
    </rPh>
    <phoneticPr fontId="5"/>
  </si>
  <si>
    <t>補助事業先（国立大学・高等専門学校）では、支出先の選定に当たって一般競争入札により本事業が最も効果的・効率的に実施できる者を選んでいる。</t>
    <rPh sb="6" eb="8">
      <t>コクリツ</t>
    </rPh>
    <rPh sb="11" eb="13">
      <t>コウトウ</t>
    </rPh>
    <rPh sb="13" eb="15">
      <t>センモン</t>
    </rPh>
    <rPh sb="15" eb="17">
      <t>ガッコウ</t>
    </rPh>
    <phoneticPr fontId="5"/>
  </si>
  <si>
    <t>建造された船舶では、安全に水産学等に関する教育・研究が行われるとともに、他大学・高等専門学校の学生も教育・研究で利活用されている。</t>
    <rPh sb="40" eb="42">
      <t>コウトウ</t>
    </rPh>
    <rPh sb="42" eb="44">
      <t>センモン</t>
    </rPh>
    <rPh sb="44" eb="46">
      <t>ガッコウ</t>
    </rPh>
    <phoneticPr fontId="5"/>
  </si>
  <si>
    <t>国立大学・高等専門学校の事業運営に資するため、海上における実地の教育研究に必要な船舶の建造に係る経費を補助することにより、水産学、商船学など海上における実地の教育研究が不可欠な分野の基盤の整備を図り、実践的な人材養成及び高度な学術研究を推進する。老朽化が進行した船舶は故障が頻発し、また、教育研究機器等の性能も旧来のもので、安全な航海、円滑な教育研究に支障を来していることから、代船の建造を実施することにより、安全かつ円滑な教育研究環境を確保する。（補助率・定額補助）</t>
    <rPh sb="5" eb="7">
      <t>コウトウ</t>
    </rPh>
    <rPh sb="7" eb="9">
      <t>センモン</t>
    </rPh>
    <rPh sb="9" eb="11">
      <t>ガッコウ</t>
    </rPh>
    <phoneticPr fontId="5"/>
  </si>
  <si>
    <t>国立大学・高等専門学校が行う船舶の建造に要する経費に対して補助を行い、もって大学・高等専門学校の教育研究に対する国民の要請にこたえるとともに、我が国の高等教育及び学術研究の水準の向上と均衡ある発展を図る。</t>
    <rPh sb="5" eb="7">
      <t>コウトウ</t>
    </rPh>
    <rPh sb="7" eb="9">
      <t>センモン</t>
    </rPh>
    <rPh sb="9" eb="11">
      <t>ガッコウ</t>
    </rPh>
    <rPh sb="41" eb="43">
      <t>コウトウ</t>
    </rPh>
    <rPh sb="43" eb="45">
      <t>センモン</t>
    </rPh>
    <rPh sb="45" eb="47">
      <t>ガッコウ</t>
    </rPh>
    <phoneticPr fontId="5"/>
  </si>
  <si>
    <t>本繰越は、新型コロナウイルス感染症への対応を踏まえ、空調にかかる設計等の変更を行う必要が生じ、設計変更等の手続きに不測の日数を要したこと及び新型コロナウイルスの感染拡大の影響により、代船建造を行う業者が操業を休止・一部自粛したこと等により、計画の見直しを行う必要が生じたこと等に起因する。事業の目的に照らし、本繰越は妥当である。</t>
    <phoneticPr fontId="5"/>
  </si>
  <si>
    <t>・平成28年度　長崎大学「長崎丸」設計等、起工
・29年度　長崎大学「長崎丸」進水、竣工
・30年度　長崎大学「長崎丸」運用開始
・令和元年度　東京海洋大学「汐路丸」設計等、起工、神戸大学「深江丸」及び北海道大学「うしお丸」設計等
・2年度　東京海洋大学「汐路丸」進水、竣工、神戸大学「深江丸」起工、進水、竣工、大島商船高専「大島丸」設計等
・3年度　北海道大学「うしお丸」起工、進水、竣工、大島商船高専「大島丸」起工
・4年度　大島商船高専「大島丸」進水、竣工、弓削商船高専「弓削丸」設計等、起工</t>
    <rPh sb="83" eb="85">
      <t>セッケイ</t>
    </rPh>
    <rPh sb="85" eb="86">
      <t>トウ</t>
    </rPh>
    <rPh sb="87" eb="89">
      <t>キコウ</t>
    </rPh>
    <rPh sb="90" eb="92">
      <t>コウベ</t>
    </rPh>
    <rPh sb="92" eb="94">
      <t>ダイガク</t>
    </rPh>
    <rPh sb="95" eb="97">
      <t>フカエ</t>
    </rPh>
    <rPh sb="97" eb="98">
      <t>マル</t>
    </rPh>
    <rPh sb="99" eb="100">
      <t>オヨ</t>
    </rPh>
    <rPh sb="135" eb="137">
      <t>シュンコウ</t>
    </rPh>
    <rPh sb="138" eb="140">
      <t>コウベ</t>
    </rPh>
    <rPh sb="140" eb="142">
      <t>ダイガク</t>
    </rPh>
    <rPh sb="143" eb="145">
      <t>フカエ</t>
    </rPh>
    <rPh sb="145" eb="146">
      <t>マル</t>
    </rPh>
    <rPh sb="147" eb="149">
      <t>キコウ</t>
    </rPh>
    <rPh sb="150" eb="152">
      <t>シンスイ</t>
    </rPh>
    <rPh sb="153" eb="155">
      <t>シュンコウ</t>
    </rPh>
    <rPh sb="156" eb="158">
      <t>オオシマ</t>
    </rPh>
    <rPh sb="158" eb="160">
      <t>ショウセン</t>
    </rPh>
    <rPh sb="160" eb="162">
      <t>コウセン</t>
    </rPh>
    <rPh sb="163" eb="165">
      <t>オオシマ</t>
    </rPh>
    <rPh sb="165" eb="166">
      <t>マル</t>
    </rPh>
    <rPh sb="167" eb="169">
      <t>セッケイ</t>
    </rPh>
    <rPh sb="169" eb="170">
      <t>トウ</t>
    </rPh>
    <rPh sb="176" eb="179">
      <t>ホッカイドウ</t>
    </rPh>
    <rPh sb="179" eb="181">
      <t>ダイガク</t>
    </rPh>
    <rPh sb="185" eb="186">
      <t>マル</t>
    </rPh>
    <rPh sb="187" eb="189">
      <t>キコウ</t>
    </rPh>
    <rPh sb="190" eb="192">
      <t>シンスイ</t>
    </rPh>
    <rPh sb="193" eb="195">
      <t>シュンコウ</t>
    </rPh>
    <rPh sb="196" eb="198">
      <t>オオシマ</t>
    </rPh>
    <rPh sb="198" eb="200">
      <t>ショウセン</t>
    </rPh>
    <rPh sb="200" eb="202">
      <t>コウセン</t>
    </rPh>
    <rPh sb="203" eb="205">
      <t>オオシマ</t>
    </rPh>
    <rPh sb="205" eb="206">
      <t>マル</t>
    </rPh>
    <rPh sb="207" eb="209">
      <t>キコウ</t>
    </rPh>
    <rPh sb="212" eb="214">
      <t>ネンド</t>
    </rPh>
    <rPh sb="215" eb="217">
      <t>オオシマ</t>
    </rPh>
    <rPh sb="217" eb="219">
      <t>ショウセン</t>
    </rPh>
    <rPh sb="219" eb="221">
      <t>コウセン</t>
    </rPh>
    <rPh sb="222" eb="224">
      <t>オオシマ</t>
    </rPh>
    <rPh sb="224" eb="225">
      <t>マル</t>
    </rPh>
    <rPh sb="226" eb="228">
      <t>シンスイ</t>
    </rPh>
    <rPh sb="229" eb="231">
      <t>シュンコウ</t>
    </rPh>
    <rPh sb="232" eb="234">
      <t>ユゲ</t>
    </rPh>
    <rPh sb="234" eb="236">
      <t>ショウセン</t>
    </rPh>
    <rPh sb="236" eb="238">
      <t>コウセン</t>
    </rPh>
    <rPh sb="239" eb="241">
      <t>ユゲ</t>
    </rPh>
    <rPh sb="241" eb="242">
      <t>マル</t>
    </rPh>
    <rPh sb="243" eb="245">
      <t>セッケイ</t>
    </rPh>
    <rPh sb="245" eb="246">
      <t>トウ</t>
    </rPh>
    <rPh sb="247" eb="249">
      <t>キコウ</t>
    </rPh>
    <phoneticPr fontId="5"/>
  </si>
  <si>
    <t>・平成28年度　長崎大学「長崎丸」設計等、起工
・29年度　長崎大学「長崎丸」進水、竣工
・30年度　長崎大学「長崎丸」運用開始
・令和元年度　東京海洋大学「汐路丸」設計等、起工、神戸大学「深江丸」及び北海道大学「うしお丸」設計等
・2年度　東京海洋大学「汐路丸」進水、神戸大学「深江丸」起工、大島商船高専「大島丸」設計等</t>
    <rPh sb="83" eb="85">
      <t>セッケイ</t>
    </rPh>
    <rPh sb="85" eb="86">
      <t>トウ</t>
    </rPh>
    <rPh sb="87" eb="89">
      <t>キコウ</t>
    </rPh>
    <rPh sb="99" eb="100">
      <t>オヨ</t>
    </rPh>
    <rPh sb="118" eb="120">
      <t>ネンド</t>
    </rPh>
    <rPh sb="121" eb="123">
      <t>トウキョウ</t>
    </rPh>
    <rPh sb="123" eb="125">
      <t>カイヨウ</t>
    </rPh>
    <rPh sb="125" eb="127">
      <t>ダイガク</t>
    </rPh>
    <rPh sb="128" eb="130">
      <t>シオジ</t>
    </rPh>
    <rPh sb="130" eb="131">
      <t>マル</t>
    </rPh>
    <rPh sb="132" eb="134">
      <t>シンスイ</t>
    </rPh>
    <rPh sb="135" eb="137">
      <t>コウベ</t>
    </rPh>
    <rPh sb="137" eb="139">
      <t>ダイガク</t>
    </rPh>
    <rPh sb="140" eb="142">
      <t>フカエ</t>
    </rPh>
    <rPh sb="142" eb="143">
      <t>マル</t>
    </rPh>
    <rPh sb="144" eb="146">
      <t>キコウ</t>
    </rPh>
    <rPh sb="147" eb="149">
      <t>オオシマ</t>
    </rPh>
    <rPh sb="149" eb="151">
      <t>ショウセン</t>
    </rPh>
    <rPh sb="151" eb="153">
      <t>コウセン</t>
    </rPh>
    <rPh sb="154" eb="156">
      <t>オオシマ</t>
    </rPh>
    <rPh sb="156" eb="157">
      <t>マル</t>
    </rPh>
    <rPh sb="158" eb="160">
      <t>セッケイ</t>
    </rPh>
    <rPh sb="160" eb="161">
      <t>トウ</t>
    </rPh>
    <phoneticPr fontId="5"/>
  </si>
  <si>
    <t>人</t>
    <phoneticPr fontId="5"/>
  </si>
  <si>
    <t>船舶を利用した実習を行う学生数</t>
    <phoneticPr fontId="5"/>
  </si>
  <si>
    <t>練習船「深江丸」の建造</t>
    <rPh sb="0" eb="2">
      <t>レンシュウ</t>
    </rPh>
    <rPh sb="2" eb="3">
      <t>セン</t>
    </rPh>
    <rPh sb="4" eb="5">
      <t>フカ</t>
    </rPh>
    <rPh sb="5" eb="6">
      <t>エ</t>
    </rPh>
    <rPh sb="6" eb="7">
      <t>マル</t>
    </rPh>
    <rPh sb="9" eb="11">
      <t>ケンゾウ</t>
    </rPh>
    <phoneticPr fontId="5"/>
  </si>
  <si>
    <t>外部有識者による点検対象外</t>
  </si>
  <si>
    <t>事業内容の一部改善</t>
  </si>
  <si>
    <t>この事業は、一部の船舶については当該大学の教育研究だけではなく、他大学の教員・学生の利用が予定されるなど、事業成果の活用及び実効性を高めるための工夫が認められる。船舶整備を計画的に実施しているものであり、引き続き、整備規模の適正化やコスト削減に留意しつつ、効果的・効率的な整備の実施に努めるべきである。</t>
  </si>
  <si>
    <t>年度内に改善を検討</t>
  </si>
  <si>
    <t>計画的な船舶整備に当たって、船舶による汚染防止のための国際条約等への適合、海上労働条約等に基づく船員の船内の労働環境整備への対応が求められているが、これらを考慮しつつ、整備規模の適正化やコスト削減に留意しているところである。引き続き、効果的・効率的な整備の実施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</si>
</sst>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127674</xdr:colOff>
      <xdr:row>749</xdr:row>
      <xdr:rowOff>11909</xdr:rowOff>
    </xdr:from>
    <xdr:to>
      <xdr:col>32</xdr:col>
      <xdr:colOff>95923</xdr:colOff>
      <xdr:row>766</xdr:row>
      <xdr:rowOff>640556</xdr:rowOff>
    </xdr:to>
    <xdr:grpSp>
      <xdr:nvGrpSpPr>
        <xdr:cNvPr id="46" name="グループ化 45"/>
        <xdr:cNvGrpSpPr/>
      </xdr:nvGrpSpPr>
      <xdr:grpSpPr>
        <a:xfrm>
          <a:off x="4175799" y="60400409"/>
          <a:ext cx="2397124" cy="7319960"/>
          <a:chOff x="4175799" y="56149878"/>
          <a:chExt cx="2397124" cy="7319959"/>
        </a:xfrm>
      </xdr:grpSpPr>
      <xdr:sp macro="" textlink="">
        <xdr:nvSpPr>
          <xdr:cNvPr id="17" name="Rectangle 1">
            <a:extLst>
              <a:ext uri="{FF2B5EF4-FFF2-40B4-BE49-F238E27FC236}">
                <a16:creationId xmlns:a16="http://schemas.microsoft.com/office/drawing/2014/main" id="{85D65B79-B831-43E7-A71D-DA747D668B9C}"/>
              </a:ext>
            </a:extLst>
          </xdr:cNvPr>
          <xdr:cNvSpPr>
            <a:spLocks noChangeArrowheads="1"/>
          </xdr:cNvSpPr>
        </xdr:nvSpPr>
        <xdr:spPr bwMode="auto">
          <a:xfrm>
            <a:off x="4283579" y="56149878"/>
            <a:ext cx="2181564" cy="2146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文部科学省</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５，８３０</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５百万円</a:t>
            </a:r>
            <a:endParaRPr lang="ja-JP" altLang="en-US"/>
          </a:p>
        </xdr:txBody>
      </xdr:sp>
      <xdr:sp macro="" textlink="">
        <xdr:nvSpPr>
          <xdr:cNvPr id="18" name="AutoShape 2">
            <a:extLst>
              <a:ext uri="{FF2B5EF4-FFF2-40B4-BE49-F238E27FC236}">
                <a16:creationId xmlns:a16="http://schemas.microsoft.com/office/drawing/2014/main" id="{B809EC46-8E25-4B70-8ED5-3689B9B77AD5}"/>
              </a:ext>
            </a:extLst>
          </xdr:cNvPr>
          <xdr:cNvSpPr>
            <a:spLocks noChangeArrowheads="1"/>
          </xdr:cNvSpPr>
        </xdr:nvSpPr>
        <xdr:spPr bwMode="auto">
          <a:xfrm>
            <a:off x="4178310" y="58420003"/>
            <a:ext cx="2392102" cy="13045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 name="Rectangle 3">
            <a:extLst>
              <a:ext uri="{FF2B5EF4-FFF2-40B4-BE49-F238E27FC236}">
                <a16:creationId xmlns:a16="http://schemas.microsoft.com/office/drawing/2014/main" id="{37241280-C314-447E-A6F7-B7FC3638229F}"/>
              </a:ext>
            </a:extLst>
          </xdr:cNvPr>
          <xdr:cNvSpPr>
            <a:spLocks noChangeArrowheads="1"/>
          </xdr:cNvSpPr>
        </xdr:nvSpPr>
        <xdr:spPr bwMode="auto">
          <a:xfrm>
            <a:off x="4333447" y="58591227"/>
            <a:ext cx="2081828" cy="12207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国立大学法人の事業運営に資するため、海上における実地の教育研究に必要な船舶の建造に係る経費を補助する。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sp macro="" textlink="">
        <xdr:nvSpPr>
          <xdr:cNvPr id="21" name="Line 4">
            <a:extLst>
              <a:ext uri="{FF2B5EF4-FFF2-40B4-BE49-F238E27FC236}">
                <a16:creationId xmlns:a16="http://schemas.microsoft.com/office/drawing/2014/main" id="{D3AF60A6-927D-4978-B1FF-107203C8ABDC}"/>
              </a:ext>
            </a:extLst>
          </xdr:cNvPr>
          <xdr:cNvSpPr>
            <a:spLocks noChangeShapeType="1"/>
          </xdr:cNvSpPr>
        </xdr:nvSpPr>
        <xdr:spPr bwMode="auto">
          <a:xfrm flipH="1">
            <a:off x="5374361" y="59690000"/>
            <a:ext cx="0" cy="56609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nvGrpSpPr>
          <xdr:cNvPr id="30" name="グループ化 29"/>
          <xdr:cNvGrpSpPr/>
        </xdr:nvGrpSpPr>
        <xdr:grpSpPr>
          <a:xfrm>
            <a:off x="4175799" y="60046517"/>
            <a:ext cx="2397124" cy="3423320"/>
            <a:chOff x="4175799" y="60072711"/>
            <a:chExt cx="2397124" cy="3423320"/>
          </a:xfrm>
        </xdr:grpSpPr>
        <xdr:sp macro="" textlink="">
          <xdr:nvSpPr>
            <xdr:cNvPr id="20" name="Rectangle 5">
              <a:extLst>
                <a:ext uri="{FF2B5EF4-FFF2-40B4-BE49-F238E27FC236}">
                  <a16:creationId xmlns:a16="http://schemas.microsoft.com/office/drawing/2014/main" id="{C53E0799-C63C-417F-80C4-067A54CA1695}"/>
                </a:ext>
              </a:extLst>
            </xdr:cNvPr>
            <xdr:cNvSpPr>
              <a:spLocks noChangeArrowheads="1"/>
            </xdr:cNvSpPr>
          </xdr:nvSpPr>
          <xdr:spPr bwMode="auto">
            <a:xfrm>
              <a:off x="4282713" y="60383405"/>
              <a:ext cx="2183297" cy="15328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国立大学法人</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（全３件）</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５，８３０．５百万円</a:t>
              </a:r>
              <a:endParaRPr lang="en-US" altLang="ja-JP" sz="1600" b="0" i="0" u="none" strike="noStrike" baseline="0">
                <a:solidFill>
                  <a:srgbClr val="000000"/>
                </a:solidFill>
                <a:latin typeface="ＭＳ Ｐゴシック"/>
                <a:ea typeface="ＭＳ Ｐゴシック"/>
              </a:endParaRPr>
            </a:p>
          </xdr:txBody>
        </xdr:sp>
        <xdr:sp macro="" textlink="">
          <xdr:nvSpPr>
            <xdr:cNvPr id="22" name="正方形/長方形 21">
              <a:extLst>
                <a:ext uri="{FF2B5EF4-FFF2-40B4-BE49-F238E27FC236}">
                  <a16:creationId xmlns:a16="http://schemas.microsoft.com/office/drawing/2014/main" id="{0FC2F67F-7E2A-4168-8F40-25A7C8E5AB08}"/>
                </a:ext>
              </a:extLst>
            </xdr:cNvPr>
            <xdr:cNvSpPr/>
          </xdr:nvSpPr>
          <xdr:spPr>
            <a:xfrm>
              <a:off x="4252882" y="60072711"/>
              <a:ext cx="1409528" cy="341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補助</a:t>
              </a:r>
              <a:r>
                <a:rPr kumimoji="1" lang="en-US" altLang="ja-JP" sz="1400">
                  <a:solidFill>
                    <a:sysClr val="windowText" lastClr="000000"/>
                  </a:solidFill>
                </a:rPr>
                <a:t>】</a:t>
              </a:r>
              <a:endParaRPr kumimoji="1" lang="ja-JP" altLang="en-US" sz="1400">
                <a:solidFill>
                  <a:sysClr val="windowText" lastClr="000000"/>
                </a:solidFill>
              </a:endParaRPr>
            </a:p>
          </xdr:txBody>
        </xdr:sp>
        <xdr:sp macro="" textlink="">
          <xdr:nvSpPr>
            <xdr:cNvPr id="23" name="AutoShape 2">
              <a:extLst>
                <a:ext uri="{FF2B5EF4-FFF2-40B4-BE49-F238E27FC236}">
                  <a16:creationId xmlns:a16="http://schemas.microsoft.com/office/drawing/2014/main" id="{8430E4DA-6FD9-408A-B0C2-4077F1D75DA1}"/>
                </a:ext>
              </a:extLst>
            </xdr:cNvPr>
            <xdr:cNvSpPr>
              <a:spLocks noChangeArrowheads="1"/>
            </xdr:cNvSpPr>
          </xdr:nvSpPr>
          <xdr:spPr bwMode="auto">
            <a:xfrm>
              <a:off x="4175799" y="62137577"/>
              <a:ext cx="2397124" cy="12393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4" name="Rectangle 6">
              <a:extLst>
                <a:ext uri="{FF2B5EF4-FFF2-40B4-BE49-F238E27FC236}">
                  <a16:creationId xmlns:a16="http://schemas.microsoft.com/office/drawing/2014/main" id="{4F0C1F46-FAB3-4EAC-BD29-E4BC0DEA4625}"/>
                </a:ext>
              </a:extLst>
            </xdr:cNvPr>
            <xdr:cNvSpPr>
              <a:spLocks noChangeArrowheads="1"/>
            </xdr:cNvSpPr>
          </xdr:nvSpPr>
          <xdr:spPr bwMode="auto">
            <a:xfrm>
              <a:off x="4322382" y="62283919"/>
              <a:ext cx="2103958" cy="1212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大学において老朽、劣化した実習用船舶の代船を建造する。</a:t>
              </a:r>
              <a:endParaRPr lang="ja-JP" altLang="en-US"/>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7" zoomScale="80" zoomScaleNormal="75" zoomScaleSheetLayoutView="80" zoomScalePageLayoutView="85" workbookViewId="0">
      <selection activeCell="BE7" sqref="BE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712</v>
      </c>
      <c r="AK2" s="940"/>
      <c r="AL2" s="940"/>
      <c r="AM2" s="940"/>
      <c r="AN2" s="98" t="s">
        <v>407</v>
      </c>
      <c r="AO2" s="940">
        <v>20</v>
      </c>
      <c r="AP2" s="940"/>
      <c r="AQ2" s="940"/>
      <c r="AR2" s="99" t="s">
        <v>710</v>
      </c>
      <c r="AS2" s="946">
        <v>162</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715</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741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744</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742</v>
      </c>
      <c r="H5" s="835"/>
      <c r="I5" s="835"/>
      <c r="J5" s="835"/>
      <c r="K5" s="835"/>
      <c r="L5" s="835"/>
      <c r="M5" s="836" t="s">
        <v>66</v>
      </c>
      <c r="N5" s="837"/>
      <c r="O5" s="837"/>
      <c r="P5" s="837"/>
      <c r="Q5" s="837"/>
      <c r="R5" s="838"/>
      <c r="S5" s="839" t="s">
        <v>743</v>
      </c>
      <c r="T5" s="835"/>
      <c r="U5" s="835"/>
      <c r="V5" s="835"/>
      <c r="W5" s="835"/>
      <c r="X5" s="840"/>
      <c r="Y5" s="696" t="s">
        <v>3</v>
      </c>
      <c r="Z5" s="542"/>
      <c r="AA5" s="542"/>
      <c r="AB5" s="542"/>
      <c r="AC5" s="542"/>
      <c r="AD5" s="543"/>
      <c r="AE5" s="697" t="s">
        <v>745</v>
      </c>
      <c r="AF5" s="697"/>
      <c r="AG5" s="697"/>
      <c r="AH5" s="697"/>
      <c r="AI5" s="697"/>
      <c r="AJ5" s="697"/>
      <c r="AK5" s="697"/>
      <c r="AL5" s="697"/>
      <c r="AM5" s="697"/>
      <c r="AN5" s="697"/>
      <c r="AO5" s="697"/>
      <c r="AP5" s="698"/>
      <c r="AQ5" s="699" t="s">
        <v>746</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0"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海洋政策、科学技術・イノベーション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788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787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1802.3999999999999</v>
      </c>
      <c r="Q13" s="656"/>
      <c r="R13" s="656"/>
      <c r="S13" s="656"/>
      <c r="T13" s="656"/>
      <c r="U13" s="656"/>
      <c r="V13" s="657"/>
      <c r="W13" s="655">
        <v>5671.5</v>
      </c>
      <c r="X13" s="656"/>
      <c r="Y13" s="656"/>
      <c r="Z13" s="656"/>
      <c r="AA13" s="656"/>
      <c r="AB13" s="656"/>
      <c r="AC13" s="657"/>
      <c r="AD13" s="655">
        <v>5671.5</v>
      </c>
      <c r="AE13" s="656"/>
      <c r="AF13" s="656"/>
      <c r="AG13" s="656"/>
      <c r="AH13" s="656"/>
      <c r="AI13" s="656"/>
      <c r="AJ13" s="657"/>
      <c r="AK13" s="655">
        <v>0</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v>1500</v>
      </c>
      <c r="X14" s="656"/>
      <c r="Y14" s="656"/>
      <c r="Z14" s="656"/>
      <c r="AA14" s="656"/>
      <c r="AB14" s="656"/>
      <c r="AC14" s="657"/>
      <c r="AD14" s="655">
        <v>3987.2</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v>4437.2</v>
      </c>
      <c r="AE15" s="656"/>
      <c r="AF15" s="656"/>
      <c r="AG15" s="656"/>
      <c r="AH15" s="656"/>
      <c r="AI15" s="656"/>
      <c r="AJ15" s="657"/>
      <c r="AK15" s="655">
        <v>8265.4</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v>-4437.2</v>
      </c>
      <c r="X16" s="656"/>
      <c r="Y16" s="656"/>
      <c r="Z16" s="656"/>
      <c r="AA16" s="656"/>
      <c r="AB16" s="656"/>
      <c r="AC16" s="657"/>
      <c r="AD16" s="655">
        <v>-8265.4</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747</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1802.3999999999999</v>
      </c>
      <c r="Q18" s="874"/>
      <c r="R18" s="874"/>
      <c r="S18" s="874"/>
      <c r="T18" s="874"/>
      <c r="U18" s="874"/>
      <c r="V18" s="875"/>
      <c r="W18" s="873">
        <f>SUM(W13:AC17)</f>
        <v>2734.3</v>
      </c>
      <c r="X18" s="874"/>
      <c r="Y18" s="874"/>
      <c r="Z18" s="874"/>
      <c r="AA18" s="874"/>
      <c r="AB18" s="874"/>
      <c r="AC18" s="875"/>
      <c r="AD18" s="873">
        <f>SUM(AD13:AJ17)</f>
        <v>5830.5000000000018</v>
      </c>
      <c r="AE18" s="874"/>
      <c r="AF18" s="874"/>
      <c r="AG18" s="874"/>
      <c r="AH18" s="874"/>
      <c r="AI18" s="874"/>
      <c r="AJ18" s="875"/>
      <c r="AK18" s="873">
        <f>SUM(AK13:AQ17)</f>
        <v>8265.4</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1802.4</v>
      </c>
      <c r="Q19" s="656"/>
      <c r="R19" s="656"/>
      <c r="S19" s="656"/>
      <c r="T19" s="656"/>
      <c r="U19" s="656"/>
      <c r="V19" s="657"/>
      <c r="W19" s="655">
        <v>2734.2</v>
      </c>
      <c r="X19" s="656"/>
      <c r="Y19" s="656"/>
      <c r="Z19" s="656"/>
      <c r="AA19" s="656"/>
      <c r="AB19" s="656"/>
      <c r="AC19" s="657"/>
      <c r="AD19" s="655">
        <v>5830.5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1.0000000000000002</v>
      </c>
      <c r="Q20" s="316"/>
      <c r="R20" s="316"/>
      <c r="S20" s="316"/>
      <c r="T20" s="316"/>
      <c r="U20" s="316"/>
      <c r="V20" s="316"/>
      <c r="W20" s="316">
        <f t="shared" ref="W20" si="0">IF(W18=0, "-", SUM(W19)/W18)</f>
        <v>0.99996342756829892</v>
      </c>
      <c r="X20" s="316"/>
      <c r="Y20" s="316"/>
      <c r="Z20" s="316"/>
      <c r="AA20" s="316"/>
      <c r="AB20" s="316"/>
      <c r="AC20" s="316"/>
      <c r="AD20" s="316">
        <f t="shared" ref="AD20" si="1">IF(AD18=0, "-", SUM(AD19)/AD18)</f>
        <v>0.99999999999999967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1.0000000000000002</v>
      </c>
      <c r="Q21" s="316"/>
      <c r="R21" s="316"/>
      <c r="S21" s="316"/>
      <c r="T21" s="316"/>
      <c r="U21" s="316"/>
      <c r="V21" s="316"/>
      <c r="W21" s="316">
        <f t="shared" ref="W21" si="2">IF(W19=0, "-", SUM(W19)/SUM(W13,W14))</f>
        <v>0.38125915080527084</v>
      </c>
      <c r="X21" s="316"/>
      <c r="Y21" s="316"/>
      <c r="Z21" s="316"/>
      <c r="AA21" s="316"/>
      <c r="AB21" s="316"/>
      <c r="AC21" s="316"/>
      <c r="AD21" s="316">
        <f t="shared" ref="AD21" si="3">IF(AD19=0, "-", SUM(AD19)/SUM(AD13,AD14))</f>
        <v>0.60365266547257912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46.5" customHeight="1" x14ac:dyDescent="0.15">
      <c r="A23" s="971"/>
      <c r="B23" s="972"/>
      <c r="C23" s="972"/>
      <c r="D23" s="972"/>
      <c r="E23" s="972"/>
      <c r="F23" s="973"/>
      <c r="G23" s="965" t="s">
        <v>776</v>
      </c>
      <c r="H23" s="966"/>
      <c r="I23" s="966"/>
      <c r="J23" s="966"/>
      <c r="K23" s="966"/>
      <c r="L23" s="966"/>
      <c r="M23" s="966"/>
      <c r="N23" s="966"/>
      <c r="O23" s="967"/>
      <c r="P23" s="915">
        <v>0</v>
      </c>
      <c r="Q23" s="916"/>
      <c r="R23" s="916"/>
      <c r="S23" s="916"/>
      <c r="T23" s="916"/>
      <c r="U23" s="916"/>
      <c r="V23" s="930"/>
      <c r="W23" s="915"/>
      <c r="X23" s="916"/>
      <c r="Y23" s="916"/>
      <c r="Z23" s="916"/>
      <c r="AA23" s="916"/>
      <c r="AB23" s="916"/>
      <c r="AC23" s="930"/>
      <c r="AD23" s="978" t="s">
        <v>777</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4</v>
      </c>
      <c r="AR31" s="201"/>
      <c r="AS31" s="136" t="s">
        <v>233</v>
      </c>
      <c r="AT31" s="137"/>
      <c r="AU31" s="200" t="s">
        <v>718</v>
      </c>
      <c r="AV31" s="200"/>
      <c r="AW31" s="392" t="s">
        <v>179</v>
      </c>
      <c r="AX31" s="393"/>
    </row>
    <row r="32" spans="1:50" ht="23.25" customHeight="1" x14ac:dyDescent="0.15">
      <c r="A32" s="397"/>
      <c r="B32" s="395"/>
      <c r="C32" s="395"/>
      <c r="D32" s="395"/>
      <c r="E32" s="395"/>
      <c r="F32" s="396"/>
      <c r="G32" s="563" t="s">
        <v>719</v>
      </c>
      <c r="H32" s="564"/>
      <c r="I32" s="564"/>
      <c r="J32" s="564"/>
      <c r="K32" s="564"/>
      <c r="L32" s="564"/>
      <c r="M32" s="564"/>
      <c r="N32" s="564"/>
      <c r="O32" s="565"/>
      <c r="P32" s="108" t="s">
        <v>774</v>
      </c>
      <c r="Q32" s="108"/>
      <c r="R32" s="108"/>
      <c r="S32" s="108"/>
      <c r="T32" s="108"/>
      <c r="U32" s="108"/>
      <c r="V32" s="108"/>
      <c r="W32" s="108"/>
      <c r="X32" s="109"/>
      <c r="Y32" s="470" t="s">
        <v>12</v>
      </c>
      <c r="Z32" s="530"/>
      <c r="AA32" s="531"/>
      <c r="AB32" s="460" t="s">
        <v>720</v>
      </c>
      <c r="AC32" s="460"/>
      <c r="AD32" s="460"/>
      <c r="AE32" s="218">
        <v>12312</v>
      </c>
      <c r="AF32" s="219"/>
      <c r="AG32" s="219"/>
      <c r="AH32" s="219"/>
      <c r="AI32" s="218">
        <v>12162</v>
      </c>
      <c r="AJ32" s="219"/>
      <c r="AK32" s="219"/>
      <c r="AL32" s="219"/>
      <c r="AM32" s="218">
        <v>6009</v>
      </c>
      <c r="AN32" s="219"/>
      <c r="AO32" s="219"/>
      <c r="AP32" s="219"/>
      <c r="AQ32" s="336" t="s">
        <v>718</v>
      </c>
      <c r="AR32" s="208"/>
      <c r="AS32" s="208"/>
      <c r="AT32" s="337"/>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720</v>
      </c>
      <c r="AC33" s="522"/>
      <c r="AD33" s="522"/>
      <c r="AE33" s="218">
        <v>13169</v>
      </c>
      <c r="AF33" s="219"/>
      <c r="AG33" s="219"/>
      <c r="AH33" s="219"/>
      <c r="AI33" s="218">
        <v>12312</v>
      </c>
      <c r="AJ33" s="219"/>
      <c r="AK33" s="219"/>
      <c r="AL33" s="219"/>
      <c r="AM33" s="218">
        <v>12162</v>
      </c>
      <c r="AN33" s="219"/>
      <c r="AO33" s="219"/>
      <c r="AP33" s="219"/>
      <c r="AQ33" s="336">
        <v>12162</v>
      </c>
      <c r="AR33" s="208"/>
      <c r="AS33" s="208"/>
      <c r="AT33" s="337"/>
      <c r="AU33" s="219" t="s">
        <v>718</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93.5</v>
      </c>
      <c r="AF34" s="219"/>
      <c r="AG34" s="219"/>
      <c r="AH34" s="219"/>
      <c r="AI34" s="218">
        <v>98.8</v>
      </c>
      <c r="AJ34" s="219"/>
      <c r="AK34" s="219"/>
      <c r="AL34" s="219"/>
      <c r="AM34" s="218">
        <v>49.4</v>
      </c>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758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3</v>
      </c>
      <c r="AR38" s="201"/>
      <c r="AS38" s="136" t="s">
        <v>233</v>
      </c>
      <c r="AT38" s="137"/>
      <c r="AU38" s="200" t="s">
        <v>718</v>
      </c>
      <c r="AV38" s="200"/>
      <c r="AW38" s="392" t="s">
        <v>179</v>
      </c>
      <c r="AX38" s="393"/>
      <c r="AY38">
        <f>$AY$37</f>
        <v>1</v>
      </c>
    </row>
    <row r="39" spans="1:51" ht="23.25" customHeight="1" x14ac:dyDescent="0.15">
      <c r="A39" s="397"/>
      <c r="B39" s="395"/>
      <c r="C39" s="395"/>
      <c r="D39" s="395"/>
      <c r="E39" s="395"/>
      <c r="F39" s="396"/>
      <c r="G39" s="563" t="s">
        <v>721</v>
      </c>
      <c r="H39" s="564"/>
      <c r="I39" s="564"/>
      <c r="J39" s="564"/>
      <c r="K39" s="564"/>
      <c r="L39" s="564"/>
      <c r="M39" s="564"/>
      <c r="N39" s="564"/>
      <c r="O39" s="565"/>
      <c r="P39" s="108" t="s">
        <v>773</v>
      </c>
      <c r="Q39" s="108"/>
      <c r="R39" s="108"/>
      <c r="S39" s="108"/>
      <c r="T39" s="108"/>
      <c r="U39" s="108"/>
      <c r="V39" s="108"/>
      <c r="W39" s="108"/>
      <c r="X39" s="109"/>
      <c r="Y39" s="470" t="s">
        <v>12</v>
      </c>
      <c r="Z39" s="530"/>
      <c r="AA39" s="531"/>
      <c r="AB39" s="460" t="s">
        <v>722</v>
      </c>
      <c r="AC39" s="460"/>
      <c r="AD39" s="460"/>
      <c r="AE39" s="218">
        <v>1</v>
      </c>
      <c r="AF39" s="219"/>
      <c r="AG39" s="219"/>
      <c r="AH39" s="219"/>
      <c r="AI39" s="218" t="s">
        <v>718</v>
      </c>
      <c r="AJ39" s="219"/>
      <c r="AK39" s="219"/>
      <c r="AL39" s="219"/>
      <c r="AM39" s="218">
        <v>0</v>
      </c>
      <c r="AN39" s="219"/>
      <c r="AO39" s="219"/>
      <c r="AP39" s="219"/>
      <c r="AQ39" s="336" t="s">
        <v>718</v>
      </c>
      <c r="AR39" s="208"/>
      <c r="AS39" s="208"/>
      <c r="AT39" s="337"/>
      <c r="AU39" s="219" t="s">
        <v>718</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722</v>
      </c>
      <c r="AC40" s="522"/>
      <c r="AD40" s="522"/>
      <c r="AE40" s="218">
        <v>1</v>
      </c>
      <c r="AF40" s="219"/>
      <c r="AG40" s="219"/>
      <c r="AH40" s="219"/>
      <c r="AI40" s="218" t="s">
        <v>718</v>
      </c>
      <c r="AJ40" s="219"/>
      <c r="AK40" s="219"/>
      <c r="AL40" s="219"/>
      <c r="AM40" s="218">
        <v>2</v>
      </c>
      <c r="AN40" s="219"/>
      <c r="AO40" s="219"/>
      <c r="AP40" s="219"/>
      <c r="AQ40" s="336">
        <v>3</v>
      </c>
      <c r="AR40" s="208"/>
      <c r="AS40" s="208"/>
      <c r="AT40" s="337"/>
      <c r="AU40" s="219" t="s">
        <v>718</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100</v>
      </c>
      <c r="AF41" s="219"/>
      <c r="AG41" s="219"/>
      <c r="AH41" s="219"/>
      <c r="AI41" s="218" t="s">
        <v>718</v>
      </c>
      <c r="AJ41" s="219"/>
      <c r="AK41" s="219"/>
      <c r="AL41" s="219"/>
      <c r="AM41" s="218">
        <v>0</v>
      </c>
      <c r="AN41" s="219"/>
      <c r="AO41" s="219"/>
      <c r="AP41" s="219"/>
      <c r="AQ41" s="336" t="s">
        <v>718</v>
      </c>
      <c r="AR41" s="208"/>
      <c r="AS41" s="208"/>
      <c r="AT41" s="337"/>
      <c r="AU41" s="219" t="s">
        <v>718</v>
      </c>
      <c r="AV41" s="219"/>
      <c r="AW41" s="219"/>
      <c r="AX41" s="221"/>
      <c r="AY41">
        <f t="shared" si="4"/>
        <v>1</v>
      </c>
    </row>
    <row r="42" spans="1:51" ht="23.25" customHeight="1" x14ac:dyDescent="0.15">
      <c r="A42" s="228" t="s">
        <v>381</v>
      </c>
      <c r="B42" s="229"/>
      <c r="C42" s="229"/>
      <c r="D42" s="229"/>
      <c r="E42" s="229"/>
      <c r="F42" s="230"/>
      <c r="G42" s="234" t="s">
        <v>723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722</v>
      </c>
      <c r="AC101" s="460"/>
      <c r="AD101" s="460"/>
      <c r="AE101" s="282">
        <v>1</v>
      </c>
      <c r="AF101" s="282"/>
      <c r="AG101" s="282"/>
      <c r="AH101" s="282"/>
      <c r="AI101" s="282">
        <v>3</v>
      </c>
      <c r="AJ101" s="282"/>
      <c r="AK101" s="282"/>
      <c r="AL101" s="282"/>
      <c r="AM101" s="282">
        <v>4</v>
      </c>
      <c r="AN101" s="282"/>
      <c r="AO101" s="282"/>
      <c r="AP101" s="282"/>
      <c r="AQ101" s="282" t="s">
        <v>718</v>
      </c>
      <c r="AR101" s="282"/>
      <c r="AS101" s="282"/>
      <c r="AT101" s="282"/>
      <c r="AU101" s="218" t="s">
        <v>778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v>1</v>
      </c>
      <c r="AF102" s="282"/>
      <c r="AG102" s="282"/>
      <c r="AH102" s="282"/>
      <c r="AI102" s="282">
        <v>2</v>
      </c>
      <c r="AJ102" s="282"/>
      <c r="AK102" s="282"/>
      <c r="AL102" s="282"/>
      <c r="AM102" s="282">
        <v>3</v>
      </c>
      <c r="AN102" s="282"/>
      <c r="AO102" s="282"/>
      <c r="AP102" s="282"/>
      <c r="AQ102" s="282">
        <v>4</v>
      </c>
      <c r="AR102" s="282"/>
      <c r="AS102" s="282"/>
      <c r="AT102" s="282"/>
      <c r="AU102" s="225">
        <v>2</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v>2</v>
      </c>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0.15</v>
      </c>
      <c r="AF116" s="282"/>
      <c r="AG116" s="282"/>
      <c r="AH116" s="282"/>
      <c r="AI116" s="282">
        <v>0.22</v>
      </c>
      <c r="AJ116" s="282"/>
      <c r="AK116" s="282"/>
      <c r="AL116" s="282"/>
      <c r="AM116" s="282">
        <v>1</v>
      </c>
      <c r="AN116" s="282"/>
      <c r="AO116" s="282"/>
      <c r="AP116" s="282"/>
      <c r="AQ116" s="218">
        <v>0.68</v>
      </c>
      <c r="AR116" s="219"/>
      <c r="AS116" s="219"/>
      <c r="AT116" s="219"/>
      <c r="AU116" s="219"/>
      <c r="AV116" s="219"/>
      <c r="AW116" s="219"/>
      <c r="AX116" s="221"/>
    </row>
    <row r="117" spans="1:51" ht="60.7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725</v>
      </c>
      <c r="AC117" s="472"/>
      <c r="AD117" s="473"/>
      <c r="AE117" s="550" t="s">
        <v>727</v>
      </c>
      <c r="AF117" s="550"/>
      <c r="AG117" s="550"/>
      <c r="AH117" s="550"/>
      <c r="AI117" s="550" t="s">
        <v>771</v>
      </c>
      <c r="AJ117" s="550"/>
      <c r="AK117" s="550"/>
      <c r="AL117" s="550"/>
      <c r="AM117" s="550" t="s">
        <v>775</v>
      </c>
      <c r="AN117" s="550"/>
      <c r="AO117" s="550"/>
      <c r="AP117" s="550"/>
      <c r="AQ117" s="550" t="s">
        <v>779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8.1" customHeight="1" x14ac:dyDescent="0.15">
      <c r="A130" s="189" t="s">
        <v>406</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8.1" customHeight="1" x14ac:dyDescent="0.15">
      <c r="A131" s="190"/>
      <c r="B131" s="187"/>
      <c r="C131" s="181"/>
      <c r="D131" s="187"/>
      <c r="E131" s="175" t="s">
        <v>264</v>
      </c>
      <c r="F131" s="176"/>
      <c r="G131" s="113" t="s">
        <v>740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4</v>
      </c>
      <c r="AR133" s="200"/>
      <c r="AS133" s="136" t="s">
        <v>233</v>
      </c>
      <c r="AT133" s="137"/>
      <c r="AU133" s="201" t="s">
        <v>407</v>
      </c>
      <c r="AV133" s="201"/>
      <c r="AW133" s="136" t="s">
        <v>179</v>
      </c>
      <c r="AX133" s="196"/>
      <c r="AY133">
        <f>$AY$132</f>
        <v>1</v>
      </c>
    </row>
    <row r="134" spans="1:51" ht="26.1" customHeight="1" x14ac:dyDescent="0.15">
      <c r="A134" s="190"/>
      <c r="B134" s="187"/>
      <c r="C134" s="181"/>
      <c r="D134" s="187"/>
      <c r="E134" s="181"/>
      <c r="F134" s="182"/>
      <c r="G134" s="107" t="s">
        <v>793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792</v>
      </c>
      <c r="AC134" s="206"/>
      <c r="AD134" s="206"/>
      <c r="AE134" s="207">
        <v>12312</v>
      </c>
      <c r="AF134" s="208"/>
      <c r="AG134" s="208"/>
      <c r="AH134" s="208"/>
      <c r="AI134" s="207">
        <v>12162</v>
      </c>
      <c r="AJ134" s="208"/>
      <c r="AK134" s="208"/>
      <c r="AL134" s="208"/>
      <c r="AM134" s="207">
        <v>6009</v>
      </c>
      <c r="AN134" s="208"/>
      <c r="AO134" s="208"/>
      <c r="AP134" s="208"/>
      <c r="AQ134" s="207" t="s">
        <v>407</v>
      </c>
      <c r="AR134" s="208"/>
      <c r="AS134" s="208"/>
      <c r="AT134" s="208"/>
      <c r="AU134" s="207" t="s">
        <v>407</v>
      </c>
      <c r="AV134" s="208"/>
      <c r="AW134" s="208"/>
      <c r="AX134" s="209"/>
      <c r="AY134">
        <f t="shared" ref="AY134:AY135" si="13">$AY$132</f>
        <v>1</v>
      </c>
    </row>
    <row r="135" spans="1:51" ht="26.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792</v>
      </c>
      <c r="AC135" s="214"/>
      <c r="AD135" s="214"/>
      <c r="AE135" s="207">
        <v>13169</v>
      </c>
      <c r="AF135" s="208"/>
      <c r="AG135" s="208"/>
      <c r="AH135" s="208"/>
      <c r="AI135" s="207">
        <v>12312</v>
      </c>
      <c r="AJ135" s="208"/>
      <c r="AK135" s="208"/>
      <c r="AL135" s="208"/>
      <c r="AM135" s="207">
        <v>12162</v>
      </c>
      <c r="AN135" s="208"/>
      <c r="AO135" s="208"/>
      <c r="AP135" s="208"/>
      <c r="AQ135" s="207">
        <v>12162</v>
      </c>
      <c r="AR135" s="208"/>
      <c r="AS135" s="208"/>
      <c r="AT135" s="208"/>
      <c r="AU135" s="207" t="s">
        <v>407</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1</v>
      </c>
    </row>
    <row r="138" spans="1:51" ht="26.1" customHeight="1" x14ac:dyDescent="0.15">
      <c r="A138" s="190"/>
      <c r="B138" s="187"/>
      <c r="C138" s="181"/>
      <c r="D138" s="187"/>
      <c r="E138" s="181"/>
      <c r="F138" s="182"/>
      <c r="G138" s="107" t="s">
        <v>407</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407</v>
      </c>
      <c r="AC138" s="206"/>
      <c r="AD138" s="206"/>
      <c r="AE138" s="207" t="s">
        <v>407</v>
      </c>
      <c r="AF138" s="208"/>
      <c r="AG138" s="208"/>
      <c r="AH138" s="208"/>
      <c r="AI138" s="207" t="s">
        <v>407</v>
      </c>
      <c r="AJ138" s="208"/>
      <c r="AK138" s="208"/>
      <c r="AL138" s="208"/>
      <c r="AM138" s="207" t="s">
        <v>713</v>
      </c>
      <c r="AN138" s="208"/>
      <c r="AO138" s="208"/>
      <c r="AP138" s="208"/>
      <c r="AQ138" s="207" t="s">
        <v>407</v>
      </c>
      <c r="AR138" s="208"/>
      <c r="AS138" s="208"/>
      <c r="AT138" s="208"/>
      <c r="AU138" s="207" t="s">
        <v>407</v>
      </c>
      <c r="AV138" s="208"/>
      <c r="AW138" s="208"/>
      <c r="AX138" s="209"/>
      <c r="AY138">
        <f t="shared" ref="AY138:AY139" si="14">$AY$136</f>
        <v>1</v>
      </c>
    </row>
    <row r="139" spans="1:51" ht="26.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407</v>
      </c>
      <c r="AC139" s="214"/>
      <c r="AD139" s="214"/>
      <c r="AE139" s="207" t="s">
        <v>407</v>
      </c>
      <c r="AF139" s="208"/>
      <c r="AG139" s="208"/>
      <c r="AH139" s="208"/>
      <c r="AI139" s="207" t="s">
        <v>407</v>
      </c>
      <c r="AJ139" s="208"/>
      <c r="AK139" s="208"/>
      <c r="AL139" s="208"/>
      <c r="AM139" s="207" t="s">
        <v>713</v>
      </c>
      <c r="AN139" s="208"/>
      <c r="AO139" s="208"/>
      <c r="AP139" s="208"/>
      <c r="AQ139" s="207" t="s">
        <v>407</v>
      </c>
      <c r="AR139" s="208"/>
      <c r="AS139" s="208"/>
      <c r="AT139" s="208"/>
      <c r="AU139" s="207" t="s">
        <v>407</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5.95" customHeight="1" x14ac:dyDescent="0.15">
      <c r="A154" s="190"/>
      <c r="B154" s="187"/>
      <c r="C154" s="181"/>
      <c r="D154" s="187"/>
      <c r="E154" s="181"/>
      <c r="F154" s="182"/>
      <c r="G154" s="107" t="s">
        <v>407</v>
      </c>
      <c r="H154" s="108"/>
      <c r="I154" s="108"/>
      <c r="J154" s="108"/>
      <c r="K154" s="108"/>
      <c r="L154" s="108"/>
      <c r="M154" s="108"/>
      <c r="N154" s="108"/>
      <c r="O154" s="108"/>
      <c r="P154" s="109"/>
      <c r="Q154" s="128" t="s">
        <v>407</v>
      </c>
      <c r="R154" s="108"/>
      <c r="S154" s="108"/>
      <c r="T154" s="108"/>
      <c r="U154" s="108"/>
      <c r="V154" s="108"/>
      <c r="W154" s="108"/>
      <c r="X154" s="108"/>
      <c r="Y154" s="108"/>
      <c r="Z154" s="108"/>
      <c r="AA154" s="290"/>
      <c r="AB154" s="144" t="s">
        <v>407</v>
      </c>
      <c r="AC154" s="145"/>
      <c r="AD154" s="145"/>
      <c r="AE154" s="150" t="s">
        <v>407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5.9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5.9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407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5.9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729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38.1" customHeight="1" x14ac:dyDescent="0.15">
      <c r="A190" s="190"/>
      <c r="B190" s="187"/>
      <c r="C190" s="181"/>
      <c r="D190" s="187"/>
      <c r="E190" s="170" t="s">
        <v>265</v>
      </c>
      <c r="F190" s="171"/>
      <c r="G190" s="172" t="s">
        <v>728</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38.1" customHeight="1" x14ac:dyDescent="0.15">
      <c r="A191" s="190"/>
      <c r="B191" s="187"/>
      <c r="C191" s="181"/>
      <c r="D191" s="187"/>
      <c r="E191" s="175" t="s">
        <v>264</v>
      </c>
      <c r="F191" s="176"/>
      <c r="G191" s="113" t="s">
        <v>736</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1</v>
      </c>
    </row>
    <row r="193" spans="1:51" ht="18.75"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407</v>
      </c>
      <c r="AR193" s="200"/>
      <c r="AS193" s="136" t="s">
        <v>233</v>
      </c>
      <c r="AT193" s="137"/>
      <c r="AU193" s="201" t="s">
        <v>407</v>
      </c>
      <c r="AV193" s="201"/>
      <c r="AW193" s="136" t="s">
        <v>179</v>
      </c>
      <c r="AX193" s="196"/>
      <c r="AY193">
        <f>$AY$192</f>
        <v>1</v>
      </c>
    </row>
    <row r="194" spans="1:51" ht="26.1" customHeight="1" x14ac:dyDescent="0.15">
      <c r="A194" s="190"/>
      <c r="B194" s="187"/>
      <c r="C194" s="181"/>
      <c r="D194" s="187"/>
      <c r="E194" s="181"/>
      <c r="F194" s="182"/>
      <c r="G194" s="107" t="s">
        <v>407</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407</v>
      </c>
      <c r="AC194" s="206"/>
      <c r="AD194" s="206"/>
      <c r="AE194" s="207" t="s">
        <v>407</v>
      </c>
      <c r="AF194" s="208"/>
      <c r="AG194" s="208"/>
      <c r="AH194" s="208"/>
      <c r="AI194" s="207" t="s">
        <v>407</v>
      </c>
      <c r="AJ194" s="208"/>
      <c r="AK194" s="208"/>
      <c r="AL194" s="208"/>
      <c r="AM194" s="207" t="s">
        <v>713</v>
      </c>
      <c r="AN194" s="208"/>
      <c r="AO194" s="208"/>
      <c r="AP194" s="208"/>
      <c r="AQ194" s="207" t="s">
        <v>407</v>
      </c>
      <c r="AR194" s="208"/>
      <c r="AS194" s="208"/>
      <c r="AT194" s="208"/>
      <c r="AU194" s="207" t="s">
        <v>407</v>
      </c>
      <c r="AV194" s="208"/>
      <c r="AW194" s="208"/>
      <c r="AX194" s="209"/>
      <c r="AY194">
        <f t="shared" ref="AY194:AY195" si="23">$AY$192</f>
        <v>1</v>
      </c>
    </row>
    <row r="195" spans="1:51" ht="26.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407</v>
      </c>
      <c r="AC195" s="214"/>
      <c r="AD195" s="214"/>
      <c r="AE195" s="207" t="s">
        <v>407</v>
      </c>
      <c r="AF195" s="208"/>
      <c r="AG195" s="208"/>
      <c r="AH195" s="208"/>
      <c r="AI195" s="207" t="s">
        <v>407</v>
      </c>
      <c r="AJ195" s="208"/>
      <c r="AK195" s="208"/>
      <c r="AL195" s="208"/>
      <c r="AM195" s="207" t="s">
        <v>713</v>
      </c>
      <c r="AN195" s="208"/>
      <c r="AO195" s="208"/>
      <c r="AP195" s="208"/>
      <c r="AQ195" s="207" t="s">
        <v>407</v>
      </c>
      <c r="AR195" s="208"/>
      <c r="AS195" s="208"/>
      <c r="AT195" s="208"/>
      <c r="AU195" s="207" t="s">
        <v>407</v>
      </c>
      <c r="AV195" s="208"/>
      <c r="AW195" s="208"/>
      <c r="AX195" s="209"/>
      <c r="AY195">
        <f t="shared" si="23"/>
        <v>1</v>
      </c>
    </row>
    <row r="196" spans="1:51" ht="18.75"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1</v>
      </c>
    </row>
    <row r="197" spans="1:51" ht="18.75"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407</v>
      </c>
      <c r="AR197" s="200"/>
      <c r="AS197" s="136" t="s">
        <v>233</v>
      </c>
      <c r="AT197" s="137"/>
      <c r="AU197" s="201" t="s">
        <v>407</v>
      </c>
      <c r="AV197" s="201"/>
      <c r="AW197" s="136" t="s">
        <v>179</v>
      </c>
      <c r="AX197" s="196"/>
      <c r="AY197">
        <f>$AY$196</f>
        <v>1</v>
      </c>
    </row>
    <row r="198" spans="1:51" ht="26.1" customHeight="1" x14ac:dyDescent="0.15">
      <c r="A198" s="190"/>
      <c r="B198" s="187"/>
      <c r="C198" s="181"/>
      <c r="D198" s="187"/>
      <c r="E198" s="181"/>
      <c r="F198" s="182"/>
      <c r="G198" s="107" t="s">
        <v>407</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407</v>
      </c>
      <c r="AC198" s="206"/>
      <c r="AD198" s="206"/>
      <c r="AE198" s="207" t="s">
        <v>407</v>
      </c>
      <c r="AF198" s="208"/>
      <c r="AG198" s="208"/>
      <c r="AH198" s="208"/>
      <c r="AI198" s="207" t="s">
        <v>407</v>
      </c>
      <c r="AJ198" s="208"/>
      <c r="AK198" s="208"/>
      <c r="AL198" s="208"/>
      <c r="AM198" s="207" t="s">
        <v>713</v>
      </c>
      <c r="AN198" s="208"/>
      <c r="AO198" s="208"/>
      <c r="AP198" s="208"/>
      <c r="AQ198" s="207" t="s">
        <v>407</v>
      </c>
      <c r="AR198" s="208"/>
      <c r="AS198" s="208"/>
      <c r="AT198" s="208"/>
      <c r="AU198" s="207" t="s">
        <v>407</v>
      </c>
      <c r="AV198" s="208"/>
      <c r="AW198" s="208"/>
      <c r="AX198" s="209"/>
      <c r="AY198">
        <f t="shared" ref="AY198:AY199" si="24">$AY$196</f>
        <v>1</v>
      </c>
    </row>
    <row r="199" spans="1:51" ht="26.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407</v>
      </c>
      <c r="AC199" s="214"/>
      <c r="AD199" s="214"/>
      <c r="AE199" s="207" t="s">
        <v>407</v>
      </c>
      <c r="AF199" s="208"/>
      <c r="AG199" s="208"/>
      <c r="AH199" s="208"/>
      <c r="AI199" s="207" t="s">
        <v>407</v>
      </c>
      <c r="AJ199" s="208"/>
      <c r="AK199" s="208"/>
      <c r="AL199" s="208"/>
      <c r="AM199" s="207" t="s">
        <v>713</v>
      </c>
      <c r="AN199" s="208"/>
      <c r="AO199" s="208"/>
      <c r="AP199" s="208"/>
      <c r="AQ199" s="207" t="s">
        <v>407</v>
      </c>
      <c r="AR199" s="208"/>
      <c r="AS199" s="208"/>
      <c r="AT199" s="208"/>
      <c r="AU199" s="207" t="s">
        <v>407</v>
      </c>
      <c r="AV199" s="208"/>
      <c r="AW199" s="208"/>
      <c r="AX199" s="209"/>
      <c r="AY199">
        <f t="shared" si="24"/>
        <v>1</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18"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18"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80.099999999999994" customHeight="1" x14ac:dyDescent="0.15">
      <c r="A214" s="190"/>
      <c r="B214" s="187"/>
      <c r="C214" s="181"/>
      <c r="D214" s="187"/>
      <c r="E214" s="181"/>
      <c r="F214" s="182"/>
      <c r="G214" s="107" t="s">
        <v>407</v>
      </c>
      <c r="H214" s="108"/>
      <c r="I214" s="108"/>
      <c r="J214" s="108"/>
      <c r="K214" s="108"/>
      <c r="L214" s="108"/>
      <c r="M214" s="108"/>
      <c r="N214" s="108"/>
      <c r="O214" s="108"/>
      <c r="P214" s="109"/>
      <c r="Q214" s="116" t="s">
        <v>737</v>
      </c>
      <c r="R214" s="117"/>
      <c r="S214" s="117"/>
      <c r="T214" s="117"/>
      <c r="U214" s="117"/>
      <c r="V214" s="117"/>
      <c r="W214" s="117"/>
      <c r="X214" s="117"/>
      <c r="Y214" s="117"/>
      <c r="Z214" s="117"/>
      <c r="AA214" s="118"/>
      <c r="AB214" s="144">
        <v>2</v>
      </c>
      <c r="AC214" s="145"/>
      <c r="AD214" s="145"/>
      <c r="AE214" s="150" t="s">
        <v>790</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66"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50.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791</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50.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738</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t="s">
        <v>407</v>
      </c>
      <c r="K430" s="896"/>
      <c r="L430" s="896"/>
      <c r="M430" s="896"/>
      <c r="N430" s="896"/>
      <c r="O430" s="896"/>
      <c r="P430" s="896"/>
      <c r="Q430" s="896"/>
      <c r="R430" s="896"/>
      <c r="S430" s="896"/>
      <c r="T430" s="897"/>
      <c r="U430" s="587" t="s">
        <v>407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407</v>
      </c>
      <c r="AF432" s="201"/>
      <c r="AG432" s="136" t="s">
        <v>233</v>
      </c>
      <c r="AH432" s="137"/>
      <c r="AI432" s="335"/>
      <c r="AJ432" s="335"/>
      <c r="AK432" s="335"/>
      <c r="AL432" s="157"/>
      <c r="AM432" s="335"/>
      <c r="AN432" s="335"/>
      <c r="AO432" s="335"/>
      <c r="AP432" s="157"/>
      <c r="AQ432" s="250" t="s">
        <v>407</v>
      </c>
      <c r="AR432" s="201"/>
      <c r="AS432" s="136" t="s">
        <v>233</v>
      </c>
      <c r="AT432" s="137"/>
      <c r="AU432" s="201" t="s">
        <v>407</v>
      </c>
      <c r="AV432" s="201"/>
      <c r="AW432" s="136" t="s">
        <v>179</v>
      </c>
      <c r="AX432" s="196"/>
      <c r="AY432">
        <f>$AY$431</f>
        <v>1</v>
      </c>
    </row>
    <row r="433" spans="1:51" ht="23.25" customHeight="1" x14ac:dyDescent="0.15">
      <c r="A433" s="190"/>
      <c r="B433" s="187"/>
      <c r="C433" s="181"/>
      <c r="D433" s="187"/>
      <c r="E433" s="338"/>
      <c r="F433" s="339"/>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6" t="s">
        <v>407</v>
      </c>
      <c r="AF433" s="208"/>
      <c r="AG433" s="208"/>
      <c r="AH433" s="208"/>
      <c r="AI433" s="336" t="s">
        <v>407</v>
      </c>
      <c r="AJ433" s="208"/>
      <c r="AK433" s="208"/>
      <c r="AL433" s="208"/>
      <c r="AM433" s="336" t="s">
        <v>713</v>
      </c>
      <c r="AN433" s="208"/>
      <c r="AO433" s="208"/>
      <c r="AP433" s="337"/>
      <c r="AQ433" s="336" t="s">
        <v>407</v>
      </c>
      <c r="AR433" s="208"/>
      <c r="AS433" s="208"/>
      <c r="AT433" s="337"/>
      <c r="AU433" s="208" t="s">
        <v>407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6" t="s">
        <v>407</v>
      </c>
      <c r="AF434" s="208"/>
      <c r="AG434" s="208"/>
      <c r="AH434" s="337"/>
      <c r="AI434" s="336" t="s">
        <v>407</v>
      </c>
      <c r="AJ434" s="208"/>
      <c r="AK434" s="208"/>
      <c r="AL434" s="208"/>
      <c r="AM434" s="336" t="s">
        <v>713</v>
      </c>
      <c r="AN434" s="208"/>
      <c r="AO434" s="208"/>
      <c r="AP434" s="337"/>
      <c r="AQ434" s="336" t="s">
        <v>407</v>
      </c>
      <c r="AR434" s="208"/>
      <c r="AS434" s="208"/>
      <c r="AT434" s="337"/>
      <c r="AU434" s="208" t="s">
        <v>407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407</v>
      </c>
      <c r="AF435" s="208"/>
      <c r="AG435" s="208"/>
      <c r="AH435" s="337"/>
      <c r="AI435" s="336" t="s">
        <v>407</v>
      </c>
      <c r="AJ435" s="208"/>
      <c r="AK435" s="208"/>
      <c r="AL435" s="208"/>
      <c r="AM435" s="336" t="s">
        <v>713</v>
      </c>
      <c r="AN435" s="208"/>
      <c r="AO435" s="208"/>
      <c r="AP435" s="337"/>
      <c r="AQ435" s="336" t="s">
        <v>407</v>
      </c>
      <c r="AR435" s="208"/>
      <c r="AS435" s="208"/>
      <c r="AT435" s="337"/>
      <c r="AU435" s="208" t="s">
        <v>407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407</v>
      </c>
      <c r="AF457" s="201"/>
      <c r="AG457" s="136" t="s">
        <v>233</v>
      </c>
      <c r="AH457" s="137"/>
      <c r="AI457" s="335"/>
      <c r="AJ457" s="335"/>
      <c r="AK457" s="335"/>
      <c r="AL457" s="157"/>
      <c r="AM457" s="335"/>
      <c r="AN457" s="335"/>
      <c r="AO457" s="335"/>
      <c r="AP457" s="157"/>
      <c r="AQ457" s="250" t="s">
        <v>407</v>
      </c>
      <c r="AR457" s="201"/>
      <c r="AS457" s="136" t="s">
        <v>233</v>
      </c>
      <c r="AT457" s="137"/>
      <c r="AU457" s="201" t="s">
        <v>407</v>
      </c>
      <c r="AV457" s="201"/>
      <c r="AW457" s="136" t="s">
        <v>179</v>
      </c>
      <c r="AX457" s="196"/>
      <c r="AY457">
        <f>$AY$456</f>
        <v>1</v>
      </c>
    </row>
    <row r="458" spans="1:51" ht="23.25" customHeight="1" x14ac:dyDescent="0.15">
      <c r="A458" s="190"/>
      <c r="B458" s="187"/>
      <c r="C458" s="181"/>
      <c r="D458" s="187"/>
      <c r="E458" s="338"/>
      <c r="F458" s="339"/>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6" t="s">
        <v>407</v>
      </c>
      <c r="AF458" s="208"/>
      <c r="AG458" s="208"/>
      <c r="AH458" s="208"/>
      <c r="AI458" s="336" t="s">
        <v>407</v>
      </c>
      <c r="AJ458" s="208"/>
      <c r="AK458" s="208"/>
      <c r="AL458" s="208"/>
      <c r="AM458" s="336" t="s">
        <v>713</v>
      </c>
      <c r="AN458" s="208"/>
      <c r="AO458" s="208"/>
      <c r="AP458" s="337"/>
      <c r="AQ458" s="336" t="s">
        <v>407</v>
      </c>
      <c r="AR458" s="208"/>
      <c r="AS458" s="208"/>
      <c r="AT458" s="337"/>
      <c r="AU458" s="208" t="s">
        <v>407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6" t="s">
        <v>407</v>
      </c>
      <c r="AF459" s="208"/>
      <c r="AG459" s="208"/>
      <c r="AH459" s="337"/>
      <c r="AI459" s="336" t="s">
        <v>407</v>
      </c>
      <c r="AJ459" s="208"/>
      <c r="AK459" s="208"/>
      <c r="AL459" s="208"/>
      <c r="AM459" s="336" t="s">
        <v>713</v>
      </c>
      <c r="AN459" s="208"/>
      <c r="AO459" s="208"/>
      <c r="AP459" s="337"/>
      <c r="AQ459" s="336" t="s">
        <v>407</v>
      </c>
      <c r="AR459" s="208"/>
      <c r="AS459" s="208"/>
      <c r="AT459" s="337"/>
      <c r="AU459" s="208" t="s">
        <v>407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407</v>
      </c>
      <c r="AF460" s="208"/>
      <c r="AG460" s="208"/>
      <c r="AH460" s="337"/>
      <c r="AI460" s="336" t="s">
        <v>407</v>
      </c>
      <c r="AJ460" s="208"/>
      <c r="AK460" s="208"/>
      <c r="AL460" s="208"/>
      <c r="AM460" s="336" t="s">
        <v>713</v>
      </c>
      <c r="AN460" s="208"/>
      <c r="AO460" s="208"/>
      <c r="AP460" s="337"/>
      <c r="AQ460" s="336" t="s">
        <v>407</v>
      </c>
      <c r="AR460" s="208"/>
      <c r="AS460" s="208"/>
      <c r="AT460" s="337"/>
      <c r="AU460" s="208" t="s">
        <v>407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9.9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739</v>
      </c>
      <c r="AE702" s="342"/>
      <c r="AF702" s="342"/>
      <c r="AG702" s="379" t="s">
        <v>780</v>
      </c>
      <c r="AH702" s="380"/>
      <c r="AI702" s="380"/>
      <c r="AJ702" s="380"/>
      <c r="AK702" s="380"/>
      <c r="AL702" s="380"/>
      <c r="AM702" s="380"/>
      <c r="AN702" s="380"/>
      <c r="AO702" s="380"/>
      <c r="AP702" s="380"/>
      <c r="AQ702" s="380"/>
      <c r="AR702" s="380"/>
      <c r="AS702" s="380"/>
      <c r="AT702" s="380"/>
      <c r="AU702" s="380"/>
      <c r="AV702" s="380"/>
      <c r="AW702" s="380"/>
      <c r="AX702" s="381"/>
    </row>
    <row r="703" spans="1:51" ht="69.9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739</v>
      </c>
      <c r="AE703" s="323"/>
      <c r="AF703" s="323"/>
      <c r="AG703" s="104" t="s">
        <v>781</v>
      </c>
      <c r="AH703" s="105"/>
      <c r="AI703" s="105"/>
      <c r="AJ703" s="105"/>
      <c r="AK703" s="105"/>
      <c r="AL703" s="105"/>
      <c r="AM703" s="105"/>
      <c r="AN703" s="105"/>
      <c r="AO703" s="105"/>
      <c r="AP703" s="105"/>
      <c r="AQ703" s="105"/>
      <c r="AR703" s="105"/>
      <c r="AS703" s="105"/>
      <c r="AT703" s="105"/>
      <c r="AU703" s="105"/>
      <c r="AV703" s="105"/>
      <c r="AW703" s="105"/>
      <c r="AX703" s="106"/>
    </row>
    <row r="704" spans="1:51" ht="69.9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739</v>
      </c>
      <c r="AE704" s="781"/>
      <c r="AF704" s="781"/>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39.950000000000003"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739</v>
      </c>
      <c r="AE705" s="713"/>
      <c r="AF705" s="713"/>
      <c r="AG705" s="128" t="s">
        <v>782</v>
      </c>
      <c r="AH705" s="108"/>
      <c r="AI705" s="108"/>
      <c r="AJ705" s="108"/>
      <c r="AK705" s="108"/>
      <c r="AL705" s="108"/>
      <c r="AM705" s="108"/>
      <c r="AN705" s="108"/>
      <c r="AO705" s="108"/>
      <c r="AP705" s="108"/>
      <c r="AQ705" s="108"/>
      <c r="AR705" s="108"/>
      <c r="AS705" s="108"/>
      <c r="AT705" s="108"/>
      <c r="AU705" s="108"/>
      <c r="AV705" s="108"/>
      <c r="AW705" s="108"/>
      <c r="AX705" s="129"/>
    </row>
    <row r="706" spans="1:50" ht="50.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39.950000000000003"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751</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69.9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739</v>
      </c>
      <c r="AE708" s="603"/>
      <c r="AF708" s="603"/>
      <c r="AG708" s="740" t="s">
        <v>783</v>
      </c>
      <c r="AH708" s="741"/>
      <c r="AI708" s="741"/>
      <c r="AJ708" s="741"/>
      <c r="AK708" s="741"/>
      <c r="AL708" s="741"/>
      <c r="AM708" s="741"/>
      <c r="AN708" s="741"/>
      <c r="AO708" s="741"/>
      <c r="AP708" s="741"/>
      <c r="AQ708" s="741"/>
      <c r="AR708" s="741"/>
      <c r="AS708" s="741"/>
      <c r="AT708" s="741"/>
      <c r="AU708" s="741"/>
      <c r="AV708" s="741"/>
      <c r="AW708" s="741"/>
      <c r="AX708" s="742"/>
    </row>
    <row r="709" spans="1:50" ht="69.9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t="s">
        <v>784</v>
      </c>
      <c r="AH709" s="105"/>
      <c r="AI709" s="105"/>
      <c r="AJ709" s="105"/>
      <c r="AK709" s="105"/>
      <c r="AL709" s="105"/>
      <c r="AM709" s="105"/>
      <c r="AN709" s="105"/>
      <c r="AO709" s="105"/>
      <c r="AP709" s="105"/>
      <c r="AQ709" s="105"/>
      <c r="AR709" s="105"/>
      <c r="AS709" s="105"/>
      <c r="AT709" s="105"/>
      <c r="AU709" s="105"/>
      <c r="AV709" s="105"/>
      <c r="AW709" s="105"/>
      <c r="AX709" s="106"/>
    </row>
    <row r="710" spans="1:50" ht="50.1"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752</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69.9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739</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50.1"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752</v>
      </c>
      <c r="AE712" s="781"/>
      <c r="AF712" s="781"/>
      <c r="AG712" s="805" t="s">
        <v>749</v>
      </c>
      <c r="AH712" s="806"/>
      <c r="AI712" s="806"/>
      <c r="AJ712" s="806"/>
      <c r="AK712" s="806"/>
      <c r="AL712" s="806"/>
      <c r="AM712" s="806"/>
      <c r="AN712" s="806"/>
      <c r="AO712" s="806"/>
      <c r="AP712" s="806"/>
      <c r="AQ712" s="806"/>
      <c r="AR712" s="806"/>
      <c r="AS712" s="806"/>
      <c r="AT712" s="806"/>
      <c r="AU712" s="806"/>
      <c r="AV712" s="806"/>
      <c r="AW712" s="806"/>
      <c r="AX712" s="807"/>
    </row>
    <row r="713" spans="1:50" ht="88.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739</v>
      </c>
      <c r="AE713" s="323"/>
      <c r="AF713" s="661"/>
      <c r="AG713" s="104" t="s">
        <v>789</v>
      </c>
      <c r="AH713" s="105"/>
      <c r="AI713" s="105"/>
      <c r="AJ713" s="105"/>
      <c r="AK713" s="105"/>
      <c r="AL713" s="105"/>
      <c r="AM713" s="105"/>
      <c r="AN713" s="105"/>
      <c r="AO713" s="105"/>
      <c r="AP713" s="105"/>
      <c r="AQ713" s="105"/>
      <c r="AR713" s="105"/>
      <c r="AS713" s="105"/>
      <c r="AT713" s="105"/>
      <c r="AU713" s="105"/>
      <c r="AV713" s="105"/>
      <c r="AW713" s="105"/>
      <c r="AX713" s="106"/>
    </row>
    <row r="714" spans="1:50" ht="69.9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739</v>
      </c>
      <c r="AE714" s="803"/>
      <c r="AF714" s="804"/>
      <c r="AG714" s="734" t="s">
        <v>754</v>
      </c>
      <c r="AH714" s="735"/>
      <c r="AI714" s="735"/>
      <c r="AJ714" s="735"/>
      <c r="AK714" s="735"/>
      <c r="AL714" s="735"/>
      <c r="AM714" s="735"/>
      <c r="AN714" s="735"/>
      <c r="AO714" s="735"/>
      <c r="AP714" s="735"/>
      <c r="AQ714" s="735"/>
      <c r="AR714" s="735"/>
      <c r="AS714" s="735"/>
      <c r="AT714" s="735"/>
      <c r="AU714" s="735"/>
      <c r="AV714" s="735"/>
      <c r="AW714" s="735"/>
      <c r="AX714" s="736"/>
    </row>
    <row r="715" spans="1:50" ht="69.9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739</v>
      </c>
      <c r="AE715" s="603"/>
      <c r="AF715" s="654"/>
      <c r="AG715" s="740" t="s">
        <v>755</v>
      </c>
      <c r="AH715" s="741"/>
      <c r="AI715" s="741"/>
      <c r="AJ715" s="741"/>
      <c r="AK715" s="741"/>
      <c r="AL715" s="741"/>
      <c r="AM715" s="741"/>
      <c r="AN715" s="741"/>
      <c r="AO715" s="741"/>
      <c r="AP715" s="741"/>
      <c r="AQ715" s="741"/>
      <c r="AR715" s="741"/>
      <c r="AS715" s="741"/>
      <c r="AT715" s="741"/>
      <c r="AU715" s="741"/>
      <c r="AV715" s="741"/>
      <c r="AW715" s="741"/>
      <c r="AX715" s="742"/>
    </row>
    <row r="716" spans="1:50" ht="69.9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t="s">
        <v>785</v>
      </c>
      <c r="AH716" s="105"/>
      <c r="AI716" s="105"/>
      <c r="AJ716" s="105"/>
      <c r="AK716" s="105"/>
      <c r="AL716" s="105"/>
      <c r="AM716" s="105"/>
      <c r="AN716" s="105"/>
      <c r="AO716" s="105"/>
      <c r="AP716" s="105"/>
      <c r="AQ716" s="105"/>
      <c r="AR716" s="105"/>
      <c r="AS716" s="105"/>
      <c r="AT716" s="105"/>
      <c r="AU716" s="105"/>
      <c r="AV716" s="105"/>
      <c r="AW716" s="105"/>
      <c r="AX716" s="106"/>
    </row>
    <row r="717" spans="1:50" ht="50.1"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323"/>
      <c r="AG717" s="104" t="s">
        <v>756</v>
      </c>
      <c r="AH717" s="105"/>
      <c r="AI717" s="105"/>
      <c r="AJ717" s="105"/>
      <c r="AK717" s="105"/>
      <c r="AL717" s="105"/>
      <c r="AM717" s="105"/>
      <c r="AN717" s="105"/>
      <c r="AO717" s="105"/>
      <c r="AP717" s="105"/>
      <c r="AQ717" s="105"/>
      <c r="AR717" s="105"/>
      <c r="AS717" s="105"/>
      <c r="AT717" s="105"/>
      <c r="AU717" s="105"/>
      <c r="AV717" s="105"/>
      <c r="AW717" s="105"/>
      <c r="AX717" s="106"/>
    </row>
    <row r="718" spans="1:50" ht="69.9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786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752</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0.10000000000000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0.10000000000000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0.10000000000000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0.10000000000000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0.10000000000000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72" customHeight="1" x14ac:dyDescent="0.15">
      <c r="A726" s="638" t="s">
        <v>48</v>
      </c>
      <c r="B726" s="797"/>
      <c r="C726" s="810" t="s">
        <v>53</v>
      </c>
      <c r="D726" s="832"/>
      <c r="E726" s="832"/>
      <c r="F726" s="833"/>
      <c r="G726" s="576" t="s">
        <v>772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795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796</v>
      </c>
      <c r="B731" s="672"/>
      <c r="C731" s="672"/>
      <c r="D731" s="672"/>
      <c r="E731" s="673"/>
      <c r="F731" s="727" t="s">
        <v>797</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798</v>
      </c>
      <c r="B733" s="672"/>
      <c r="C733" s="672"/>
      <c r="D733" s="672"/>
      <c r="E733" s="673"/>
      <c r="F733" s="635" t="s">
        <v>799</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 customHeight="1" x14ac:dyDescent="0.15">
      <c r="A737" s="986" t="s">
        <v>673</v>
      </c>
      <c r="B737" s="211"/>
      <c r="C737" s="211"/>
      <c r="D737" s="212"/>
      <c r="E737" s="950" t="s">
        <v>730</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 customHeight="1" x14ac:dyDescent="0.15">
      <c r="A738" s="361" t="s">
        <v>398</v>
      </c>
      <c r="B738" s="361"/>
      <c r="C738" s="361"/>
      <c r="D738" s="361"/>
      <c r="E738" s="950" t="s">
        <v>731</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 customHeight="1" x14ac:dyDescent="0.15">
      <c r="A739" s="361" t="s">
        <v>397</v>
      </c>
      <c r="B739" s="361"/>
      <c r="C739" s="361"/>
      <c r="D739" s="361"/>
      <c r="E739" s="950" t="s">
        <v>732</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 customHeight="1" x14ac:dyDescent="0.15">
      <c r="A740" s="361" t="s">
        <v>396</v>
      </c>
      <c r="B740" s="361"/>
      <c r="C740" s="361"/>
      <c r="D740" s="361"/>
      <c r="E740" s="950" t="s">
        <v>733</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 customHeight="1" x14ac:dyDescent="0.15">
      <c r="A741" s="361" t="s">
        <v>395</v>
      </c>
      <c r="B741" s="361"/>
      <c r="C741" s="361"/>
      <c r="D741" s="361"/>
      <c r="E741" s="950" t="s">
        <v>734</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 customHeight="1" x14ac:dyDescent="0.15">
      <c r="A742" s="361" t="s">
        <v>394</v>
      </c>
      <c r="B742" s="361"/>
      <c r="C742" s="361"/>
      <c r="D742" s="361"/>
      <c r="E742" s="950" t="s">
        <v>735</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 customHeight="1" x14ac:dyDescent="0.15">
      <c r="A743" s="361" t="s">
        <v>393</v>
      </c>
      <c r="B743" s="361"/>
      <c r="C743" s="361"/>
      <c r="D743" s="361"/>
      <c r="E743" s="950" t="s">
        <v>735</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 customHeight="1" x14ac:dyDescent="0.15">
      <c r="A744" s="361" t="s">
        <v>392</v>
      </c>
      <c r="B744" s="361"/>
      <c r="C744" s="361"/>
      <c r="D744" s="361"/>
      <c r="E744" s="950">
        <v>139</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 customHeight="1" x14ac:dyDescent="0.15">
      <c r="A745" s="361" t="s">
        <v>391</v>
      </c>
      <c r="B745" s="361"/>
      <c r="C745" s="361"/>
      <c r="D745" s="361"/>
      <c r="E745" s="987">
        <v>152</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 customHeight="1" x14ac:dyDescent="0.15">
      <c r="A746" s="361" t="s">
        <v>546</v>
      </c>
      <c r="B746" s="361"/>
      <c r="C746" s="361"/>
      <c r="D746" s="361"/>
      <c r="E746" s="956" t="s">
        <v>711</v>
      </c>
      <c r="F746" s="954"/>
      <c r="G746" s="954"/>
      <c r="H746" s="100" t="str">
        <f>IF(E746="","","-")</f>
        <v>-</v>
      </c>
      <c r="I746" s="954"/>
      <c r="J746" s="954"/>
      <c r="K746" s="100" t="str">
        <f>IF(I746="","","-")</f>
        <v/>
      </c>
      <c r="L746" s="955">
        <v>145</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 customHeight="1" x14ac:dyDescent="0.15">
      <c r="A747" s="361" t="s">
        <v>510</v>
      </c>
      <c r="B747" s="361"/>
      <c r="C747" s="361"/>
      <c r="D747" s="361"/>
      <c r="E747" s="956" t="s">
        <v>711</v>
      </c>
      <c r="F747" s="954"/>
      <c r="G747" s="954"/>
      <c r="H747" s="100" t="str">
        <f>IF(E747="","","-")</f>
        <v>-</v>
      </c>
      <c r="I747" s="954"/>
      <c r="J747" s="954"/>
      <c r="K747" s="100" t="str">
        <f>IF(I747="","","-")</f>
        <v/>
      </c>
      <c r="L747" s="955">
        <v>150</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757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759</v>
      </c>
      <c r="H789" s="669"/>
      <c r="I789" s="669"/>
      <c r="J789" s="669"/>
      <c r="K789" s="670"/>
      <c r="L789" s="662" t="s">
        <v>762</v>
      </c>
      <c r="M789" s="663"/>
      <c r="N789" s="663"/>
      <c r="O789" s="663"/>
      <c r="P789" s="663"/>
      <c r="Q789" s="663"/>
      <c r="R789" s="663"/>
      <c r="S789" s="663"/>
      <c r="T789" s="663"/>
      <c r="U789" s="663"/>
      <c r="V789" s="663"/>
      <c r="W789" s="663"/>
      <c r="X789" s="664"/>
      <c r="Y789" s="382">
        <v>2969</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760</v>
      </c>
      <c r="H790" s="605"/>
      <c r="I790" s="605"/>
      <c r="J790" s="605"/>
      <c r="K790" s="606"/>
      <c r="L790" s="596" t="s">
        <v>761</v>
      </c>
      <c r="M790" s="597"/>
      <c r="N790" s="597"/>
      <c r="O790" s="597"/>
      <c r="P790" s="597"/>
      <c r="Q790" s="597"/>
      <c r="R790" s="597"/>
      <c r="S790" s="597"/>
      <c r="T790" s="597"/>
      <c r="U790" s="597"/>
      <c r="V790" s="597"/>
      <c r="W790" s="597"/>
      <c r="X790" s="598"/>
      <c r="Y790" s="599">
        <v>5.4</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2974.4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767</v>
      </c>
      <c r="D845" s="343"/>
      <c r="E845" s="343"/>
      <c r="F845" s="343"/>
      <c r="G845" s="343"/>
      <c r="H845" s="343"/>
      <c r="I845" s="343"/>
      <c r="J845" s="344">
        <v>5140005004060</v>
      </c>
      <c r="K845" s="345"/>
      <c r="L845" s="345"/>
      <c r="M845" s="345"/>
      <c r="N845" s="345"/>
      <c r="O845" s="345"/>
      <c r="P845" s="359" t="s">
        <v>794</v>
      </c>
      <c r="Q845" s="346"/>
      <c r="R845" s="346"/>
      <c r="S845" s="346"/>
      <c r="T845" s="346"/>
      <c r="U845" s="346"/>
      <c r="V845" s="346"/>
      <c r="W845" s="346"/>
      <c r="X845" s="346"/>
      <c r="Y845" s="347">
        <v>2974.4</v>
      </c>
      <c r="Z845" s="348"/>
      <c r="AA845" s="348"/>
      <c r="AB845" s="349"/>
      <c r="AC845" s="350" t="s">
        <v>763</v>
      </c>
      <c r="AD845" s="351"/>
      <c r="AE845" s="351"/>
      <c r="AF845" s="351"/>
      <c r="AG845" s="351"/>
      <c r="AH845" s="366" t="s">
        <v>764</v>
      </c>
      <c r="AI845" s="367"/>
      <c r="AJ845" s="367"/>
      <c r="AK845" s="367"/>
      <c r="AL845" s="354" t="s">
        <v>764</v>
      </c>
      <c r="AM845" s="355"/>
      <c r="AN845" s="355"/>
      <c r="AO845" s="356"/>
      <c r="AP845" s="357" t="s">
        <v>764</v>
      </c>
      <c r="AQ845" s="357"/>
      <c r="AR845" s="357"/>
      <c r="AS845" s="357"/>
      <c r="AT845" s="357"/>
      <c r="AU845" s="357"/>
      <c r="AV845" s="357"/>
      <c r="AW845" s="357"/>
      <c r="AX845" s="357"/>
    </row>
    <row r="846" spans="1:51" ht="30" customHeight="1" x14ac:dyDescent="0.15">
      <c r="A846" s="370">
        <v>2</v>
      </c>
      <c r="B846" s="370">
        <v>1</v>
      </c>
      <c r="C846" s="358" t="s">
        <v>769</v>
      </c>
      <c r="D846" s="343"/>
      <c r="E846" s="343"/>
      <c r="F846" s="343"/>
      <c r="G846" s="343"/>
      <c r="H846" s="343"/>
      <c r="I846" s="343"/>
      <c r="J846" s="344">
        <v>6430005004014</v>
      </c>
      <c r="K846" s="345"/>
      <c r="L846" s="345"/>
      <c r="M846" s="345"/>
      <c r="N846" s="345"/>
      <c r="O846" s="345"/>
      <c r="P846" s="359" t="s">
        <v>766</v>
      </c>
      <c r="Q846" s="346"/>
      <c r="R846" s="346"/>
      <c r="S846" s="346"/>
      <c r="T846" s="346"/>
      <c r="U846" s="346"/>
      <c r="V846" s="346"/>
      <c r="W846" s="346"/>
      <c r="X846" s="346"/>
      <c r="Y846" s="347">
        <v>1498</v>
      </c>
      <c r="Z846" s="348"/>
      <c r="AA846" s="348"/>
      <c r="AB846" s="349"/>
      <c r="AC846" s="350" t="s">
        <v>763</v>
      </c>
      <c r="AD846" s="351"/>
      <c r="AE846" s="351"/>
      <c r="AF846" s="351"/>
      <c r="AG846" s="351"/>
      <c r="AH846" s="366" t="s">
        <v>765</v>
      </c>
      <c r="AI846" s="367"/>
      <c r="AJ846" s="367"/>
      <c r="AK846" s="367"/>
      <c r="AL846" s="354" t="s">
        <v>765</v>
      </c>
      <c r="AM846" s="355"/>
      <c r="AN846" s="355"/>
      <c r="AO846" s="356"/>
      <c r="AP846" s="357" t="s">
        <v>765</v>
      </c>
      <c r="AQ846" s="357"/>
      <c r="AR846" s="357"/>
      <c r="AS846" s="357"/>
      <c r="AT846" s="357"/>
      <c r="AU846" s="357"/>
      <c r="AV846" s="357"/>
      <c r="AW846" s="357"/>
      <c r="AX846" s="357"/>
      <c r="AY846">
        <f>COUNTA($C$846)</f>
        <v>1</v>
      </c>
    </row>
    <row r="847" spans="1:51" ht="30" customHeight="1" x14ac:dyDescent="0.15">
      <c r="A847" s="370">
        <v>3</v>
      </c>
      <c r="B847" s="370">
        <v>1</v>
      </c>
      <c r="C847" s="358" t="s">
        <v>768</v>
      </c>
      <c r="D847" s="343"/>
      <c r="E847" s="343"/>
      <c r="F847" s="343"/>
      <c r="G847" s="343"/>
      <c r="H847" s="343"/>
      <c r="I847" s="343"/>
      <c r="J847" s="344">
        <v>5010405003971</v>
      </c>
      <c r="K847" s="345"/>
      <c r="L847" s="345"/>
      <c r="M847" s="345"/>
      <c r="N847" s="345"/>
      <c r="O847" s="345"/>
      <c r="P847" s="359" t="s">
        <v>770</v>
      </c>
      <c r="Q847" s="346"/>
      <c r="R847" s="346"/>
      <c r="S847" s="346"/>
      <c r="T847" s="346"/>
      <c r="U847" s="346"/>
      <c r="V847" s="346"/>
      <c r="W847" s="346"/>
      <c r="X847" s="346"/>
      <c r="Y847" s="347">
        <v>1358.1</v>
      </c>
      <c r="Z847" s="348"/>
      <c r="AA847" s="348"/>
      <c r="AB847" s="349"/>
      <c r="AC847" s="350" t="s">
        <v>763</v>
      </c>
      <c r="AD847" s="351"/>
      <c r="AE847" s="351"/>
      <c r="AF847" s="351"/>
      <c r="AG847" s="351"/>
      <c r="AH847" s="352" t="s">
        <v>765</v>
      </c>
      <c r="AI847" s="353"/>
      <c r="AJ847" s="353"/>
      <c r="AK847" s="353"/>
      <c r="AL847" s="354" t="s">
        <v>765</v>
      </c>
      <c r="AM847" s="355"/>
      <c r="AN847" s="355"/>
      <c r="AO847" s="356"/>
      <c r="AP847" s="357" t="s">
        <v>765</v>
      </c>
      <c r="AQ847" s="357"/>
      <c r="AR847" s="357"/>
      <c r="AS847" s="357"/>
      <c r="AT847" s="357"/>
      <c r="AU847" s="357"/>
      <c r="AV847" s="357"/>
      <c r="AW847" s="357"/>
      <c r="AX847" s="357"/>
      <c r="AY847">
        <f>COUNTA($C$847)</f>
        <v>1</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t="e">
        <f>-AL846</f>
        <v>#VALUE!</v>
      </c>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6"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18"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713</v>
      </c>
      <c r="F1110" s="369"/>
      <c r="G1110" s="369"/>
      <c r="H1110" s="369"/>
      <c r="I1110" s="369"/>
      <c r="J1110" s="344" t="s">
        <v>713</v>
      </c>
      <c r="K1110" s="345"/>
      <c r="L1110" s="345"/>
      <c r="M1110" s="345"/>
      <c r="N1110" s="345"/>
      <c r="O1110" s="345"/>
      <c r="P1110" s="359" t="s">
        <v>713</v>
      </c>
      <c r="Q1110" s="346"/>
      <c r="R1110" s="346"/>
      <c r="S1110" s="346"/>
      <c r="T1110" s="346"/>
      <c r="U1110" s="346"/>
      <c r="V1110" s="346"/>
      <c r="W1110" s="346"/>
      <c r="X1110" s="346"/>
      <c r="Y1110" s="347" t="s">
        <v>713</v>
      </c>
      <c r="Z1110" s="348"/>
      <c r="AA1110" s="348"/>
      <c r="AB1110" s="349"/>
      <c r="AC1110" s="350"/>
      <c r="AD1110" s="351"/>
      <c r="AE1110" s="351"/>
      <c r="AF1110" s="351"/>
      <c r="AG1110" s="351"/>
      <c r="AH1110" s="352" t="s">
        <v>713</v>
      </c>
      <c r="AI1110" s="353"/>
      <c r="AJ1110" s="353"/>
      <c r="AK1110" s="353"/>
      <c r="AL1110" s="354" t="s">
        <v>713</v>
      </c>
      <c r="AM1110" s="355"/>
      <c r="AN1110" s="355"/>
      <c r="AO1110" s="356"/>
      <c r="AP1110" s="357" t="s">
        <v>713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218"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739</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t="s">
        <v>739</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739</v>
      </c>
      <c r="C6" s="13" t="str">
        <f t="shared" si="0"/>
        <v>科学技術・イノベーション</v>
      </c>
      <c r="D6" s="13" t="str">
        <f t="shared" ref="D6:D21" si="8">IF(C6="",D5,IF(D5&lt;&gt;"",CONCATENATE(D5,"、",C6),C6))</f>
        <v>海洋政策、科学技術・イノベーション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海洋政策、科学技術・イノベーション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海洋政策、科学技術・イノベーション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海洋政策、科学技術・イノベーション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海洋政策、科学技術・イノベーション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海洋政策、科学技術・イノベーション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海洋政策、科学技術・イノベーション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海洋政策、科学技術・イノベーション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海洋政策、科学技術・イノベーション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海洋政策、科学技術・イノベーション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海洋政策、科学技術・イノベーション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海洋政策、科学技術・イノベーション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海洋政策、科学技術・イノベーション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海洋政策、科学技術・イノベーション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海洋政策、科学技術・イノベーション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海洋政策、科学技術・イノベーション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海洋政策、科学技術・イノベーション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海洋政策、科学技術・イノベーション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田内敦士</dc:creator>
  <cp:lastModifiedBy>m</cp:lastModifiedBy>
  <cp:lastPrinted>2021-09-22T05:52:23Z</cp:lastPrinted>
  <dcterms:created xsi:type="dcterms:W3CDTF">2012-03-13T00:50:25Z</dcterms:created>
  <dcterms:modified xsi:type="dcterms:W3CDTF">2021-09-22T05:52:34Z</dcterms:modified>
</cp:coreProperties>
</file>