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1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<sst xmlns="http://schemas.openxmlformats.org/spreadsheetml/2006/main" count="3100" uniqueCount="808">
  <si>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</si>
  <si>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</si>
  <si>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</si>
  <si>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</si>
  <si>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</si>
  <si>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</si>
  <si>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</si>
  <si>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</si>
  <si>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</si>
  <si>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</si>
  <si>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</si>
  <si>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</si>
  <si>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</si>
  <si>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</si>
  <si>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</si>
  <si>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</si>
  <si>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</si>
  <si>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</si>
  <si>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</si>
  <si>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</si>
  <si>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</si>
  <si>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</si>
  <si>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</si>
  <si>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</si>
  <si>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</si>
  <si>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</si>
  <si>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</si>
  <si>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</si>
  <si>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</si>
  <si>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</si>
  <si>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</si>
  <si>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</si>
  <si>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</si>
  <si>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</si>
  <si>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</si>
  <si>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</si>
  <si>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</si>
  <si>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</si>
  <si>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</si>
  <si>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</si>
  <si>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</si>
  <si>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</si>
  <si>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</si>
  <si>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</si>
  <si>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</si>
  <si>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</si>
  <si>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</si>
  <si>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</si>
  <si>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</si>
  <si>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</si>
  <si>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</si>
  <si>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</si>
  <si>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</si>
  <si>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</si>
  <si>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</si>
  <si>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</si>
  <si>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</si>
  <si>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</si>
  <si>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</si>
  <si>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</si>
  <si>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</si>
  <si>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</si>
  <si>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</si>
  <si>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</si>
  <si>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</si>
  <si>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</si>
  <si>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</si>
  <si>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</si>
  <si>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</si>
  <si>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</si>
  <si>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</si>
  <si>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</si>
  <si>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</si>
  <si>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</si>
  <si>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</si>
  <si>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</si>
  <si>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</si>
  <si>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</si>
  <si>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</si>
  <si>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</si>
  <si>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</si>
  <si>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</si>
  <si>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</si>
  <si>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</si>
  <si>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</si>
  <si>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</si>
  <si>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</si>
  <si>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</si>
  <si>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</si>
  <si>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</si>
  <si>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</si>
  <si>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</si>
  <si>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</si>
  <si>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</si>
  <si>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</si>
  <si>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</si>
  <si>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</si>
  <si>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</si>
  <si>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</si>
  <si>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</si>
  <si>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</si>
  <si>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</si>
  <si>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</si>
  <si>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</si>
  <si>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</si>
  <si>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</si>
  <si>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</si>
  <si>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</si>
  <si>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</si>
  <si>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</si>
  <si>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</si>
  <si>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</si>
  <si>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</si>
  <si>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</si>
  <si>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</si>
  <si>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</si>
  <si>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</si>
  <si>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</si>
  <si>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</si>
  <si>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</si>
  <si>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</si>
  <si>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</si>
  <si>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</si>
  <si>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</si>
  <si>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</si>
  <si>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</si>
  <si>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</si>
  <si>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</si>
  <si>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</si>
  <si>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</si>
  <si>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</si>
  <si>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</si>
  <si>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</si>
  <si>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</si>
  <si>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</si>
  <si>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</si>
  <si>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</si>
  <si>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</si>
  <si>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</si>
  <si>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</si>
  <si>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</si>
  <si>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</si>
  <si>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</si>
  <si>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</si>
  <si>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</si>
  <si>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</si>
  <si>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</si>
  <si>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</si>
  <si>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</si>
  <si>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</si>
  <si>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</si>
  <si>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</si>
  <si>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</si>
  <si>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</si>
  <si>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</si>
  <si>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</si>
  <si>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</si>
  <si>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</si>
  <si>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</si>
  <si>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</si>
  <si>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</si>
  <si>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</si>
  <si>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</si>
  <si>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</si>
  <si>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</si>
  <si>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</si>
  <si>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</si>
  <si>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</si>
  <si>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</si>
  <si>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</si>
  <si>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</si>
  <si>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</si>
  <si>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</si>
  <si>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</si>
  <si>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</si>
  <si>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</si>
  <si>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</si>
  <si>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</si>
  <si>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</si>
  <si>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</si>
  <si>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</si>
  <si>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</si>
  <si>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</si>
  <si>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</si>
  <si>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</si>
  <si>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</si>
  <si>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</si>
  <si>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</si>
  <si>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</si>
  <si>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</si>
  <si>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</si>
  <si>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</si>
  <si>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</si>
  <si>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</si>
  <si>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</si>
  <si>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</si>
  <si>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</si>
  <si>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</si>
  <si>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</si>
  <si>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</si>
  <si>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</si>
  <si>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</si>
  <si>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</si>
  <si>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</si>
  <si>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</si>
  <si>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</si>
  <si>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</si>
  <si>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</si>
  <si>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</si>
  <si>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</si>
  <si>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</si>
  <si>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</si>
  <si>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</si>
  <si>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</si>
  <si>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</si>
  <si>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</si>
  <si>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</si>
  <si>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</si>
  <si>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</si>
  <si>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</si>
  <si>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</si>
  <si>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</si>
  <si>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</si>
  <si>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</si>
  <si>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</si>
  <si>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</si>
  <si>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</si>
  <si>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</si>
  <si>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</si>
  <si>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</si>
  <si>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</si>
  <si>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</si>
  <si>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</si>
  <si>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</si>
  <si>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</si>
  <si>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</si>
  <si>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</si>
  <si>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</si>
  <si>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</si>
  <si>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</si>
  <si>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</si>
  <si>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</si>
  <si>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</si>
  <si>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</si>
  <si>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</si>
  <si>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</si>
  <si>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</si>
  <si>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</si>
  <si>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</si>
  <si>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</si>
  <si>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</si>
  <si>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</si>
  <si>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</si>
  <si>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</si>
  <si>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</si>
  <si>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</si>
  <si>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</si>
  <si>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</si>
  <si>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</si>
  <si>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</si>
  <si>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</si>
  <si>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</si>
  <si>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</si>
  <si>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</si>
  <si>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</si>
  <si>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</si>
  <si>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</si>
  <si>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</si>
  <si>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</si>
  <si>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</si>
  <si>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</si>
  <si>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</si>
  <si>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</si>
  <si>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</si>
  <si>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</si>
  <si>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</si>
  <si>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</si>
  <si>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</si>
  <si>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</si>
  <si>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</si>
  <si>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</si>
  <si>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</si>
  <si>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</si>
  <si>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</si>
  <si>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</si>
  <si>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</si>
  <si>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</si>
  <si>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</si>
  <si>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</si>
  <si>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</si>
  <si>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</si>
  <si>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</si>
  <si>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</si>
  <si>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</si>
  <si>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</si>
  <si>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</si>
  <si>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</si>
  <si>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</si>
  <si>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</si>
  <si>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</si>
  <si>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</si>
  <si>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</si>
  <si>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</si>
  <si>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</si>
  <si>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</si>
  <si>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</si>
  <si>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</si>
  <si>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</si>
  <si>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</si>
  <si>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</si>
  <si>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</si>
  <si>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</si>
  <si>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</si>
  <si>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</si>
  <si>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</si>
  <si>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</si>
  <si>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</si>
  <si>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</si>
  <si>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</si>
  <si>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</si>
  <si>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</si>
  <si>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</si>
  <si>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</si>
  <si>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</si>
  <si>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</si>
  <si>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</si>
  <si>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</si>
  <si>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</si>
  <si>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</si>
  <si>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</si>
  <si>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</si>
  <si>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</si>
  <si>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</si>
  <si>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</si>
  <si>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</si>
  <si>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</si>
  <si>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</si>
  <si>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</si>
  <si>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</si>
  <si>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</si>
  <si>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</si>
  <si>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</si>
  <si>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</si>
  <si>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</si>
  <si>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</si>
  <si>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</si>
  <si>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</si>
  <si>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</si>
  <si>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</si>
  <si>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</si>
  <si>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</si>
  <si>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</si>
  <si>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</si>
  <si>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</si>
  <si>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</si>
  <si>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</si>
  <si>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</si>
  <si>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</si>
  <si>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</si>
  <si>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</si>
  <si>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</si>
  <si>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</si>
  <si>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</si>
  <si>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</si>
  <si>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</si>
  <si>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</si>
  <si>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</si>
  <si>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</si>
  <si>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</si>
  <si>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</si>
  <si>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</si>
  <si>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</si>
  <si>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</si>
  <si>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</si>
  <si>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</si>
  <si>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</si>
  <si>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</si>
  <si>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</si>
  <si>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</si>
  <si>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</si>
  <si>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</si>
  <si>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</si>
  <si>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</si>
  <si>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</si>
  <si>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</si>
  <si>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</si>
  <si>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</si>
  <si>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</si>
  <si>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</si>
  <si>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</si>
  <si>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</si>
  <si>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</si>
  <si>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</si>
  <si>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</si>
  <si>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</si>
  <si>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</si>
  <si>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</si>
  <si>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</si>
  <si>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</si>
  <si>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</si>
  <si>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</si>
  <si>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</si>
  <si>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</si>
  <si>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</si>
  <si>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</si>
  <si>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</si>
  <si>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</si>
  <si>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</si>
  <si>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</si>
  <si>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</si>
  <si>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</si>
  <si>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</si>
  <si>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</si>
  <si>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</si>
  <si>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</si>
  <si>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</si>
  <si>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</si>
  <si>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</si>
  <si>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</si>
  <si>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</si>
  <si>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</si>
  <si>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</si>
  <si>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</si>
  <si>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</si>
  <si>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</si>
  <si>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</si>
  <si>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</si>
  <si>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</si>
  <si>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</si>
  <si>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</si>
  <si>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</si>
  <si>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</si>
  <si>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</si>
  <si>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</si>
  <si>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</si>
  <si>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</si>
  <si>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</si>
  <si>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</si>
  <si>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</si>
  <si>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</si>
  <si>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</si>
  <si>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</si>
  <si>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</si>
  <si>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</si>
  <si>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</si>
  <si>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</si>
  <si>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</si>
  <si>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</si>
  <si>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</si>
  <si>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</si>
  <si>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</si>
  <si>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</si>
  <si>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</si>
  <si>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</si>
  <si>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</si>
  <si>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</si>
  <si>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</si>
  <si>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</si>
  <si>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</si>
  <si>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</si>
  <si>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</si>
  <si>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</si>
  <si>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</si>
  <si>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</si>
  <si>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</si>
  <si>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</si>
  <si>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</si>
  <si>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</si>
  <si>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</si>
  <si>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</si>
  <si>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</si>
  <si>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</si>
  <si>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</si>
  <si>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</si>
  <si>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</si>
  <si>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</si>
  <si>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</si>
  <si>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</si>
  <si>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</si>
  <si>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</si>
  <si>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</si>
  <si>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</si>
  <si>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</si>
  <si>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</si>
  <si>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</si>
  <si>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</si>
  <si>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</si>
  <si>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</si>
  <si>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</si>
  <si>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</si>
  <si>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</si>
  <si>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</si>
  <si>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</si>
  <si>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</si>
  <si>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</si>
  <si>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</si>
  <si>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</si>
  <si>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</si>
  <si>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</si>
  <si>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</si>
  <si>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</si>
  <si>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</si>
  <si>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</si>
  <si>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</si>
  <si>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</si>
  <si>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</si>
  <si>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</si>
  <si>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</si>
  <si>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</si>
  <si>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</si>
  <si>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</si>
  <si>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</si>
  <si>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</si>
  <si>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</si>
  <si>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</si>
  <si>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</si>
  <si>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</si>
  <si>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</si>
  <si>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</si>
  <si>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</si>
  <si>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</si>
  <si>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</si>
  <si>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</si>
  <si>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</si>
  <si>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</si>
  <si>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</si>
  <si>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</si>
  <si>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</si>
  <si>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</si>
  <si>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</si>
  <si>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</si>
  <si>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</si>
  <si>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</si>
  <si>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</si>
  <si>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</si>
  <si>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</si>
  <si>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</si>
  <si>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</si>
  <si>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</si>
  <si>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</si>
  <si>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</si>
  <si>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</si>
  <si>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</si>
  <si>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</si>
  <si>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</si>
  <si>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</si>
  <si>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</si>
  <si>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</si>
  <si>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</si>
  <si>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</si>
  <si>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</si>
  <si>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</si>
  <si>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</si>
  <si>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</si>
  <si>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</si>
  <si>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</si>
  <si>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</si>
  <si>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</si>
  <si>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</si>
  <si>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</si>
  <si>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</si>
  <si>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</si>
  <si>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</si>
  <si>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</si>
  <si>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</si>
  <si>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</si>
  <si>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</si>
  <si>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</si>
  <si>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</si>
  <si>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</si>
  <si>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</si>
  <si>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</si>
  <si>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</si>
  <si>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</si>
  <si>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</si>
  <si>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</si>
  <si>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</si>
  <si>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</si>
  <si>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</si>
  <si>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</si>
  <si>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</si>
  <si>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</si>
  <si>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</si>
  <si>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</si>
  <si>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</si>
  <si>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</si>
  <si>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</si>
  <si>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</si>
  <si>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</si>
  <si>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</si>
  <si>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</si>
  <si>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</si>
  <si>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</si>
  <si>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</si>
  <si>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</si>
  <si>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</si>
  <si>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</si>
  <si>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</si>
  <si>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</si>
  <si>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</si>
  <si>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</si>
  <si>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</si>
  <si>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</si>
  <si>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</si>
  <si>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</si>
  <si>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</si>
  <si>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</si>
  <si>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</si>
  <si>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</si>
  <si>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</si>
  <si>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</si>
  <si>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</si>
  <si>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</si>
  <si>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</si>
  <si>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</si>
  <si>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</si>
  <si>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</si>
  <si>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</si>
  <si>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</si>
  <si>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</si>
  <si>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</si>
  <si>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</si>
  <si>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</si>
  <si>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</si>
  <si>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</si>
  <si>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</si>
  <si>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</si>
  <si>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</si>
  <si>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</si>
  <si>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</si>
  <si>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</si>
  <si>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</si>
  <si>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</si>
  <si>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</si>
  <si>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</si>
  <si>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</si>
  <si>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</si>
  <si>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</si>
  <si>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</si>
  <si>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</si>
  <si>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</si>
  <si>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</si>
  <si>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</si>
  <si>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</si>
  <si>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</si>
  <si>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</si>
  <si>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</si>
  <si>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</si>
  <si>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</si>
  <si>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</si>
  <si>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</si>
  <si>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</si>
  <si>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</si>
  <si>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</si>
  <si>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</si>
  <si>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</si>
  <si>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</si>
  <si>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</si>
  <si>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</si>
  <si>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</si>
  <si>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</si>
  <si>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</si>
  <si>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</si>
  <si>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</si>
  <si>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</si>
  <si>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</si>
  <si>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</si>
  <si>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</si>
  <si>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</si>
  <si>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</si>
  <si>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</si>
  <si>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</si>
  <si>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</si>
  <si>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</si>
  <si>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</si>
  <si>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</si>
  <si>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</si>
  <si>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</si>
  <si>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</si>
  <si>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</si>
  <si>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</si>
  <si>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</si>
  <si>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</si>
  <si>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</si>
  <si>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</si>
  <si>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</si>
  <si>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</si>
  <si>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</si>
  <si>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</si>
  <si>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</si>
  <si>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</si>
  <si>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</si>
  <si>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</si>
  <si>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</si>
  <si>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</si>
  <si>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</si>
  <si>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</si>
  <si>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</si>
  <si>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</si>
  <si>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</si>
  <si>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</si>
  <si>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</si>
  <si>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</si>
  <si>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</si>
  <si>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</si>
  <si>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</si>
  <si>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</si>
  <si>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</si>
  <si>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</si>
  <si>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</si>
  <si>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</si>
  <si>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</si>
  <si>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</si>
  <si>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</si>
  <si>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</si>
  <si>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</si>
  <si>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国立大学法人支援課長
堀野　晶三</t>
  </si>
  <si>
    <t>国立大学法人法（平成15年法律第112号）第35条において準用する独立行政法人通則法（平成11年法律第103号）第46条</t>
  </si>
  <si>
    <t>我が国の高等教育、学術研究の水準の向上及び高度な人材育成に資する、国立大学の改革強化、機能強化等を推進するための取組に必要な経費を補助する。</t>
  </si>
  <si>
    <t>国立大学の機能を最大化するため、学長のリーダーシップによるガバナンスを強化し、学長裁量経費とマッチングすることで、外部人材登用等による経営力の強化、教育研究の質の向上、イノベーション創出等、エビデンスに基づくスピード感ある改革を実行する大学の取組を支援。【補助率：定額補助】</t>
  </si>
  <si>
    <t>-</t>
  </si>
  <si>
    <t>国立大学改革強化推進補助金</t>
  </si>
  <si>
    <t>国立大学法人法に基づく国立大学法人評価委員会による業務実績に関する評価において、国立大学法人が自ら定めた中期目標に掲げる「法人の基本的な目標」に沿って、計画的に取り組んでいると認められることを目標とする。</t>
  </si>
  <si>
    <t>法人</t>
  </si>
  <si>
    <t>事業数</t>
  </si>
  <si>
    <t>百万円</t>
  </si>
  <si>
    <t>執行額（百万円）/事業数（件）</t>
    <phoneticPr fontId="5"/>
  </si>
  <si>
    <t>3,096/8</t>
  </si>
  <si>
    <t>4,917/18</t>
  </si>
  <si>
    <t>4　個性が輝く高等教育の振興</t>
    <phoneticPr fontId="5"/>
  </si>
  <si>
    <t>①学部・学科改組を含む改革構想を提案した国立大学のうち当該構想を実現させたものの割合
【AP改革項目関連：文教・科学技術分野①】
【APのKPI】</t>
    <phoneticPr fontId="5"/>
  </si>
  <si>
    <t>②大学間連携を含む改革構想を提案した国立大学のうち当該構想を実現させたものの割合
【AP改革項目関連：文教・科学技術分野①】
【APのKPI】</t>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</si>
  <si>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phoneticPr fontId="5"/>
  </si>
  <si>
    <t>文教・科学技術、
外交、安全保障・防衛等</t>
    <phoneticPr fontId="5"/>
  </si>
  <si>
    <t>大学間の連携や学部等の再編・統合の促進</t>
    <phoneticPr fontId="5"/>
  </si>
  <si>
    <t>新24-0012</t>
  </si>
  <si>
    <t>152</t>
  </si>
  <si>
    <t>148</t>
  </si>
  <si>
    <t>141</t>
  </si>
  <si>
    <t>140</t>
  </si>
  <si>
    <t>○</t>
  </si>
  <si>
    <t>4-1  大学などにおける教育研究の質の向上</t>
    <phoneticPr fontId="5"/>
  </si>
  <si>
    <t>国立大学改革強化推進事業</t>
    <phoneticPr fontId="5"/>
  </si>
  <si>
    <t>平成24年度</t>
    <phoneticPr fontId="5"/>
  </si>
  <si>
    <t>終了予定なし</t>
    <phoneticPr fontId="5"/>
  </si>
  <si>
    <t>高等教育局</t>
    <phoneticPr fontId="5"/>
  </si>
  <si>
    <t>国立大学法人支援課</t>
    <phoneticPr fontId="5"/>
  </si>
  <si>
    <t>-</t>
    <phoneticPr fontId="5"/>
  </si>
  <si>
    <t>-</t>
    <phoneticPr fontId="5"/>
  </si>
  <si>
    <t>国立大学法人法に基づく国立大学法人評価委員会による業務実績に関する評価において、自ら定めた中期目標の前文に掲げる「法人の基本的な目標」に沿って、計画的に取り組んでいると認められる国立大学法人数
（※令和２年度の成果実績については、国立大学法人法に基づく国立大学法人評価委員会による業務実績に関する評価を令和３年12月頃に公表予定であるため数値を「-」としている。）</t>
    <phoneticPr fontId="5"/>
  </si>
  <si>
    <t>国立大学法人等の令和元年度評価結果について（令和２年12月23日国立大学法人評価委員会）</t>
    <rPh sb="8" eb="10">
      <t>レイワ</t>
    </rPh>
    <rPh sb="10" eb="11">
      <t>ガン</t>
    </rPh>
    <phoneticPr fontId="5"/>
  </si>
  <si>
    <t>-</t>
    <phoneticPr fontId="5"/>
  </si>
  <si>
    <t>国立大学改革強化推進補助金における各補助事業により、各国立大学法人が機能強化等のために取り組んだ事業数</t>
    <phoneticPr fontId="5"/>
  </si>
  <si>
    <t>5,158/25</t>
    <phoneticPr fontId="5"/>
  </si>
  <si>
    <t>5,103/22</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</si>
  <si>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国民や社会のニーズを的確に反映している。</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</si>
  <si>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民間等に委ねることはできない。</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</si>
  <si>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国民や社会の期待に応える社会を変革するエンジンとしての役割を果たすべく、国立大学がこれまでにない深度と速度で大学改革を実施するため、国による事業支援が必要な優先度が高い事業である。</t>
    <phoneticPr fontId="5"/>
  </si>
  <si>
    <t>無</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</si>
  <si>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t>
    <phoneticPr fontId="5"/>
  </si>
  <si>
    <t>補助金総額に対して一定割合以上を自己負担とする計画に基づき事業が推進されており、負担関係は妥当である。</t>
    <phoneticPr fontId="5"/>
  </si>
  <si>
    <t>単位当たりコストは逓減しており、また、補助金の交付に当たっては、事業経費の費目・使途の内容について厳正に確認を行うなど、効果的、効率的な執行の観点からコスト削減に努めており、妥当な水準となっている。</t>
    <phoneticPr fontId="5"/>
  </si>
  <si>
    <t>‐</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</si>
  <si>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さらに、補助金の交付に当たっては、事業経費の費目・使途の内容について厳正に確認を行うなど、効果的、効率的な執行の観点からコスト削減にも努めている。</t>
    <phoneticPr fontId="5"/>
  </si>
  <si>
    <t>補助金の交付に当たっては、事業経費の費目・使途の内容について厳正に確認を行うなど、効果的、効率的な執行の観点からコスト削減に努めている。</t>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</si>
  <si>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大学改革や機能強化のための取組が各国立大学に着実に波及している。</t>
  </si>
  <si>
    <t>本事業は、国立大学の行う改革強化を推進する取組のみを交付対象とし、各国立大学に対して直接補助しているため、実効性の高い事業となっている。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</si>
  <si>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</si>
  <si>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おり、成果物は十分に活用されている。</t>
  </si>
  <si>
    <t>・本事業により、国立大学が、「社会変革のエンジン」としての「知の創出機能」を最大化し、新たな価値や知の創造を担う人材の育成や社会が直面する諸課題の解決、科学技術イノベーションの創出等に最大限貢献するための機能強化が図られることが期待される。
・平成30年度からの新規事業である「国立大学経営改革促進事業」において、これまでの事業に対する過去のレビューでの指摘も踏まえ、公募段階で各申請大学にＫＰＩの設定を求めた。また、採択事業においては有識者による検討会で毎年度のフォローアップを通じて事業の進捗確認を行うこととしている。
・経費の執行に関しては、各国立大学から提出される実績報告書等において支出先や使途を把握し、補助金の執行状況や事業目的との整合性について確認を行い、引き続き適正な執行に努める。</t>
    <phoneticPr fontId="5"/>
  </si>
  <si>
    <t>・「国立経営改革促進事業」採択事業のフォローアップを行う事で、経営改革構想の実現状況を把握・分析し、更なる取組の推進を図る。
・計画的な事業実施のため、繰越を最小限にするよう新規事業選定の時期等の見直しを行い、国立大学が可能な限り早期に事業を開始できる環境を整えることで、国立大学の改革強化に向けた取組を加速化させ、事業の実効性を更に高める。</t>
    <phoneticPr fontId="5"/>
  </si>
  <si>
    <t>■平成25年秋のレビューでの指摘（大学の教育研究の質の向上に関する事業（グローバル人材育成及び大学改革））
（総合支援型）大学間・専門分野間での取り組みを促進するなど、国立大学の経営力の強化への先導的な取り組みの支援（H24～H29）への指摘
＜指摘内容＞
①「国立大学改革の強化推進」については、「国立大学改革」で行おうとしていることが明確とは言い難く、大学ごとのミッションに客観的な評価を加え、再定義した上で、改革の意義を明確化した大学だけを支援対象とすべきではないか。
＜対応状況＞
①平成26年度の支援対象の選定にあたり、「国立大学改革」の内容を明確化し、ミッションの再定義により明らかになった各大学の強み・特色・社会的役割をより強化するための組織再編等の改革構想を支援対象とすることとした。
■平成28年秋のレビューでの指摘（教育①（国立大学改革に対する補助金））
（総合支援型）大学間・専門分野間での取り組みを促進するなど、国立大学の経営力の強化への先導的な取り組みの支援（H24～H29）への指摘
（特定支援型）若手研究者が安定した環境で挑戦できる機会に拡充するための若手研究者へのポスト振替の取組の支援（H26～H29）への指摘
＜指摘内容＞
・国立大学に対する国からの支援事業が、研究・教育の質の向上に確実につながるよう、また、納税者である国民への十分な説明責任を果たせるよう、研究・教育の両面において、成果指標の設定の在り方を抜本的に見直し、効果的・効率的な事業とすべきである。
・各国立大学の中で、ガバナンスやマネジメントの改革を進めるべきである。特に、国立大学改革強化推進事業で行っている人材マネジメント改革については、各国立大学における人事制度の刷新につなげるべきである。
＜対応状況＞
・平成29年度継続事業の執行にあたり、各大学に公募時に成果目標を設定させ、毎年度成果目標の進捗を確認することで、効果的・効率的に事業を実施する。
・人材マネジメント改革については、国立大学改革強化推進事業（特定支援型）の平成29年度新規採択事業から全学的な人事給与システム改革に関する計画の提出を条件化し、人材マネジメント改革に注力している大学を重点的に支援することにより、改革の加速を図る。
■平成29年秋のレビューでの指摘（大学（研究等の担い手の育成））
（特定支援型）若手研究者が安定した環境で挑戦できる機会に拡充するための若手研究者へのポスト振替の取組の支援（H26～H29）への指摘
＜指摘内容＞
・そもそも、こうした個々の事業の乱立は、経営力の強化等をもって、研究及び教育の水準を向上させるという、国立大学法人改革で本来目指した方向性を阻害する懸念がある。具体的には、研究や教育の業績評価に応じた人材活用等は十分に進んでいない。これらの事業は、本来、国立大学法人等の経営努力によって解決すべき当面かつ直面する深刻な問題である若手研究者の雇用の維持等のための方策としての事業である。
・「国立大学若手人材支援事業」については、国立大学法人の基盤的経費である国立大学法人運営費交付金の既存額の中で対応すべきであることから、廃止すべきである。
＜対応状況＞
・指摘を踏まえ、平成30年度より「国立大学若手人材支援事業」は廃止し、本事業による継続支援対象者分人件費は支援終了まで運営費交付金で措置する。</t>
    <phoneticPr fontId="5"/>
  </si>
  <si>
    <t>A.国立大学法人東海国立大学機構</t>
    <phoneticPr fontId="5"/>
  </si>
  <si>
    <t>設備備品費</t>
    <rPh sb="0" eb="2">
      <t>セツビ</t>
    </rPh>
    <rPh sb="2" eb="5">
      <t>ビヒンヒ</t>
    </rPh>
    <phoneticPr fontId="5"/>
  </si>
  <si>
    <t>人件費</t>
    <rPh sb="0" eb="3">
      <t>ジンケンヒ</t>
    </rPh>
    <phoneticPr fontId="5"/>
  </si>
  <si>
    <t>事業推進費</t>
    <rPh sb="0" eb="2">
      <t>ジギョウ</t>
    </rPh>
    <rPh sb="2" eb="4">
      <t>スイシン</t>
    </rPh>
    <rPh sb="4" eb="5">
      <t>ヒ</t>
    </rPh>
    <phoneticPr fontId="5"/>
  </si>
  <si>
    <t>雑役務費　等</t>
    <rPh sb="0" eb="1">
      <t>ザツ</t>
    </rPh>
    <rPh sb="1" eb="4">
      <t>エキムヒ</t>
    </rPh>
    <rPh sb="5" eb="6">
      <t>トウ</t>
    </rPh>
    <phoneticPr fontId="5"/>
  </si>
  <si>
    <t>雇用等経費　等</t>
    <rPh sb="0" eb="2">
      <t>コヨウ</t>
    </rPh>
    <rPh sb="2" eb="3">
      <t>トウ</t>
    </rPh>
    <rPh sb="3" eb="5">
      <t>ケイヒ</t>
    </rPh>
    <rPh sb="6" eb="7">
      <t>トウ</t>
    </rPh>
    <phoneticPr fontId="5"/>
  </si>
  <si>
    <t>戦略的研究拠点設備　等</t>
    <rPh sb="0" eb="3">
      <t>センリャクテキ</t>
    </rPh>
    <rPh sb="3" eb="5">
      <t>ケンキュウ</t>
    </rPh>
    <rPh sb="5" eb="7">
      <t>キョテン</t>
    </rPh>
    <rPh sb="7" eb="9">
      <t>セツビ</t>
    </rPh>
    <rPh sb="10" eb="11">
      <t>トウ</t>
    </rPh>
    <phoneticPr fontId="5"/>
  </si>
  <si>
    <t>国立大学法人東海国立大学機構名古屋大学</t>
    <phoneticPr fontId="5"/>
  </si>
  <si>
    <t>国立大学法人東京大学</t>
    <phoneticPr fontId="5"/>
  </si>
  <si>
    <t>国立大学法人京都大学</t>
    <phoneticPr fontId="5"/>
  </si>
  <si>
    <t>国立大学法人東京工業大学</t>
    <phoneticPr fontId="5"/>
  </si>
  <si>
    <t>国立大学法人東北大学</t>
    <phoneticPr fontId="5"/>
  </si>
  <si>
    <t>国立大学法人九州大学</t>
    <phoneticPr fontId="5"/>
  </si>
  <si>
    <t>国立大学法人北海道大学</t>
    <phoneticPr fontId="5"/>
  </si>
  <si>
    <t>国立大学法人東京医科歯科大学</t>
    <phoneticPr fontId="5"/>
  </si>
  <si>
    <t>国立大学法人豊橋技術科学大学</t>
    <phoneticPr fontId="5"/>
  </si>
  <si>
    <t>国立大学法人静岡大学</t>
    <phoneticPr fontId="5"/>
  </si>
  <si>
    <t>マルチ・キャンパスシステムなど新たな国立大学モデルの構築</t>
    <phoneticPr fontId="5"/>
  </si>
  <si>
    <t>社会変革の駆動を実現するための安定的かつ自立的な経営基盤の獲得</t>
    <phoneticPr fontId="5"/>
  </si>
  <si>
    <t>京大流経営改革の推進～指定国立大学法人構想に基づく機能強化～</t>
    <phoneticPr fontId="5"/>
  </si>
  <si>
    <t>「次世代人事戦略」と「エビデンスに基づく革新的経営戦略」による新たな国立大学法人経営モデルへの挑戦</t>
    <phoneticPr fontId="5"/>
  </si>
  <si>
    <t>創造と変革を先導する大学～世界から尊敬される三十傑大学を目指して～</t>
    <phoneticPr fontId="5"/>
  </si>
  <si>
    <t>九州大学ルネッサンスプロジェクト</t>
    <phoneticPr fontId="5"/>
  </si>
  <si>
    <t>知のフロンティアを切り拓きイノベーションとその社会実装を先導する研究大学として開花するための経営改革～IRデータをエビデンスとするシェアド・ガバナンスの実現～</t>
    <phoneticPr fontId="5"/>
  </si>
  <si>
    <t>世代を超えて地球・人類の「トータル・ヘルスケア」を実現する持続可能なTMDU経営モデルの確立
～「知と癒しの匠」の創造による世界屈指のヘルスケアサイエンス拠点の形成～</t>
    <phoneticPr fontId="5"/>
  </si>
  <si>
    <t>技科大・高専連携に基づく地域産学官金協創プラットフォームの構築と全国展開による自立的な財政基盤・マネジメントの強化</t>
    <phoneticPr fontId="5"/>
  </si>
  <si>
    <t>地域の知と人材の集積拠点としての静岡県の国立大学将来構想</t>
    <phoneticPr fontId="5"/>
  </si>
  <si>
    <t>補助金等交付</t>
  </si>
  <si>
    <t>大学改革実行プラン（平成24年6月）
国立大学改革プラン（平成25年11月）
ミッションの再定義（平成26年3月）
国立大学経営力戦略（平成27年6月）
第3期中期目標（平成28年3月1日文部科学大臣提示）
第3期中期計画（平成28年3月31日文部科学大臣認可）
統合イノベーション戦略（平成30年6月15日）
国立大学改革方針（令和元年6月18日）</t>
    <rPh sb="156" eb="158">
      <t>コクリツ</t>
    </rPh>
    <rPh sb="158" eb="160">
      <t>ダイガク</t>
    </rPh>
    <rPh sb="160" eb="162">
      <t>カイカク</t>
    </rPh>
    <rPh sb="162" eb="164">
      <t>ホウシン</t>
    </rPh>
    <rPh sb="165" eb="167">
      <t>レイワ</t>
    </rPh>
    <rPh sb="167" eb="169">
      <t>ガンネン</t>
    </rPh>
    <rPh sb="170" eb="171">
      <t>ガツ</t>
    </rPh>
    <rPh sb="173" eb="174">
      <t>ニチ</t>
    </rPh>
    <phoneticPr fontId="5"/>
  </si>
  <si>
    <t xml:space="preserve">※金額は単位未満四捨五入して記載していることから、合計が一致しない場合がある。
令和４年度からの第４期中期目標期間における国立大学の経営改革構想をさらに促進していくために増額要求を行う。
新たな成長推進枠：5,000百万円
</t>
    <rPh sb="40" eb="42">
      <t>レイワ</t>
    </rPh>
    <rPh sb="43" eb="45">
      <t>ネンド</t>
    </rPh>
    <rPh sb="48" eb="49">
      <t>ダイ</t>
    </rPh>
    <rPh sb="50" eb="51">
      <t>キ</t>
    </rPh>
    <rPh sb="51" eb="53">
      <t>チュウキ</t>
    </rPh>
    <rPh sb="53" eb="55">
      <t>モクヒョウ</t>
    </rPh>
    <rPh sb="55" eb="57">
      <t>キカン</t>
    </rPh>
    <rPh sb="61" eb="63">
      <t>コクリツ</t>
    </rPh>
    <rPh sb="63" eb="65">
      <t>ダイガク</t>
    </rPh>
    <rPh sb="66" eb="68">
      <t>ケイエイ</t>
    </rPh>
    <rPh sb="68" eb="70">
      <t>カイカク</t>
    </rPh>
    <rPh sb="70" eb="72">
      <t>コウソウ</t>
    </rPh>
    <rPh sb="76" eb="78">
      <t>ソクシン</t>
    </rPh>
    <rPh sb="85" eb="87">
      <t>ゾウガク</t>
    </rPh>
    <rPh sb="87" eb="89">
      <t>ヨウキュウ</t>
    </rPh>
    <rPh sb="90" eb="91">
      <t>オコナ</t>
    </rPh>
    <phoneticPr fontId="5"/>
  </si>
  <si>
    <t>執行額（百万円）／事業数（件）
（なお、各法人が各々異なる取組を行っており一律に単位当たりコストを算出することが必ずしもなじまないことに留意が必要）</t>
    <phoneticPr fontId="5"/>
  </si>
  <si>
    <t>外部有識者による点検対象外</t>
  </si>
  <si>
    <t>事業内容の一部改善</t>
  </si>
  <si>
    <t>この事業は、過去の「秋のレビュー」での指摘を踏まえ、事業内容の一部見直しを行っているが、より効果的・効率的な事業となるよう努めるべきである。</t>
  </si>
  <si>
    <t>執行等改善</t>
  </si>
  <si>
    <t>本事業において、過去のレビューにおける指摘も踏まえ、公募段階で各申請大学にKPIの設定を求めるとともに、毎年度のフォローアップを通じて事業の進捗確認を行っている。さらに、フォローアップの結果に基づく予算への反映などを検討しているとこ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</si>
</sst>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87199</xdr:colOff>
      <xdr:row>749</xdr:row>
      <xdr:rowOff>0</xdr:rowOff>
    </xdr:from>
    <xdr:to>
      <xdr:col>48</xdr:col>
      <xdr:colOff>90714</xdr:colOff>
      <xdr:row>766</xdr:row>
      <xdr:rowOff>2254324</xdr:rowOff>
    </xdr:to>
    <xdr:grpSp>
      <xdr:nvGrpSpPr>
        <xdr:cNvPr id="2" name="グループ化 1">
          <a:extLst>
            <a:ext uri="{FF2B5EF4-FFF2-40B4-BE49-F238E27FC236}">
              <a16:creationId xmlns:a16="http://schemas.microsoft.com/office/drawing/2014/main" id="{FC2A2F1F-F65B-4A1C-84F4-C304AF5F1C53}"/>
            </a:ext>
          </a:extLst>
        </xdr:cNvPr>
        <xdr:cNvGrpSpPr/>
      </xdr:nvGrpSpPr>
      <xdr:grpSpPr>
        <a:xfrm>
          <a:off x="2119199" y="58547000"/>
          <a:ext cx="7725115" cy="11195124"/>
          <a:chOff x="1831130" y="31575376"/>
          <a:chExt cx="7518181" cy="7185749"/>
        </a:xfrm>
      </xdr:grpSpPr>
      <xdr:sp macro="" textlink="">
        <xdr:nvSpPr>
          <xdr:cNvPr id="3" name="テキスト ボックス 2">
            <a:extLst>
              <a:ext uri="{FF2B5EF4-FFF2-40B4-BE49-F238E27FC236}">
                <a16:creationId xmlns:a16="http://schemas.microsoft.com/office/drawing/2014/main" id="{BBBB906B-2130-43E1-A39A-15327540501B}"/>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5,158</a:t>
            </a:r>
            <a:r>
              <a:rPr kumimoji="1" lang="ja-JP" altLang="en-US" sz="1600">
                <a:latin typeface="+mn-ea"/>
                <a:ea typeface="+mn-ea"/>
              </a:rPr>
              <a:t>百万円</a:t>
            </a:r>
          </a:p>
        </xdr:txBody>
      </xdr:sp>
      <xdr:sp macro="" textlink="">
        <xdr:nvSpPr>
          <xdr:cNvPr id="4" name="大かっこ 3">
            <a:extLst>
              <a:ext uri="{FF2B5EF4-FFF2-40B4-BE49-F238E27FC236}">
                <a16:creationId xmlns:a16="http://schemas.microsoft.com/office/drawing/2014/main" id="{91AB0A41-55EE-4E66-AF5D-C0B965945A9A}"/>
              </a:ext>
            </a:extLst>
          </xdr:cNvPr>
          <xdr:cNvSpPr/>
        </xdr:nvSpPr>
        <xdr:spPr>
          <a:xfrm>
            <a:off x="3905250" y="32714973"/>
            <a:ext cx="2924735" cy="455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国立大学法人の改革強化、機能強化等を推進するための取組に必要な経費を補助</a:t>
            </a:r>
          </a:p>
        </xdr:txBody>
      </xdr:sp>
      <xdr:cxnSp macro="">
        <xdr:nvCxnSpPr>
          <xdr:cNvPr id="5" name="直線矢印コネクタ 4">
            <a:extLst>
              <a:ext uri="{FF2B5EF4-FFF2-40B4-BE49-F238E27FC236}">
                <a16:creationId xmlns:a16="http://schemas.microsoft.com/office/drawing/2014/main" id="{1BCC82D9-B7B7-4FBA-9750-6B8A5B4FB298}"/>
              </a:ext>
            </a:extLst>
          </xdr:cNvPr>
          <xdr:cNvCxnSpPr/>
        </xdr:nvCxnSpPr>
        <xdr:spPr>
          <a:xfrm>
            <a:off x="5314940" y="33201855"/>
            <a:ext cx="845" cy="4860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42BB0333-48A3-4F88-A136-A75FDD31FF4B}"/>
              </a:ext>
            </a:extLst>
          </xdr:cNvPr>
          <xdr:cNvSpPr txBox="1"/>
        </xdr:nvSpPr>
        <xdr:spPr>
          <a:xfrm>
            <a:off x="3195293" y="33892043"/>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5,158</a:t>
            </a:r>
            <a:r>
              <a:rPr kumimoji="1" lang="ja-JP" altLang="en-US" sz="1600" b="0" i="0">
                <a:latin typeface="+mn-ea"/>
                <a:ea typeface="+mn-ea"/>
              </a:rPr>
              <a:t>百万円（全</a:t>
            </a:r>
            <a:r>
              <a:rPr kumimoji="1" lang="en-US" altLang="ja-JP" sz="1600" b="0" i="0">
                <a:latin typeface="+mn-ea"/>
                <a:ea typeface="+mn-ea"/>
              </a:rPr>
              <a:t>19</a:t>
            </a:r>
            <a:r>
              <a:rPr kumimoji="1" lang="ja-JP" altLang="en-US" sz="1600" b="0" i="0">
                <a:latin typeface="+mn-ea"/>
                <a:ea typeface="+mn-ea"/>
              </a:rPr>
              <a:t>機関）</a:t>
            </a:r>
            <a:endParaRPr kumimoji="1" lang="ja-JP" altLang="en-US" sz="1600" b="0">
              <a:latin typeface="+mn-ea"/>
              <a:ea typeface="+mn-ea"/>
            </a:endParaRPr>
          </a:p>
        </xdr:txBody>
      </xdr:sp>
      <xdr:cxnSp macro="">
        <xdr:nvCxnSpPr>
          <xdr:cNvPr id="8" name="直線コネクタ 7">
            <a:extLst>
              <a:ext uri="{FF2B5EF4-FFF2-40B4-BE49-F238E27FC236}">
                <a16:creationId xmlns:a16="http://schemas.microsoft.com/office/drawing/2014/main" id="{B56A2730-28DB-4541-A7B2-1266C5E8F9AD}"/>
              </a:ext>
            </a:extLst>
          </xdr:cNvPr>
          <xdr:cNvCxnSpPr/>
        </xdr:nvCxnSpPr>
        <xdr:spPr>
          <a:xfrm>
            <a:off x="1831130" y="35776538"/>
            <a:ext cx="7518181" cy="74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C720AF6B-AABC-4D0F-9C01-EC88DDCB93AE}"/>
              </a:ext>
            </a:extLst>
          </xdr:cNvPr>
          <xdr:cNvSpPr txBox="1"/>
        </xdr:nvSpPr>
        <xdr:spPr>
          <a:xfrm>
            <a:off x="3928726" y="36382278"/>
            <a:ext cx="2859100" cy="6073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xdr:txBody>
      </xdr:sp>
      <xdr:cxnSp macro="">
        <xdr:nvCxnSpPr>
          <xdr:cNvPr id="10" name="直線矢印コネクタ 9">
            <a:extLst>
              <a:ext uri="{FF2B5EF4-FFF2-40B4-BE49-F238E27FC236}">
                <a16:creationId xmlns:a16="http://schemas.microsoft.com/office/drawing/2014/main" id="{DC0A9C04-8179-469C-A5F2-3D1D5245CE4C}"/>
              </a:ext>
            </a:extLst>
          </xdr:cNvPr>
          <xdr:cNvCxnSpPr/>
        </xdr:nvCxnSpPr>
        <xdr:spPr>
          <a:xfrm>
            <a:off x="5289626" y="37043186"/>
            <a:ext cx="7424" cy="50085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45B9512E-3CB6-4875-A3F6-81B8B45C2D55}"/>
              </a:ext>
            </a:extLst>
          </xdr:cNvPr>
          <xdr:cNvSpPr txBox="1"/>
        </xdr:nvSpPr>
        <xdr:spPr>
          <a:xfrm>
            <a:off x="3057120" y="33633065"/>
            <a:ext cx="2040205"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補助等交付</a:t>
            </a:r>
            <a:r>
              <a:rPr kumimoji="1" lang="en-US" altLang="ja-JP" sz="1800"/>
              <a:t>】</a:t>
            </a:r>
            <a:endParaRPr kumimoji="1" lang="ja-JP" altLang="en-US" sz="1800"/>
          </a:p>
        </xdr:txBody>
      </xdr:sp>
      <xdr:sp macro="" textlink="">
        <xdr:nvSpPr>
          <xdr:cNvPr id="13" name="テキスト ボックス 12">
            <a:extLst>
              <a:ext uri="{FF2B5EF4-FFF2-40B4-BE49-F238E27FC236}">
                <a16:creationId xmlns:a16="http://schemas.microsoft.com/office/drawing/2014/main" id="{D0D89CFB-7AEC-4A43-9C57-82BF09EFF70B}"/>
              </a:ext>
            </a:extLst>
          </xdr:cNvPr>
          <xdr:cNvSpPr txBox="1"/>
        </xdr:nvSpPr>
        <xdr:spPr>
          <a:xfrm>
            <a:off x="3085911" y="37743991"/>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国立大学法人東海国立大学機構</a:t>
            </a:r>
          </a:p>
          <a:p>
            <a:pPr algn="ctr"/>
            <a:r>
              <a:rPr kumimoji="1" lang="en-US" altLang="ja-JP" sz="1600" b="0" i="0">
                <a:latin typeface="+mn-ea"/>
                <a:ea typeface="+mn-ea"/>
              </a:rPr>
              <a:t>751</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4" name="大かっこ 13">
            <a:extLst>
              <a:ext uri="{FF2B5EF4-FFF2-40B4-BE49-F238E27FC236}">
                <a16:creationId xmlns:a16="http://schemas.microsoft.com/office/drawing/2014/main" id="{E4637F5E-2D9B-436E-90FB-6D388923337C}"/>
              </a:ext>
            </a:extLst>
          </xdr:cNvPr>
          <xdr:cNvSpPr/>
        </xdr:nvSpPr>
        <xdr:spPr>
          <a:xfrm>
            <a:off x="3901928" y="35069431"/>
            <a:ext cx="3265712" cy="663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学長のリーダーシップによるガバナンスを強化することで、スピード感のある経営改革を実行するための取組を実施</a:t>
            </a:r>
            <a:endParaRPr lang="ja-JP" altLang="ja-JP">
              <a:effectLst/>
            </a:endParaRPr>
          </a:p>
        </xdr:txBody>
      </xdr:sp>
    </xdr:grpSp>
    <xdr:clientData/>
  </xdr:twoCellAnchor>
  <xdr:twoCellAnchor>
    <xdr:from>
      <xdr:col>11</xdr:col>
      <xdr:colOff>58964</xdr:colOff>
      <xdr:row>764</xdr:row>
      <xdr:rowOff>1596572</xdr:rowOff>
    </xdr:from>
    <xdr:to>
      <xdr:col>31</xdr:col>
      <xdr:colOff>113214</xdr:colOff>
      <xdr:row>765</xdr:row>
      <xdr:rowOff>739008</xdr:rowOff>
    </xdr:to>
    <xdr:sp macro="" textlink="">
      <xdr:nvSpPr>
        <xdr:cNvPr id="17" name="テキスト ボックス 16">
          <a:extLst>
            <a:ext uri="{FF2B5EF4-FFF2-40B4-BE49-F238E27FC236}">
              <a16:creationId xmlns:a16="http://schemas.microsoft.com/office/drawing/2014/main" id="{49FC31B3-A177-497E-8F64-F2201B8105CF}"/>
            </a:ext>
          </a:extLst>
        </xdr:cNvPr>
        <xdr:cNvSpPr txBox="1"/>
      </xdr:nvSpPr>
      <xdr:spPr>
        <a:xfrm>
          <a:off x="2304143" y="65713429"/>
          <a:ext cx="4136392" cy="924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国立大学法人東海国立大学機構の場合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156</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5" t="s">
        <v>25</v>
      </c>
      <c r="B4" s="726"/>
      <c r="C4" s="726"/>
      <c r="D4" s="726"/>
      <c r="E4" s="726"/>
      <c r="F4" s="726"/>
      <c r="G4" s="701" t="s">
        <v>742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745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4" t="s">
        <v>743</v>
      </c>
      <c r="H5" s="555"/>
      <c r="I5" s="555"/>
      <c r="J5" s="555"/>
      <c r="K5" s="555"/>
      <c r="L5" s="555"/>
      <c r="M5" s="556" t="s">
        <v>66</v>
      </c>
      <c r="N5" s="557"/>
      <c r="O5" s="557"/>
      <c r="P5" s="557"/>
      <c r="Q5" s="557"/>
      <c r="R5" s="558"/>
      <c r="S5" s="559" t="s">
        <v>744</v>
      </c>
      <c r="T5" s="555"/>
      <c r="U5" s="555"/>
      <c r="V5" s="555"/>
      <c r="W5" s="555"/>
      <c r="X5" s="560"/>
      <c r="Y5" s="717" t="s">
        <v>3</v>
      </c>
      <c r="Z5" s="718"/>
      <c r="AA5" s="718"/>
      <c r="AB5" s="718"/>
      <c r="AC5" s="718"/>
      <c r="AD5" s="719"/>
      <c r="AE5" s="720" t="s">
        <v>746</v>
      </c>
      <c r="AF5" s="720"/>
      <c r="AG5" s="720"/>
      <c r="AH5" s="720"/>
      <c r="AI5" s="720"/>
      <c r="AJ5" s="720"/>
      <c r="AK5" s="720"/>
      <c r="AL5" s="720"/>
      <c r="AM5" s="720"/>
      <c r="AN5" s="720"/>
      <c r="AO5" s="720"/>
      <c r="AP5" s="721"/>
      <c r="AQ5" s="722" t="s">
        <v>716</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30.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5" t="s">
        <v>390</v>
      </c>
      <c r="Z7" s="296"/>
      <c r="AA7" s="296"/>
      <c r="AB7" s="296"/>
      <c r="AC7" s="296"/>
      <c r="AD7" s="396"/>
      <c r="AE7" s="382" t="s">
        <v>800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256</v>
      </c>
      <c r="B8" s="825"/>
      <c r="C8" s="825"/>
      <c r="D8" s="825"/>
      <c r="E8" s="825"/>
      <c r="F8" s="826"/>
      <c r="G8" s="218" t="str">
        <f>入力規則等!A27</f>
        <v>科学技術・イノベーション、子ども・若者育成支援、地方創生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4020</v>
      </c>
      <c r="Q13" s="164"/>
      <c r="R13" s="164"/>
      <c r="S13" s="164"/>
      <c r="T13" s="164"/>
      <c r="U13" s="164"/>
      <c r="V13" s="165"/>
      <c r="W13" s="163">
        <v>4520</v>
      </c>
      <c r="X13" s="164"/>
      <c r="Y13" s="164"/>
      <c r="Z13" s="164"/>
      <c r="AA13" s="164"/>
      <c r="AB13" s="164"/>
      <c r="AC13" s="165"/>
      <c r="AD13" s="163">
        <v>4706</v>
      </c>
      <c r="AE13" s="164"/>
      <c r="AF13" s="164"/>
      <c r="AG13" s="164"/>
      <c r="AH13" s="164"/>
      <c r="AI13" s="164"/>
      <c r="AJ13" s="165"/>
      <c r="AK13" s="163">
        <v>4800</v>
      </c>
      <c r="AL13" s="164"/>
      <c r="AM13" s="164"/>
      <c r="AN13" s="164"/>
      <c r="AO13" s="164"/>
      <c r="AP13" s="164"/>
      <c r="AQ13" s="165"/>
      <c r="AR13" s="160">
        <v>5000</v>
      </c>
      <c r="AS13" s="161"/>
      <c r="AT13" s="161"/>
      <c r="AU13" s="161"/>
      <c r="AV13" s="161"/>
      <c r="AW13" s="161"/>
      <c r="AX13" s="394"/>
    </row>
    <row r="14" spans="1:50" ht="21" customHeight="1" x14ac:dyDescent="0.15">
      <c r="A14" s="120"/>
      <c r="B14" s="121"/>
      <c r="C14" s="121"/>
      <c r="D14" s="121"/>
      <c r="E14" s="121"/>
      <c r="F14" s="122"/>
      <c r="G14" s="747"/>
      <c r="H14" s="748"/>
      <c r="I14" s="571"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747</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1" t="s">
        <v>51</v>
      </c>
      <c r="J15" s="572"/>
      <c r="K15" s="572"/>
      <c r="L15" s="572"/>
      <c r="M15" s="572"/>
      <c r="N15" s="572"/>
      <c r="O15" s="573"/>
      <c r="P15" s="163">
        <v>300</v>
      </c>
      <c r="Q15" s="164"/>
      <c r="R15" s="164"/>
      <c r="S15" s="164"/>
      <c r="T15" s="164"/>
      <c r="U15" s="164"/>
      <c r="V15" s="165"/>
      <c r="W15" s="163">
        <v>1213</v>
      </c>
      <c r="X15" s="164"/>
      <c r="Y15" s="164"/>
      <c r="Z15" s="164"/>
      <c r="AA15" s="164"/>
      <c r="AB15" s="164"/>
      <c r="AC15" s="165"/>
      <c r="AD15" s="163">
        <v>755</v>
      </c>
      <c r="AE15" s="164"/>
      <c r="AF15" s="164"/>
      <c r="AG15" s="164"/>
      <c r="AH15" s="164"/>
      <c r="AI15" s="164"/>
      <c r="AJ15" s="165"/>
      <c r="AK15" s="163">
        <v>303</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1" t="s">
        <v>52</v>
      </c>
      <c r="J16" s="572"/>
      <c r="K16" s="572"/>
      <c r="L16" s="572"/>
      <c r="M16" s="572"/>
      <c r="N16" s="572"/>
      <c r="O16" s="573"/>
      <c r="P16" s="163">
        <v>-1213</v>
      </c>
      <c r="Q16" s="164"/>
      <c r="R16" s="164"/>
      <c r="S16" s="164"/>
      <c r="T16" s="164"/>
      <c r="U16" s="164"/>
      <c r="V16" s="165"/>
      <c r="W16" s="163">
        <v>-755</v>
      </c>
      <c r="X16" s="164"/>
      <c r="Y16" s="164"/>
      <c r="Z16" s="164"/>
      <c r="AA16" s="164"/>
      <c r="AB16" s="164"/>
      <c r="AC16" s="165"/>
      <c r="AD16" s="163">
        <v>-303</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1"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9"/>
      <c r="H18" s="750"/>
      <c r="I18" s="737" t="s">
        <v>20</v>
      </c>
      <c r="J18" s="738"/>
      <c r="K18" s="738"/>
      <c r="L18" s="738"/>
      <c r="M18" s="738"/>
      <c r="N18" s="738"/>
      <c r="O18" s="739"/>
      <c r="P18" s="169">
        <f>SUM(P13:V17)</f>
        <v>3107</v>
      </c>
      <c r="Q18" s="170"/>
      <c r="R18" s="170"/>
      <c r="S18" s="170"/>
      <c r="T18" s="170"/>
      <c r="U18" s="170"/>
      <c r="V18" s="171"/>
      <c r="W18" s="169">
        <f>SUM(W13:AC17)</f>
        <v>4978</v>
      </c>
      <c r="X18" s="170"/>
      <c r="Y18" s="170"/>
      <c r="Z18" s="170"/>
      <c r="AA18" s="170"/>
      <c r="AB18" s="170"/>
      <c r="AC18" s="171"/>
      <c r="AD18" s="169">
        <f>SUM(AD13:AJ17)</f>
        <v>5158</v>
      </c>
      <c r="AE18" s="170"/>
      <c r="AF18" s="170"/>
      <c r="AG18" s="170"/>
      <c r="AH18" s="170"/>
      <c r="AI18" s="170"/>
      <c r="AJ18" s="171"/>
      <c r="AK18" s="169">
        <f>SUM(AK13:AQ17)</f>
        <v>5103</v>
      </c>
      <c r="AL18" s="170"/>
      <c r="AM18" s="170"/>
      <c r="AN18" s="170"/>
      <c r="AO18" s="170"/>
      <c r="AP18" s="170"/>
      <c r="AQ18" s="171"/>
      <c r="AR18" s="169">
        <f>SUM(AR13:AX17)</f>
        <v>5000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3096</v>
      </c>
      <c r="Q19" s="164"/>
      <c r="R19" s="164"/>
      <c r="S19" s="164"/>
      <c r="T19" s="164"/>
      <c r="U19" s="164"/>
      <c r="V19" s="165"/>
      <c r="W19" s="163">
        <v>4917</v>
      </c>
      <c r="X19" s="164"/>
      <c r="Y19" s="164"/>
      <c r="Z19" s="164"/>
      <c r="AA19" s="164"/>
      <c r="AB19" s="164"/>
      <c r="AC19" s="165"/>
      <c r="AD19" s="163">
        <v>5158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0.99645960733826844</v>
      </c>
      <c r="Q20" s="535"/>
      <c r="R20" s="535"/>
      <c r="S20" s="535"/>
      <c r="T20" s="535"/>
      <c r="U20" s="535"/>
      <c r="V20" s="535"/>
      <c r="W20" s="535">
        <f t="shared" ref="W20" si="0">IF(W18=0, "-", SUM(W19)/W18)</f>
        <v>0.98774608276416231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354</v>
      </c>
      <c r="H21" s="923"/>
      <c r="I21" s="923"/>
      <c r="J21" s="923"/>
      <c r="K21" s="923"/>
      <c r="L21" s="923"/>
      <c r="M21" s="923"/>
      <c r="N21" s="923"/>
      <c r="O21" s="923"/>
      <c r="P21" s="535">
        <f>IF(P19=0, "-", SUM(P19)/SUM(P13,P14))</f>
        <v>0.77014925373134324</v>
      </c>
      <c r="Q21" s="535"/>
      <c r="R21" s="535"/>
      <c r="S21" s="535"/>
      <c r="T21" s="535"/>
      <c r="U21" s="535"/>
      <c r="V21" s="535"/>
      <c r="W21" s="535">
        <f t="shared" ref="W21" si="2">IF(W19=0, "-", SUM(W19)/SUM(W13,W14))</f>
        <v>1.0878318584070796</v>
      </c>
      <c r="X21" s="535"/>
      <c r="Y21" s="535"/>
      <c r="Z21" s="535"/>
      <c r="AA21" s="535"/>
      <c r="AB21" s="535"/>
      <c r="AC21" s="535"/>
      <c r="AD21" s="535">
        <f t="shared" ref="AD21" si="3">IF(AD19=0, "-", SUM(AD19)/SUM(AD13,AD14))</f>
        <v>1.0960475988100298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721</v>
      </c>
      <c r="H23" s="133"/>
      <c r="I23" s="133"/>
      <c r="J23" s="133"/>
      <c r="K23" s="133"/>
      <c r="L23" s="133"/>
      <c r="M23" s="133"/>
      <c r="N23" s="133"/>
      <c r="O23" s="134"/>
      <c r="P23" s="160">
        <v>4800</v>
      </c>
      <c r="Q23" s="161"/>
      <c r="R23" s="161"/>
      <c r="S23" s="161"/>
      <c r="T23" s="161"/>
      <c r="U23" s="161"/>
      <c r="V23" s="162"/>
      <c r="W23" s="160">
        <v>5000</v>
      </c>
      <c r="X23" s="161"/>
      <c r="Y23" s="161"/>
      <c r="Z23" s="161"/>
      <c r="AA23" s="161"/>
      <c r="AB23" s="161"/>
      <c r="AC23" s="162"/>
      <c r="AD23" s="149" t="s">
        <v>801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4800</v>
      </c>
      <c r="Q29" s="164"/>
      <c r="R29" s="164"/>
      <c r="S29" s="164"/>
      <c r="T29" s="164"/>
      <c r="U29" s="164"/>
      <c r="V29" s="165"/>
      <c r="W29" s="211">
        <f>AR13</f>
        <v>5000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50"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41" t="s">
        <v>232</v>
      </c>
      <c r="AR30" s="642"/>
      <c r="AS30" s="642"/>
      <c r="AT30" s="643"/>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720</v>
      </c>
      <c r="AR31" s="178"/>
      <c r="AS31" s="179" t="s">
        <v>233</v>
      </c>
      <c r="AT31" s="202"/>
      <c r="AU31" s="271">
        <v>3</v>
      </c>
      <c r="AV31" s="271"/>
      <c r="AW31" s="378" t="s">
        <v>179</v>
      </c>
      <c r="AX31" s="379"/>
    </row>
    <row r="32" spans="1:50" ht="75.75" customHeight="1" x14ac:dyDescent="0.15">
      <c r="A32" s="511"/>
      <c r="B32" s="509"/>
      <c r="C32" s="509"/>
      <c r="D32" s="509"/>
      <c r="E32" s="509"/>
      <c r="F32" s="510"/>
      <c r="G32" s="536" t="s">
        <v>722</v>
      </c>
      <c r="H32" s="537"/>
      <c r="I32" s="537"/>
      <c r="J32" s="537"/>
      <c r="K32" s="537"/>
      <c r="L32" s="537"/>
      <c r="M32" s="537"/>
      <c r="N32" s="537"/>
      <c r="O32" s="538"/>
      <c r="P32" s="191" t="s">
        <v>749</v>
      </c>
      <c r="Q32" s="191"/>
      <c r="R32" s="191"/>
      <c r="S32" s="191"/>
      <c r="T32" s="191"/>
      <c r="U32" s="191"/>
      <c r="V32" s="191"/>
      <c r="W32" s="191"/>
      <c r="X32" s="233"/>
      <c r="Y32" s="342" t="s">
        <v>12</v>
      </c>
      <c r="Z32" s="545"/>
      <c r="AA32" s="546"/>
      <c r="AB32" s="547" t="s">
        <v>723</v>
      </c>
      <c r="AC32" s="547"/>
      <c r="AD32" s="547"/>
      <c r="AE32" s="366">
        <v>86</v>
      </c>
      <c r="AF32" s="367"/>
      <c r="AG32" s="367"/>
      <c r="AH32" s="367"/>
      <c r="AI32" s="366">
        <v>85</v>
      </c>
      <c r="AJ32" s="367"/>
      <c r="AK32" s="367"/>
      <c r="AL32" s="367"/>
      <c r="AM32" s="366" t="s">
        <v>748</v>
      </c>
      <c r="AN32" s="367"/>
      <c r="AO32" s="367"/>
      <c r="AP32" s="367"/>
      <c r="AQ32" s="166" t="s">
        <v>720</v>
      </c>
      <c r="AR32" s="167"/>
      <c r="AS32" s="167"/>
      <c r="AT32" s="168"/>
      <c r="AU32" s="367" t="s">
        <v>720</v>
      </c>
      <c r="AV32" s="367"/>
      <c r="AW32" s="367"/>
      <c r="AX32" s="368"/>
    </row>
    <row r="33" spans="1:51" ht="75.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6">
        <v>86</v>
      </c>
      <c r="AF33" s="367"/>
      <c r="AG33" s="367"/>
      <c r="AH33" s="367"/>
      <c r="AI33" s="366">
        <v>86</v>
      </c>
      <c r="AJ33" s="367"/>
      <c r="AK33" s="367"/>
      <c r="AL33" s="367"/>
      <c r="AM33" s="366">
        <v>85</v>
      </c>
      <c r="AN33" s="367"/>
      <c r="AO33" s="367"/>
      <c r="AP33" s="367"/>
      <c r="AQ33" s="166" t="s">
        <v>720</v>
      </c>
      <c r="AR33" s="167"/>
      <c r="AS33" s="167"/>
      <c r="AT33" s="168"/>
      <c r="AU33" s="367">
        <v>85</v>
      </c>
      <c r="AV33" s="367"/>
      <c r="AW33" s="367"/>
      <c r="AX33" s="368"/>
    </row>
    <row r="34" spans="1:51" ht="75.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100</v>
      </c>
      <c r="AF34" s="367"/>
      <c r="AG34" s="367"/>
      <c r="AH34" s="367"/>
      <c r="AI34" s="366">
        <v>99</v>
      </c>
      <c r="AJ34" s="367"/>
      <c r="AK34" s="367"/>
      <c r="AL34" s="367"/>
      <c r="AM34" s="366" t="s">
        <v>748</v>
      </c>
      <c r="AN34" s="367"/>
      <c r="AO34" s="367"/>
      <c r="AP34" s="367"/>
      <c r="AQ34" s="166" t="s">
        <v>720</v>
      </c>
      <c r="AR34" s="167"/>
      <c r="AS34" s="167"/>
      <c r="AT34" s="168"/>
      <c r="AU34" s="367" t="s">
        <v>720</v>
      </c>
      <c r="AV34" s="367"/>
      <c r="AW34" s="367"/>
      <c r="AX34" s="368"/>
    </row>
    <row r="35" spans="1:51" ht="23.25" customHeight="1" x14ac:dyDescent="0.15">
      <c r="A35" s="895" t="s">
        <v>381</v>
      </c>
      <c r="B35" s="896"/>
      <c r="C35" s="896"/>
      <c r="D35" s="896"/>
      <c r="E35" s="896"/>
      <c r="F35" s="897"/>
      <c r="G35" s="901" t="s">
        <v>750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1" t="s">
        <v>146</v>
      </c>
      <c r="H37" s="380"/>
      <c r="I37" s="380"/>
      <c r="J37" s="380"/>
      <c r="K37" s="380"/>
      <c r="L37" s="380"/>
      <c r="M37" s="380"/>
      <c r="N37" s="380"/>
      <c r="O37" s="562"/>
      <c r="P37" s="631" t="s">
        <v>59</v>
      </c>
      <c r="Q37" s="380"/>
      <c r="R37" s="380"/>
      <c r="S37" s="380"/>
      <c r="T37" s="380"/>
      <c r="U37" s="380"/>
      <c r="V37" s="380"/>
      <c r="W37" s="380"/>
      <c r="X37" s="562"/>
      <c r="Y37" s="632"/>
      <c r="Z37" s="633"/>
      <c r="AA37" s="634"/>
      <c r="AB37" s="635" t="s">
        <v>11</v>
      </c>
      <c r="AC37" s="636"/>
      <c r="AD37" s="637"/>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t="s">
        <v>720</v>
      </c>
      <c r="AR38" s="178"/>
      <c r="AS38" s="179" t="s">
        <v>233</v>
      </c>
      <c r="AT38" s="202"/>
      <c r="AU38" s="271" t="s">
        <v>720</v>
      </c>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7"/>
      <c r="B41" s="648"/>
      <c r="C41" s="648"/>
      <c r="D41" s="648"/>
      <c r="E41" s="648"/>
      <c r="F41" s="649"/>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1" t="s">
        <v>146</v>
      </c>
      <c r="H44" s="380"/>
      <c r="I44" s="380"/>
      <c r="J44" s="380"/>
      <c r="K44" s="380"/>
      <c r="L44" s="380"/>
      <c r="M44" s="380"/>
      <c r="N44" s="380"/>
      <c r="O44" s="562"/>
      <c r="P44" s="631" t="s">
        <v>59</v>
      </c>
      <c r="Q44" s="380"/>
      <c r="R44" s="380"/>
      <c r="S44" s="380"/>
      <c r="T44" s="380"/>
      <c r="U44" s="380"/>
      <c r="V44" s="380"/>
      <c r="W44" s="380"/>
      <c r="X44" s="562"/>
      <c r="Y44" s="632"/>
      <c r="Z44" s="633"/>
      <c r="AA44" s="634"/>
      <c r="AB44" s="635" t="s">
        <v>11</v>
      </c>
      <c r="AC44" s="636"/>
      <c r="AD44" s="637"/>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7"/>
      <c r="B48" s="648"/>
      <c r="C48" s="648"/>
      <c r="D48" s="648"/>
      <c r="E48" s="648"/>
      <c r="F48" s="649"/>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31" t="s">
        <v>59</v>
      </c>
      <c r="Q51" s="380"/>
      <c r="R51" s="380"/>
      <c r="S51" s="380"/>
      <c r="T51" s="380"/>
      <c r="U51" s="380"/>
      <c r="V51" s="380"/>
      <c r="W51" s="380"/>
      <c r="X51" s="562"/>
      <c r="Y51" s="632"/>
      <c r="Z51" s="633"/>
      <c r="AA51" s="634"/>
      <c r="AB51" s="635" t="s">
        <v>11</v>
      </c>
      <c r="AC51" s="636"/>
      <c r="AD51" s="637"/>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7"/>
      <c r="B55" s="648"/>
      <c r="C55" s="648"/>
      <c r="D55" s="648"/>
      <c r="E55" s="648"/>
      <c r="F55" s="649"/>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31" t="s">
        <v>59</v>
      </c>
      <c r="Q58" s="380"/>
      <c r="R58" s="380"/>
      <c r="S58" s="380"/>
      <c r="T58" s="380"/>
      <c r="U58" s="380"/>
      <c r="V58" s="380"/>
      <c r="W58" s="380"/>
      <c r="X58" s="562"/>
      <c r="Y58" s="632"/>
      <c r="Z58" s="633"/>
      <c r="AA58" s="634"/>
      <c r="AB58" s="635" t="s">
        <v>11</v>
      </c>
      <c r="AC58" s="636"/>
      <c r="AD58" s="637"/>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8" t="s">
        <v>391</v>
      </c>
      <c r="AF65" s="338"/>
      <c r="AG65" s="338"/>
      <c r="AH65" s="338"/>
      <c r="AI65" s="338" t="s">
        <v>413</v>
      </c>
      <c r="AJ65" s="338"/>
      <c r="AK65" s="338"/>
      <c r="AL65" s="338"/>
      <c r="AM65" s="338" t="s">
        <v>510</v>
      </c>
      <c r="AN65" s="338"/>
      <c r="AO65" s="338"/>
      <c r="AP65" s="338"/>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8"/>
      <c r="AF66" s="338"/>
      <c r="AG66" s="338"/>
      <c r="AH66" s="338"/>
      <c r="AI66" s="338"/>
      <c r="AJ66" s="338"/>
      <c r="AK66" s="338"/>
      <c r="AL66" s="338"/>
      <c r="AM66" s="338"/>
      <c r="AN66" s="338"/>
      <c r="AO66" s="338"/>
      <c r="AP66" s="338"/>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6"/>
      <c r="AF67" s="367"/>
      <c r="AG67" s="367"/>
      <c r="AH67" s="367"/>
      <c r="AI67" s="366"/>
      <c r="AJ67" s="367"/>
      <c r="AK67" s="367"/>
      <c r="AL67" s="367"/>
      <c r="AM67" s="366"/>
      <c r="AN67" s="367"/>
      <c r="AO67" s="367"/>
      <c r="AP67" s="367"/>
      <c r="AQ67" s="366"/>
      <c r="AR67" s="367"/>
      <c r="AS67" s="367"/>
      <c r="AT67" s="814"/>
      <c r="AU67" s="367"/>
      <c r="AV67" s="367"/>
      <c r="AW67" s="367"/>
      <c r="AX67" s="368"/>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6"/>
      <c r="AF68" s="367"/>
      <c r="AG68" s="367"/>
      <c r="AH68" s="367"/>
      <c r="AI68" s="366"/>
      <c r="AJ68" s="367"/>
      <c r="AK68" s="367"/>
      <c r="AL68" s="367"/>
      <c r="AM68" s="366"/>
      <c r="AN68" s="367"/>
      <c r="AO68" s="367"/>
      <c r="AP68" s="367"/>
      <c r="AQ68" s="366"/>
      <c r="AR68" s="367"/>
      <c r="AS68" s="367"/>
      <c r="AT68" s="814"/>
      <c r="AU68" s="367"/>
      <c r="AV68" s="367"/>
      <c r="AW68" s="367"/>
      <c r="AX68" s="368"/>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4"/>
      <c r="AF69" s="375"/>
      <c r="AG69" s="375"/>
      <c r="AH69" s="375"/>
      <c r="AI69" s="374"/>
      <c r="AJ69" s="375"/>
      <c r="AK69" s="375"/>
      <c r="AL69" s="375"/>
      <c r="AM69" s="374"/>
      <c r="AN69" s="375"/>
      <c r="AO69" s="375"/>
      <c r="AP69" s="375"/>
      <c r="AQ69" s="366"/>
      <c r="AR69" s="367"/>
      <c r="AS69" s="367"/>
      <c r="AT69" s="814"/>
      <c r="AU69" s="367"/>
      <c r="AV69" s="367"/>
      <c r="AW69" s="367"/>
      <c r="AX69" s="368"/>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6"/>
      <c r="AF70" s="367"/>
      <c r="AG70" s="367"/>
      <c r="AH70" s="367"/>
      <c r="AI70" s="366"/>
      <c r="AJ70" s="367"/>
      <c r="AK70" s="367"/>
      <c r="AL70" s="367"/>
      <c r="AM70" s="366"/>
      <c r="AN70" s="367"/>
      <c r="AO70" s="367"/>
      <c r="AP70" s="367"/>
      <c r="AQ70" s="366"/>
      <c r="AR70" s="367"/>
      <c r="AS70" s="367"/>
      <c r="AT70" s="814"/>
      <c r="AU70" s="367"/>
      <c r="AV70" s="367"/>
      <c r="AW70" s="367"/>
      <c r="AX70" s="368"/>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6"/>
      <c r="AF71" s="367"/>
      <c r="AG71" s="367"/>
      <c r="AH71" s="367"/>
      <c r="AI71" s="366"/>
      <c r="AJ71" s="367"/>
      <c r="AK71" s="367"/>
      <c r="AL71" s="367"/>
      <c r="AM71" s="366"/>
      <c r="AN71" s="367"/>
      <c r="AO71" s="367"/>
      <c r="AP71" s="367"/>
      <c r="AQ71" s="366"/>
      <c r="AR71" s="367"/>
      <c r="AS71" s="367"/>
      <c r="AT71" s="814"/>
      <c r="AU71" s="367"/>
      <c r="AV71" s="367"/>
      <c r="AW71" s="367"/>
      <c r="AX71" s="368"/>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4"/>
      <c r="AF72" s="375"/>
      <c r="AG72" s="375"/>
      <c r="AH72" s="375"/>
      <c r="AI72" s="374"/>
      <c r="AJ72" s="375"/>
      <c r="AK72" s="375"/>
      <c r="AL72" s="375"/>
      <c r="AM72" s="374"/>
      <c r="AN72" s="375"/>
      <c r="AO72" s="375"/>
      <c r="AP72" s="936"/>
      <c r="AQ72" s="366"/>
      <c r="AR72" s="367"/>
      <c r="AS72" s="367"/>
      <c r="AT72" s="814"/>
      <c r="AU72" s="367"/>
      <c r="AV72" s="367"/>
      <c r="AW72" s="367"/>
      <c r="AX72" s="368"/>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5"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6"/>
      <c r="B81" s="847"/>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5" t="s">
        <v>62</v>
      </c>
      <c r="Z87" s="756"/>
      <c r="AA87" s="757"/>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32" t="s">
        <v>54</v>
      </c>
      <c r="Z88" s="733"/>
      <c r="AA88" s="734"/>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32" t="s">
        <v>13</v>
      </c>
      <c r="Z89" s="733"/>
      <c r="AA89" s="734"/>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5" t="s">
        <v>62</v>
      </c>
      <c r="Z92" s="756"/>
      <c r="AA92" s="757"/>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32" t="s">
        <v>54</v>
      </c>
      <c r="Z93" s="733"/>
      <c r="AA93" s="734"/>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32" t="s">
        <v>13</v>
      </c>
      <c r="Z94" s="733"/>
      <c r="AA94" s="734"/>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5" t="s">
        <v>62</v>
      </c>
      <c r="Z97" s="756"/>
      <c r="AA97" s="757"/>
      <c r="AB97" s="406"/>
      <c r="AC97" s="407"/>
      <c r="AD97" s="408"/>
      <c r="AE97" s="366"/>
      <c r="AF97" s="367"/>
      <c r="AG97" s="367"/>
      <c r="AH97" s="814"/>
      <c r="AI97" s="366"/>
      <c r="AJ97" s="367"/>
      <c r="AK97" s="367"/>
      <c r="AL97" s="814"/>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6"/>
      <c r="AF98" s="367"/>
      <c r="AG98" s="367"/>
      <c r="AH98" s="814"/>
      <c r="AI98" s="366"/>
      <c r="AJ98" s="367"/>
      <c r="AK98" s="367"/>
      <c r="AL98" s="814"/>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87"/>
      <c r="B101" s="488"/>
      <c r="C101" s="488"/>
      <c r="D101" s="488"/>
      <c r="E101" s="488"/>
      <c r="F101" s="489"/>
      <c r="G101" s="191" t="s">
        <v>752</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47" t="s">
        <v>724</v>
      </c>
      <c r="AC101" s="547"/>
      <c r="AD101" s="547"/>
      <c r="AE101" s="361">
        <v>8</v>
      </c>
      <c r="AF101" s="361"/>
      <c r="AG101" s="361"/>
      <c r="AH101" s="361"/>
      <c r="AI101" s="361">
        <v>18</v>
      </c>
      <c r="AJ101" s="361"/>
      <c r="AK101" s="361"/>
      <c r="AL101" s="361"/>
      <c r="AM101" s="361">
        <v>25</v>
      </c>
      <c r="AN101" s="361"/>
      <c r="AO101" s="361"/>
      <c r="AP101" s="361"/>
      <c r="AQ101" s="361" t="s">
        <v>720</v>
      </c>
      <c r="AR101" s="361"/>
      <c r="AS101" s="361"/>
      <c r="AT101" s="361"/>
      <c r="AU101" s="366" t="s">
        <v>751</v>
      </c>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724</v>
      </c>
      <c r="AC102" s="547"/>
      <c r="AD102" s="547"/>
      <c r="AE102" s="361">
        <v>15</v>
      </c>
      <c r="AF102" s="361"/>
      <c r="AG102" s="361"/>
      <c r="AH102" s="361"/>
      <c r="AI102" s="361">
        <v>12</v>
      </c>
      <c r="AJ102" s="361"/>
      <c r="AK102" s="361"/>
      <c r="AL102" s="361"/>
      <c r="AM102" s="361">
        <v>19</v>
      </c>
      <c r="AN102" s="361"/>
      <c r="AO102" s="361"/>
      <c r="AP102" s="361"/>
      <c r="AQ102" s="361">
        <v>22</v>
      </c>
      <c r="AR102" s="361"/>
      <c r="AS102" s="361"/>
      <c r="AT102" s="361"/>
      <c r="AU102" s="374" t="s">
        <v>751</v>
      </c>
      <c r="AV102" s="375"/>
      <c r="AW102" s="375"/>
      <c r="AX102" s="928"/>
    </row>
    <row r="103" spans="1:60" ht="31.5" hidden="1" customHeight="1" x14ac:dyDescent="0.15">
      <c r="A103" s="484" t="s">
        <v>351</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4"/>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4"/>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191" t="s">
        <v>802</v>
      </c>
      <c r="H116" s="191"/>
      <c r="I116" s="191"/>
      <c r="J116" s="191"/>
      <c r="K116" s="191"/>
      <c r="L116" s="191"/>
      <c r="M116" s="191"/>
      <c r="N116" s="191"/>
      <c r="O116" s="191"/>
      <c r="P116" s="191"/>
      <c r="Q116" s="191"/>
      <c r="R116" s="191"/>
      <c r="S116" s="191"/>
      <c r="T116" s="191"/>
      <c r="U116" s="191"/>
      <c r="V116" s="191"/>
      <c r="W116" s="191"/>
      <c r="X116" s="233"/>
      <c r="Y116" s="358" t="s">
        <v>15</v>
      </c>
      <c r="Z116" s="359"/>
      <c r="AA116" s="360"/>
      <c r="AB116" s="300" t="s">
        <v>725</v>
      </c>
      <c r="AC116" s="301"/>
      <c r="AD116" s="302"/>
      <c r="AE116" s="361">
        <v>387</v>
      </c>
      <c r="AF116" s="361"/>
      <c r="AG116" s="361"/>
      <c r="AH116" s="361"/>
      <c r="AI116" s="361">
        <v>273</v>
      </c>
      <c r="AJ116" s="361"/>
      <c r="AK116" s="361"/>
      <c r="AL116" s="361"/>
      <c r="AM116" s="361">
        <v>206</v>
      </c>
      <c r="AN116" s="361"/>
      <c r="AO116" s="361"/>
      <c r="AP116" s="361"/>
      <c r="AQ116" s="366">
        <v>232</v>
      </c>
      <c r="AR116" s="367"/>
      <c r="AS116" s="367"/>
      <c r="AT116" s="367"/>
      <c r="AU116" s="367"/>
      <c r="AV116" s="367"/>
      <c r="AW116" s="367"/>
      <c r="AX116" s="368"/>
    </row>
    <row r="117" spans="1:51" ht="46.5" customHeight="1" thickBot="1" x14ac:dyDescent="0.2">
      <c r="A117" s="295"/>
      <c r="B117" s="296"/>
      <c r="C117" s="296"/>
      <c r="D117" s="296"/>
      <c r="E117" s="296"/>
      <c r="F117" s="297"/>
      <c r="G117" s="194"/>
      <c r="H117" s="194"/>
      <c r="I117" s="194"/>
      <c r="J117" s="194"/>
      <c r="K117" s="194"/>
      <c r="L117" s="194"/>
      <c r="M117" s="194"/>
      <c r="N117" s="194"/>
      <c r="O117" s="194"/>
      <c r="P117" s="194"/>
      <c r="Q117" s="194"/>
      <c r="R117" s="194"/>
      <c r="S117" s="194"/>
      <c r="T117" s="194"/>
      <c r="U117" s="194"/>
      <c r="V117" s="194"/>
      <c r="W117" s="194"/>
      <c r="X117" s="238"/>
      <c r="Y117" s="342" t="s">
        <v>49</v>
      </c>
      <c r="Z117" s="343"/>
      <c r="AA117" s="344"/>
      <c r="AB117" s="345" t="s">
        <v>726</v>
      </c>
      <c r="AC117" s="346"/>
      <c r="AD117" s="347"/>
      <c r="AE117" s="306" t="s">
        <v>727</v>
      </c>
      <c r="AF117" s="306"/>
      <c r="AG117" s="306"/>
      <c r="AH117" s="306"/>
      <c r="AI117" s="306" t="s">
        <v>728</v>
      </c>
      <c r="AJ117" s="306"/>
      <c r="AK117" s="306"/>
      <c r="AL117" s="306"/>
      <c r="AM117" s="306" t="s">
        <v>753</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30</v>
      </c>
      <c r="AR133" s="271"/>
      <c r="AS133" s="179" t="s">
        <v>233</v>
      </c>
      <c r="AT133" s="202"/>
      <c r="AU133" s="178">
        <v>2</v>
      </c>
      <c r="AV133" s="178"/>
      <c r="AW133" s="179" t="s">
        <v>179</v>
      </c>
      <c r="AX133" s="180"/>
      <c r="AY133">
        <f>$AY$132</f>
        <v>1</v>
      </c>
    </row>
    <row r="134" spans="1:51" ht="39.75" customHeight="1" x14ac:dyDescent="0.15">
      <c r="A134" s="992"/>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63</v>
      </c>
      <c r="AF134" s="167"/>
      <c r="AG134" s="167"/>
      <c r="AH134" s="167"/>
      <c r="AI134" s="266">
        <v>81</v>
      </c>
      <c r="AJ134" s="167"/>
      <c r="AK134" s="167"/>
      <c r="AL134" s="167"/>
      <c r="AM134" s="266">
        <v>100</v>
      </c>
      <c r="AN134" s="167"/>
      <c r="AO134" s="167"/>
      <c r="AP134" s="167"/>
      <c r="AQ134" s="266">
        <v>63</v>
      </c>
      <c r="AR134" s="167"/>
      <c r="AS134" s="167"/>
      <c r="AT134" s="167"/>
      <c r="AU134" s="266">
        <v>100</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407</v>
      </c>
      <c r="AF135" s="167"/>
      <c r="AG135" s="167"/>
      <c r="AH135" s="167"/>
      <c r="AI135" s="266" t="s">
        <v>407</v>
      </c>
      <c r="AJ135" s="167"/>
      <c r="AK135" s="167"/>
      <c r="AL135" s="167"/>
      <c r="AM135" s="266" t="s">
        <v>713</v>
      </c>
      <c r="AN135" s="167"/>
      <c r="AO135" s="167"/>
      <c r="AP135" s="167"/>
      <c r="AQ135" s="266">
        <v>50</v>
      </c>
      <c r="AR135" s="167"/>
      <c r="AS135" s="167"/>
      <c r="AT135" s="167"/>
      <c r="AU135" s="266">
        <v>90</v>
      </c>
      <c r="AV135" s="167"/>
      <c r="AW135" s="167"/>
      <c r="AX135" s="208"/>
      <c r="AY135">
        <f t="shared" si="13"/>
        <v>1</v>
      </c>
    </row>
    <row r="136" spans="1:51" ht="18.75"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30</v>
      </c>
      <c r="AR137" s="271"/>
      <c r="AS137" s="179" t="s">
        <v>233</v>
      </c>
      <c r="AT137" s="202"/>
      <c r="AU137" s="178">
        <v>2</v>
      </c>
      <c r="AV137" s="178"/>
      <c r="AW137" s="179" t="s">
        <v>179</v>
      </c>
      <c r="AX137" s="180"/>
      <c r="AY137">
        <f>$AY$136</f>
        <v>1</v>
      </c>
    </row>
    <row r="138" spans="1:51" ht="39.75" customHeight="1" x14ac:dyDescent="0.15">
      <c r="A138" s="992"/>
      <c r="B138" s="253"/>
      <c r="C138" s="252"/>
      <c r="D138" s="253"/>
      <c r="E138" s="252"/>
      <c r="F138" s="314"/>
      <c r="G138" s="232" t="s">
        <v>731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81</v>
      </c>
      <c r="AF138" s="167"/>
      <c r="AG138" s="167"/>
      <c r="AH138" s="167"/>
      <c r="AI138" s="266">
        <v>83</v>
      </c>
      <c r="AJ138" s="167"/>
      <c r="AK138" s="167"/>
      <c r="AL138" s="167"/>
      <c r="AM138" s="266">
        <v>92</v>
      </c>
      <c r="AN138" s="167"/>
      <c r="AO138" s="167"/>
      <c r="AP138" s="167"/>
      <c r="AQ138" s="266">
        <v>81</v>
      </c>
      <c r="AR138" s="167"/>
      <c r="AS138" s="167"/>
      <c r="AT138" s="167"/>
      <c r="AU138" s="266">
        <v>92</v>
      </c>
      <c r="AV138" s="167"/>
      <c r="AW138" s="167"/>
      <c r="AX138" s="208"/>
      <c r="AY138">
        <f t="shared" ref="AY138:AY139" si="14">$AY$136</f>
        <v>1</v>
      </c>
    </row>
    <row r="139" spans="1:51" ht="39.75"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407</v>
      </c>
      <c r="AF139" s="167"/>
      <c r="AG139" s="167"/>
      <c r="AH139" s="167"/>
      <c r="AI139" s="266" t="s">
        <v>407</v>
      </c>
      <c r="AJ139" s="167"/>
      <c r="AK139" s="167"/>
      <c r="AL139" s="167"/>
      <c r="AM139" s="266" t="s">
        <v>713</v>
      </c>
      <c r="AN139" s="167"/>
      <c r="AO139" s="167"/>
      <c r="AP139" s="167"/>
      <c r="AQ139" s="266">
        <v>60</v>
      </c>
      <c r="AR139" s="167"/>
      <c r="AS139" s="167"/>
      <c r="AT139" s="167"/>
      <c r="AU139" s="266">
        <v>90</v>
      </c>
      <c r="AV139" s="167"/>
      <c r="AW139" s="167"/>
      <c r="AX139" s="208"/>
      <c r="AY139">
        <f t="shared" si="14"/>
        <v>1</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30</v>
      </c>
      <c r="AR141" s="271"/>
      <c r="AS141" s="179" t="s">
        <v>233</v>
      </c>
      <c r="AT141" s="202"/>
      <c r="AU141" s="178">
        <v>33</v>
      </c>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672</v>
      </c>
      <c r="D430" s="251"/>
      <c r="E430" s="239" t="s">
        <v>400</v>
      </c>
      <c r="F430" s="444"/>
      <c r="G430" s="241" t="s">
        <v>252</v>
      </c>
      <c r="H430" s="188"/>
      <c r="I430" s="188"/>
      <c r="J430" s="242" t="s">
        <v>733</v>
      </c>
      <c r="K430" s="243"/>
      <c r="L430" s="243"/>
      <c r="M430" s="243"/>
      <c r="N430" s="243"/>
      <c r="O430" s="243"/>
      <c r="P430" s="243"/>
      <c r="Q430" s="243"/>
      <c r="R430" s="243"/>
      <c r="S430" s="243"/>
      <c r="T430" s="244"/>
      <c r="U430" s="245" t="s">
        <v>734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28</v>
      </c>
      <c r="AF432" s="178"/>
      <c r="AG432" s="179" t="s">
        <v>233</v>
      </c>
      <c r="AH432" s="202"/>
      <c r="AI432" s="216"/>
      <c r="AJ432" s="216"/>
      <c r="AK432" s="216"/>
      <c r="AL432" s="217"/>
      <c r="AM432" s="216"/>
      <c r="AN432" s="216"/>
      <c r="AO432" s="216"/>
      <c r="AP432" s="217"/>
      <c r="AQ432" s="231">
        <v>30</v>
      </c>
      <c r="AR432" s="178"/>
      <c r="AS432" s="179" t="s">
        <v>233</v>
      </c>
      <c r="AT432" s="202"/>
      <c r="AU432" s="178">
        <v>2</v>
      </c>
      <c r="AV432" s="178"/>
      <c r="AW432" s="179" t="s">
        <v>179</v>
      </c>
      <c r="AX432" s="180"/>
      <c r="AY432">
        <f>$AY$431</f>
        <v>1</v>
      </c>
    </row>
    <row r="433" spans="1:51" ht="23.25" customHeight="1" x14ac:dyDescent="0.15">
      <c r="A433" s="992"/>
      <c r="B433" s="253"/>
      <c r="C433" s="252"/>
      <c r="D433" s="253"/>
      <c r="E433" s="196"/>
      <c r="F433" s="197"/>
      <c r="G433" s="232" t="s">
        <v>730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14</v>
      </c>
      <c r="AC433" s="175"/>
      <c r="AD433" s="175"/>
      <c r="AE433" s="166">
        <v>27</v>
      </c>
      <c r="AF433" s="167"/>
      <c r="AG433" s="167"/>
      <c r="AH433" s="167"/>
      <c r="AI433" s="166">
        <v>100</v>
      </c>
      <c r="AJ433" s="167"/>
      <c r="AK433" s="167"/>
      <c r="AL433" s="167"/>
      <c r="AM433" s="166" t="s">
        <v>713</v>
      </c>
      <c r="AN433" s="167"/>
      <c r="AO433" s="167"/>
      <c r="AP433" s="168"/>
      <c r="AQ433" s="166">
        <v>63</v>
      </c>
      <c r="AR433" s="167"/>
      <c r="AS433" s="167"/>
      <c r="AT433" s="168"/>
      <c r="AU433" s="167">
        <v>100</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14</v>
      </c>
      <c r="AC434" s="224"/>
      <c r="AD434" s="224"/>
      <c r="AE434" s="166" t="s">
        <v>407</v>
      </c>
      <c r="AF434" s="167"/>
      <c r="AG434" s="167"/>
      <c r="AH434" s="168"/>
      <c r="AI434" s="166" t="s">
        <v>407</v>
      </c>
      <c r="AJ434" s="167"/>
      <c r="AK434" s="167"/>
      <c r="AL434" s="167"/>
      <c r="AM434" s="166" t="s">
        <v>713</v>
      </c>
      <c r="AN434" s="167"/>
      <c r="AO434" s="167"/>
      <c r="AP434" s="168"/>
      <c r="AQ434" s="166">
        <v>50</v>
      </c>
      <c r="AR434" s="167"/>
      <c r="AS434" s="167"/>
      <c r="AT434" s="168"/>
      <c r="AU434" s="167">
        <v>90</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2"/>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732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5" customHeight="1" x14ac:dyDescent="0.15">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740</v>
      </c>
      <c r="AE702" s="894"/>
      <c r="AF702" s="894"/>
      <c r="AG702" s="883" t="s">
        <v>755</v>
      </c>
      <c r="AH702" s="884"/>
      <c r="AI702" s="884"/>
      <c r="AJ702" s="884"/>
      <c r="AK702" s="884"/>
      <c r="AL702" s="884"/>
      <c r="AM702" s="884"/>
      <c r="AN702" s="884"/>
      <c r="AO702" s="884"/>
      <c r="AP702" s="884"/>
      <c r="AQ702" s="884"/>
      <c r="AR702" s="884"/>
      <c r="AS702" s="884"/>
      <c r="AT702" s="884"/>
      <c r="AU702" s="884"/>
      <c r="AV702" s="884"/>
      <c r="AW702" s="884"/>
      <c r="AX702" s="885"/>
    </row>
    <row r="703" spans="1:51" ht="61.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7" t="s">
        <v>756</v>
      </c>
      <c r="AH703" s="668"/>
      <c r="AI703" s="668"/>
      <c r="AJ703" s="668"/>
      <c r="AK703" s="668"/>
      <c r="AL703" s="668"/>
      <c r="AM703" s="668"/>
      <c r="AN703" s="668"/>
      <c r="AO703" s="668"/>
      <c r="AP703" s="668"/>
      <c r="AQ703" s="668"/>
      <c r="AR703" s="668"/>
      <c r="AS703" s="668"/>
      <c r="AT703" s="668"/>
      <c r="AU703" s="668"/>
      <c r="AV703" s="668"/>
      <c r="AW703" s="668"/>
      <c r="AX703" s="669"/>
    </row>
    <row r="704" spans="1:51" ht="6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4" customHeight="1" x14ac:dyDescent="0.15">
      <c r="A705" s="621"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5" t="s">
        <v>740</v>
      </c>
      <c r="AE705" s="736"/>
      <c r="AF705" s="736"/>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9" t="s">
        <v>758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1.25" customHeight="1" x14ac:dyDescent="0.15">
      <c r="A708" s="658"/>
      <c r="B708" s="659"/>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0" t="s">
        <v>740</v>
      </c>
      <c r="AE708" s="671"/>
      <c r="AF708" s="671"/>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64.5" customHeight="1" x14ac:dyDescent="0.15">
      <c r="A709" s="658"/>
      <c r="B709" s="659"/>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7" t="s">
        <v>761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762</v>
      </c>
      <c r="AE710" s="185"/>
      <c r="AF710" s="185"/>
      <c r="AG710" s="667" t="s">
        <v>751</v>
      </c>
      <c r="AH710" s="668"/>
      <c r="AI710" s="668"/>
      <c r="AJ710" s="668"/>
      <c r="AK710" s="668"/>
      <c r="AL710" s="668"/>
      <c r="AM710" s="668"/>
      <c r="AN710" s="668"/>
      <c r="AO710" s="668"/>
      <c r="AP710" s="668"/>
      <c r="AQ710" s="668"/>
      <c r="AR710" s="668"/>
      <c r="AS710" s="668"/>
      <c r="AT710" s="668"/>
      <c r="AU710" s="668"/>
      <c r="AV710" s="668"/>
      <c r="AW710" s="668"/>
      <c r="AX710" s="669"/>
    </row>
    <row r="711" spans="1:50" ht="115.5" customHeight="1" x14ac:dyDescent="0.15">
      <c r="A711" s="658"/>
      <c r="B711" s="65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7" t="s">
        <v>763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762</v>
      </c>
      <c r="AE712" s="582"/>
      <c r="AF712" s="582"/>
      <c r="AG712" s="590" t="s">
        <v>751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7" t="s">
        <v>751</v>
      </c>
      <c r="AH713" s="668"/>
      <c r="AI713" s="668"/>
      <c r="AJ713" s="668"/>
      <c r="AK713" s="668"/>
      <c r="AL713" s="668"/>
      <c r="AM713" s="668"/>
      <c r="AN713" s="668"/>
      <c r="AO713" s="668"/>
      <c r="AP713" s="668"/>
      <c r="AQ713" s="668"/>
      <c r="AR713" s="668"/>
      <c r="AS713" s="668"/>
      <c r="AT713" s="668"/>
      <c r="AU713" s="668"/>
      <c r="AV713" s="668"/>
      <c r="AW713" s="668"/>
      <c r="AX713" s="669"/>
    </row>
    <row r="714" spans="1:50" ht="51"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740</v>
      </c>
      <c r="AE714" s="588"/>
      <c r="AF714" s="589"/>
      <c r="AG714" s="692" t="s">
        <v>764</v>
      </c>
      <c r="AH714" s="693"/>
      <c r="AI714" s="693"/>
      <c r="AJ714" s="693"/>
      <c r="AK714" s="693"/>
      <c r="AL714" s="693"/>
      <c r="AM714" s="693"/>
      <c r="AN714" s="693"/>
      <c r="AO714" s="693"/>
      <c r="AP714" s="693"/>
      <c r="AQ714" s="693"/>
      <c r="AR714" s="693"/>
      <c r="AS714" s="693"/>
      <c r="AT714" s="693"/>
      <c r="AU714" s="693"/>
      <c r="AV714" s="693"/>
      <c r="AW714" s="693"/>
      <c r="AX714" s="694"/>
    </row>
    <row r="715" spans="1:50" ht="90"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740</v>
      </c>
      <c r="AE715" s="671"/>
      <c r="AF715" s="777"/>
      <c r="AG715" s="522" t="s">
        <v>765</v>
      </c>
      <c r="AH715" s="523"/>
      <c r="AI715" s="523"/>
      <c r="AJ715" s="523"/>
      <c r="AK715" s="523"/>
      <c r="AL715" s="523"/>
      <c r="AM715" s="523"/>
      <c r="AN715" s="523"/>
      <c r="AO715" s="523"/>
      <c r="AP715" s="523"/>
      <c r="AQ715" s="523"/>
      <c r="AR715" s="523"/>
      <c r="AS715" s="523"/>
      <c r="AT715" s="523"/>
      <c r="AU715" s="523"/>
      <c r="AV715" s="523"/>
      <c r="AW715" s="523"/>
      <c r="AX715" s="524"/>
    </row>
    <row r="716" spans="1:50" ht="54.7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740</v>
      </c>
      <c r="AE716" s="759"/>
      <c r="AF716" s="759"/>
      <c r="AG716" s="667" t="s">
        <v>766</v>
      </c>
      <c r="AH716" s="668"/>
      <c r="AI716" s="668"/>
      <c r="AJ716" s="668"/>
      <c r="AK716" s="668"/>
      <c r="AL716" s="668"/>
      <c r="AM716" s="668"/>
      <c r="AN716" s="668"/>
      <c r="AO716" s="668"/>
      <c r="AP716" s="668"/>
      <c r="AQ716" s="668"/>
      <c r="AR716" s="668"/>
      <c r="AS716" s="668"/>
      <c r="AT716" s="668"/>
      <c r="AU716" s="668"/>
      <c r="AV716" s="668"/>
      <c r="AW716" s="668"/>
      <c r="AX716" s="669"/>
    </row>
    <row r="717" spans="1:50" ht="93.75" customHeight="1" x14ac:dyDescent="0.15">
      <c r="A717" s="658"/>
      <c r="B717" s="659"/>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7" t="s">
        <v>767</v>
      </c>
      <c r="AH717" s="668"/>
      <c r="AI717" s="668"/>
      <c r="AJ717" s="668"/>
      <c r="AK717" s="668"/>
      <c r="AL717" s="668"/>
      <c r="AM717" s="668"/>
      <c r="AN717" s="668"/>
      <c r="AO717" s="668"/>
      <c r="AP717" s="668"/>
      <c r="AQ717" s="668"/>
      <c r="AR717" s="668"/>
      <c r="AS717" s="668"/>
      <c r="AT717" s="668"/>
      <c r="AU717" s="668"/>
      <c r="AV717" s="668"/>
      <c r="AW717" s="668"/>
      <c r="AX717" s="669"/>
    </row>
    <row r="718" spans="1:50" ht="108" customHeight="1" x14ac:dyDescent="0.15">
      <c r="A718" s="660"/>
      <c r="B718" s="66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70" t="s">
        <v>762</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1.9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1.9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1.9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1.9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1.9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118.5" customHeight="1" x14ac:dyDescent="0.15">
      <c r="A726" s="621" t="s">
        <v>48</v>
      </c>
      <c r="B726" s="622"/>
      <c r="C726" s="439" t="s">
        <v>53</v>
      </c>
      <c r="D726" s="577"/>
      <c r="E726" s="577"/>
      <c r="F726" s="578"/>
      <c r="G726" s="797" t="s">
        <v>769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770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803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804</v>
      </c>
      <c r="B731" s="619"/>
      <c r="C731" s="619"/>
      <c r="D731" s="619"/>
      <c r="E731" s="620"/>
      <c r="F731" s="683" t="s">
        <v>805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806</v>
      </c>
      <c r="B733" s="619"/>
      <c r="C733" s="619"/>
      <c r="D733" s="619"/>
      <c r="E733" s="620"/>
      <c r="F733" s="766" t="s">
        <v>807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09.5" customHeight="1" thickBot="1" x14ac:dyDescent="0.2">
      <c r="A735" s="607" t="s">
        <v>771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143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133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40.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44"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1.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3"/>
      <c r="C789" s="763"/>
      <c r="D789" s="763"/>
      <c r="E789" s="763"/>
      <c r="F789" s="764"/>
      <c r="G789" s="445" t="s">
        <v>773</v>
      </c>
      <c r="H789" s="446"/>
      <c r="I789" s="446"/>
      <c r="J789" s="446"/>
      <c r="K789" s="447"/>
      <c r="L789" s="448" t="s">
        <v>778</v>
      </c>
      <c r="M789" s="449"/>
      <c r="N789" s="449"/>
      <c r="O789" s="449"/>
      <c r="P789" s="449"/>
      <c r="Q789" s="449"/>
      <c r="R789" s="449"/>
      <c r="S789" s="449"/>
      <c r="T789" s="449"/>
      <c r="U789" s="449"/>
      <c r="V789" s="449"/>
      <c r="W789" s="449"/>
      <c r="X789" s="450"/>
      <c r="Y789" s="451">
        <v>634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3"/>
      <c r="C790" s="763"/>
      <c r="D790" s="763"/>
      <c r="E790" s="763"/>
      <c r="F790" s="764"/>
      <c r="G790" s="351" t="s">
        <v>774</v>
      </c>
      <c r="H790" s="352"/>
      <c r="I790" s="352"/>
      <c r="J790" s="352"/>
      <c r="K790" s="353"/>
      <c r="L790" s="401" t="s">
        <v>777</v>
      </c>
      <c r="M790" s="402"/>
      <c r="N790" s="402"/>
      <c r="O790" s="402"/>
      <c r="P790" s="402"/>
      <c r="Q790" s="402"/>
      <c r="R790" s="402"/>
      <c r="S790" s="402"/>
      <c r="T790" s="402"/>
      <c r="U790" s="402"/>
      <c r="V790" s="402"/>
      <c r="W790" s="402"/>
      <c r="X790" s="403"/>
      <c r="Y790" s="398">
        <v>86</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63"/>
      <c r="C791" s="763"/>
      <c r="D791" s="763"/>
      <c r="E791" s="763"/>
      <c r="F791" s="764"/>
      <c r="G791" s="351" t="s">
        <v>775</v>
      </c>
      <c r="H791" s="352"/>
      <c r="I791" s="352"/>
      <c r="J791" s="352"/>
      <c r="K791" s="353"/>
      <c r="L791" s="401" t="s">
        <v>776</v>
      </c>
      <c r="M791" s="402"/>
      <c r="N791" s="402"/>
      <c r="O791" s="402"/>
      <c r="P791" s="402"/>
      <c r="Q791" s="402"/>
      <c r="R791" s="402"/>
      <c r="S791" s="402"/>
      <c r="T791" s="402"/>
      <c r="U791" s="402"/>
      <c r="V791" s="402"/>
      <c r="W791" s="402"/>
      <c r="X791" s="403"/>
      <c r="Y791" s="398">
        <v>31</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63"/>
      <c r="C792" s="763"/>
      <c r="D792" s="763"/>
      <c r="E792" s="763"/>
      <c r="F792" s="764"/>
      <c r="G792" s="351"/>
      <c r="H792" s="610"/>
      <c r="I792" s="610"/>
      <c r="J792" s="610"/>
      <c r="K792" s="611"/>
      <c r="L792" s="401"/>
      <c r="M792" s="612"/>
      <c r="N792" s="612"/>
      <c r="O792" s="612"/>
      <c r="P792" s="612"/>
      <c r="Q792" s="612"/>
      <c r="R792" s="612"/>
      <c r="S792" s="612"/>
      <c r="T792" s="612"/>
      <c r="U792" s="612"/>
      <c r="V792" s="612"/>
      <c r="W792" s="612"/>
      <c r="X792" s="61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63"/>
      <c r="C793" s="763"/>
      <c r="D793" s="763"/>
      <c r="E793" s="763"/>
      <c r="F793" s="76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63"/>
      <c r="C794" s="763"/>
      <c r="D794" s="763"/>
      <c r="E794" s="763"/>
      <c r="F794" s="76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63"/>
      <c r="C795" s="763"/>
      <c r="D795" s="763"/>
      <c r="E795" s="763"/>
      <c r="F795" s="76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63"/>
      <c r="C796" s="763"/>
      <c r="D796" s="763"/>
      <c r="E796" s="763"/>
      <c r="F796" s="76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63"/>
      <c r="C797" s="763"/>
      <c r="D797" s="763"/>
      <c r="E797" s="763"/>
      <c r="F797" s="76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63"/>
      <c r="C798" s="763"/>
      <c r="D798" s="763"/>
      <c r="E798" s="763"/>
      <c r="F798" s="76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63"/>
      <c r="C799" s="763"/>
      <c r="D799" s="763"/>
      <c r="E799" s="763"/>
      <c r="F799" s="764"/>
      <c r="G799" s="409" t="s">
        <v>20</v>
      </c>
      <c r="H799" s="410"/>
      <c r="I799" s="410"/>
      <c r="J799" s="410"/>
      <c r="K799" s="410"/>
      <c r="L799" s="411"/>
      <c r="M799" s="412"/>
      <c r="N799" s="412"/>
      <c r="O799" s="412"/>
      <c r="P799" s="412"/>
      <c r="Q799" s="412"/>
      <c r="R799" s="412"/>
      <c r="S799" s="412"/>
      <c r="T799" s="412"/>
      <c r="U799" s="412"/>
      <c r="V799" s="412"/>
      <c r="W799" s="412"/>
      <c r="X799" s="413"/>
      <c r="Y799" s="414">
        <f>SUM(Y789:AB798)</f>
        <v>751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63"/>
      <c r="C800" s="763"/>
      <c r="D800" s="763"/>
      <c r="E800" s="763"/>
      <c r="F800" s="764"/>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3"/>
      <c r="C802" s="763"/>
      <c r="D802" s="763"/>
      <c r="E802" s="763"/>
      <c r="F802" s="764"/>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3"/>
      <c r="C803" s="763"/>
      <c r="D803" s="763"/>
      <c r="E803" s="763"/>
      <c r="F803" s="76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63"/>
      <c r="C804" s="763"/>
      <c r="D804" s="763"/>
      <c r="E804" s="763"/>
      <c r="F804" s="76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63"/>
      <c r="C805" s="763"/>
      <c r="D805" s="763"/>
      <c r="E805" s="763"/>
      <c r="F805" s="76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63"/>
      <c r="C806" s="763"/>
      <c r="D806" s="763"/>
      <c r="E806" s="763"/>
      <c r="F806" s="76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63"/>
      <c r="C807" s="763"/>
      <c r="D807" s="763"/>
      <c r="E807" s="763"/>
      <c r="F807" s="76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63"/>
      <c r="C808" s="763"/>
      <c r="D808" s="763"/>
      <c r="E808" s="763"/>
      <c r="F808" s="76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63"/>
      <c r="C809" s="763"/>
      <c r="D809" s="763"/>
      <c r="E809" s="763"/>
      <c r="F809" s="76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63"/>
      <c r="C810" s="763"/>
      <c r="D810" s="763"/>
      <c r="E810" s="763"/>
      <c r="F810" s="76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63"/>
      <c r="C811" s="763"/>
      <c r="D811" s="763"/>
      <c r="E811" s="763"/>
      <c r="F811" s="76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63"/>
      <c r="C812" s="763"/>
      <c r="D812" s="763"/>
      <c r="E812" s="763"/>
      <c r="F812" s="764"/>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63"/>
      <c r="C813" s="763"/>
      <c r="D813" s="763"/>
      <c r="E813" s="763"/>
      <c r="F813" s="764"/>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3"/>
      <c r="C816" s="763"/>
      <c r="D816" s="763"/>
      <c r="E816" s="763"/>
      <c r="F816" s="76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63"/>
      <c r="C817" s="763"/>
      <c r="D817" s="763"/>
      <c r="E817" s="763"/>
      <c r="F817" s="76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63"/>
      <c r="C818" s="763"/>
      <c r="D818" s="763"/>
      <c r="E818" s="763"/>
      <c r="F818" s="76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63"/>
      <c r="C819" s="763"/>
      <c r="D819" s="763"/>
      <c r="E819" s="763"/>
      <c r="F819" s="76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63"/>
      <c r="C820" s="763"/>
      <c r="D820" s="763"/>
      <c r="E820" s="763"/>
      <c r="F820" s="76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63"/>
      <c r="C821" s="763"/>
      <c r="D821" s="763"/>
      <c r="E821" s="763"/>
      <c r="F821" s="76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63"/>
      <c r="C822" s="763"/>
      <c r="D822" s="763"/>
      <c r="E822" s="763"/>
      <c r="F822" s="76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63"/>
      <c r="C823" s="763"/>
      <c r="D823" s="763"/>
      <c r="E823" s="763"/>
      <c r="F823" s="76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63"/>
      <c r="C824" s="763"/>
      <c r="D824" s="763"/>
      <c r="E824" s="763"/>
      <c r="F824" s="76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63"/>
      <c r="C825" s="763"/>
      <c r="D825" s="763"/>
      <c r="E825" s="763"/>
      <c r="F825" s="764"/>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63"/>
      <c r="C826" s="763"/>
      <c r="D826" s="763"/>
      <c r="E826" s="763"/>
      <c r="F826" s="76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3"/>
      <c r="C829" s="763"/>
      <c r="D829" s="763"/>
      <c r="E829" s="763"/>
      <c r="F829" s="76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63"/>
      <c r="C830" s="763"/>
      <c r="D830" s="763"/>
      <c r="E830" s="763"/>
      <c r="F830" s="76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63"/>
      <c r="C831" s="763"/>
      <c r="D831" s="763"/>
      <c r="E831" s="763"/>
      <c r="F831" s="76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63"/>
      <c r="C832" s="763"/>
      <c r="D832" s="763"/>
      <c r="E832" s="763"/>
      <c r="F832" s="76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63"/>
      <c r="C833" s="763"/>
      <c r="D833" s="763"/>
      <c r="E833" s="763"/>
      <c r="F833" s="76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63"/>
      <c r="C834" s="763"/>
      <c r="D834" s="763"/>
      <c r="E834" s="763"/>
      <c r="F834" s="76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63"/>
      <c r="C835" s="763"/>
      <c r="D835" s="763"/>
      <c r="E835" s="763"/>
      <c r="F835" s="76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63"/>
      <c r="C836" s="763"/>
      <c r="D836" s="763"/>
      <c r="E836" s="763"/>
      <c r="F836" s="76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63"/>
      <c r="C837" s="763"/>
      <c r="D837" s="763"/>
      <c r="E837" s="763"/>
      <c r="F837" s="76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63"/>
      <c r="C838" s="763"/>
      <c r="D838" s="763"/>
      <c r="E838" s="763"/>
      <c r="F838" s="76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49.5" customHeight="1" x14ac:dyDescent="0.15">
      <c r="A845" s="404">
        <v>1</v>
      </c>
      <c r="B845" s="404">
        <v>1</v>
      </c>
      <c r="C845" s="421" t="s">
        <v>779</v>
      </c>
      <c r="D845" s="418"/>
      <c r="E845" s="418"/>
      <c r="F845" s="418"/>
      <c r="G845" s="418"/>
      <c r="H845" s="418"/>
      <c r="I845" s="418"/>
      <c r="J845" s="419">
        <v>3180005006071</v>
      </c>
      <c r="K845" s="420"/>
      <c r="L845" s="420"/>
      <c r="M845" s="420"/>
      <c r="N845" s="420"/>
      <c r="O845" s="420"/>
      <c r="P845" s="317" t="s">
        <v>789</v>
      </c>
      <c r="Q845" s="318"/>
      <c r="R845" s="318"/>
      <c r="S845" s="318"/>
      <c r="T845" s="318"/>
      <c r="U845" s="318"/>
      <c r="V845" s="318"/>
      <c r="W845" s="318"/>
      <c r="X845" s="318"/>
      <c r="Y845" s="319">
        <v>751</v>
      </c>
      <c r="Z845" s="320"/>
      <c r="AA845" s="320"/>
      <c r="AB845" s="321"/>
      <c r="AC845" s="323" t="s">
        <v>799</v>
      </c>
      <c r="AD845" s="324"/>
      <c r="AE845" s="324"/>
      <c r="AF845" s="324"/>
      <c r="AG845" s="324"/>
      <c r="AH845" s="330" t="s">
        <v>407</v>
      </c>
      <c r="AI845" s="331"/>
      <c r="AJ845" s="331"/>
      <c r="AK845" s="331"/>
      <c r="AL845" s="327" t="s">
        <v>407</v>
      </c>
      <c r="AM845" s="328"/>
      <c r="AN845" s="328"/>
      <c r="AO845" s="329"/>
      <c r="AP845" s="322" t="s">
        <v>407</v>
      </c>
      <c r="AQ845" s="322"/>
      <c r="AR845" s="322"/>
      <c r="AS845" s="322"/>
      <c r="AT845" s="322"/>
      <c r="AU845" s="322"/>
      <c r="AV845" s="322"/>
      <c r="AW845" s="322"/>
      <c r="AX845" s="322"/>
    </row>
    <row r="846" spans="1:51" ht="56.25" customHeight="1" x14ac:dyDescent="0.15">
      <c r="A846" s="404">
        <v>2</v>
      </c>
      <c r="B846" s="404">
        <v>1</v>
      </c>
      <c r="C846" s="421" t="s">
        <v>780</v>
      </c>
      <c r="D846" s="418"/>
      <c r="E846" s="418"/>
      <c r="F846" s="418"/>
      <c r="G846" s="418"/>
      <c r="H846" s="418"/>
      <c r="I846" s="418"/>
      <c r="J846" s="419">
        <v>5010005007398</v>
      </c>
      <c r="K846" s="420"/>
      <c r="L846" s="420"/>
      <c r="M846" s="420"/>
      <c r="N846" s="420"/>
      <c r="O846" s="420"/>
      <c r="P846" s="317" t="s">
        <v>790</v>
      </c>
      <c r="Q846" s="318"/>
      <c r="R846" s="318"/>
      <c r="S846" s="318"/>
      <c r="T846" s="318"/>
      <c r="U846" s="318"/>
      <c r="V846" s="318"/>
      <c r="W846" s="318"/>
      <c r="X846" s="318"/>
      <c r="Y846" s="319">
        <v>647</v>
      </c>
      <c r="Z846" s="320"/>
      <c r="AA846" s="320"/>
      <c r="AB846" s="321"/>
      <c r="AC846" s="323" t="s">
        <v>799</v>
      </c>
      <c r="AD846" s="324"/>
      <c r="AE846" s="324"/>
      <c r="AF846" s="324"/>
      <c r="AG846" s="324"/>
      <c r="AH846" s="330" t="s">
        <v>407</v>
      </c>
      <c r="AI846" s="331"/>
      <c r="AJ846" s="331"/>
      <c r="AK846" s="331"/>
      <c r="AL846" s="327" t="s">
        <v>407</v>
      </c>
      <c r="AM846" s="328"/>
      <c r="AN846" s="328"/>
      <c r="AO846" s="329"/>
      <c r="AP846" s="322" t="s">
        <v>407</v>
      </c>
      <c r="AQ846" s="322"/>
      <c r="AR846" s="322"/>
      <c r="AS846" s="322"/>
      <c r="AT846" s="322"/>
      <c r="AU846" s="322"/>
      <c r="AV846" s="322"/>
      <c r="AW846" s="322"/>
      <c r="AX846" s="322"/>
      <c r="AY846">
        <f>COUNTA($C$846)</f>
        <v>1</v>
      </c>
    </row>
    <row r="847" spans="1:51" ht="53.25" customHeight="1" x14ac:dyDescent="0.15">
      <c r="A847" s="404">
        <v>3</v>
      </c>
      <c r="B847" s="404">
        <v>1</v>
      </c>
      <c r="C847" s="421" t="s">
        <v>781</v>
      </c>
      <c r="D847" s="418"/>
      <c r="E847" s="418"/>
      <c r="F847" s="418"/>
      <c r="G847" s="418"/>
      <c r="H847" s="418"/>
      <c r="I847" s="418"/>
      <c r="J847" s="419">
        <v>3130005005532</v>
      </c>
      <c r="K847" s="420"/>
      <c r="L847" s="420"/>
      <c r="M847" s="420"/>
      <c r="N847" s="420"/>
      <c r="O847" s="420"/>
      <c r="P847" s="317" t="s">
        <v>791</v>
      </c>
      <c r="Q847" s="318"/>
      <c r="R847" s="318"/>
      <c r="S847" s="318"/>
      <c r="T847" s="318"/>
      <c r="U847" s="318"/>
      <c r="V847" s="318"/>
      <c r="W847" s="318"/>
      <c r="X847" s="318"/>
      <c r="Y847" s="319">
        <v>625</v>
      </c>
      <c r="Z847" s="320"/>
      <c r="AA847" s="320"/>
      <c r="AB847" s="321"/>
      <c r="AC847" s="323" t="s">
        <v>799</v>
      </c>
      <c r="AD847" s="324"/>
      <c r="AE847" s="324"/>
      <c r="AF847" s="324"/>
      <c r="AG847" s="324"/>
      <c r="AH847" s="330" t="s">
        <v>407</v>
      </c>
      <c r="AI847" s="331"/>
      <c r="AJ847" s="331"/>
      <c r="AK847" s="331"/>
      <c r="AL847" s="327" t="s">
        <v>407</v>
      </c>
      <c r="AM847" s="328"/>
      <c r="AN847" s="328"/>
      <c r="AO847" s="329"/>
      <c r="AP847" s="322" t="s">
        <v>407</v>
      </c>
      <c r="AQ847" s="322"/>
      <c r="AR847" s="322"/>
      <c r="AS847" s="322"/>
      <c r="AT847" s="322"/>
      <c r="AU847" s="322"/>
      <c r="AV847" s="322"/>
      <c r="AW847" s="322"/>
      <c r="AX847" s="322"/>
      <c r="AY847">
        <f>COUNTA($C$847)</f>
        <v>1</v>
      </c>
    </row>
    <row r="848" spans="1:51" ht="74.25" customHeight="1" x14ac:dyDescent="0.15">
      <c r="A848" s="404">
        <v>4</v>
      </c>
      <c r="B848" s="404">
        <v>1</v>
      </c>
      <c r="C848" s="421" t="s">
        <v>782</v>
      </c>
      <c r="D848" s="418"/>
      <c r="E848" s="418"/>
      <c r="F848" s="418"/>
      <c r="G848" s="418"/>
      <c r="H848" s="418"/>
      <c r="I848" s="418"/>
      <c r="J848" s="419">
        <v>9013205001282</v>
      </c>
      <c r="K848" s="420"/>
      <c r="L848" s="420"/>
      <c r="M848" s="420"/>
      <c r="N848" s="420"/>
      <c r="O848" s="420"/>
      <c r="P848" s="317" t="s">
        <v>792</v>
      </c>
      <c r="Q848" s="318"/>
      <c r="R848" s="318"/>
      <c r="S848" s="318"/>
      <c r="T848" s="318"/>
      <c r="U848" s="318"/>
      <c r="V848" s="318"/>
      <c r="W848" s="318"/>
      <c r="X848" s="318"/>
      <c r="Y848" s="319">
        <v>547</v>
      </c>
      <c r="Z848" s="320"/>
      <c r="AA848" s="320"/>
      <c r="AB848" s="321"/>
      <c r="AC848" s="323" t="s">
        <v>799</v>
      </c>
      <c r="AD848" s="324"/>
      <c r="AE848" s="324"/>
      <c r="AF848" s="324"/>
      <c r="AG848" s="324"/>
      <c r="AH848" s="330" t="s">
        <v>407</v>
      </c>
      <c r="AI848" s="331"/>
      <c r="AJ848" s="331"/>
      <c r="AK848" s="331"/>
      <c r="AL848" s="327" t="s">
        <v>407</v>
      </c>
      <c r="AM848" s="328"/>
      <c r="AN848" s="328"/>
      <c r="AO848" s="329"/>
      <c r="AP848" s="322" t="s">
        <v>407</v>
      </c>
      <c r="AQ848" s="322"/>
      <c r="AR848" s="322"/>
      <c r="AS848" s="322"/>
      <c r="AT848" s="322"/>
      <c r="AU848" s="322"/>
      <c r="AV848" s="322"/>
      <c r="AW848" s="322"/>
      <c r="AX848" s="322"/>
      <c r="AY848">
        <f>COUNTA($C$848)</f>
        <v>1</v>
      </c>
    </row>
    <row r="849" spans="1:51" ht="63" customHeight="1" x14ac:dyDescent="0.15">
      <c r="A849" s="404">
        <v>5</v>
      </c>
      <c r="B849" s="404">
        <v>1</v>
      </c>
      <c r="C849" s="421" t="s">
        <v>783</v>
      </c>
      <c r="D849" s="418"/>
      <c r="E849" s="418"/>
      <c r="F849" s="418"/>
      <c r="G849" s="418"/>
      <c r="H849" s="418"/>
      <c r="I849" s="418"/>
      <c r="J849" s="419">
        <v>7370005002147</v>
      </c>
      <c r="K849" s="420"/>
      <c r="L849" s="420"/>
      <c r="M849" s="420"/>
      <c r="N849" s="420"/>
      <c r="O849" s="420"/>
      <c r="P849" s="317" t="s">
        <v>793</v>
      </c>
      <c r="Q849" s="318"/>
      <c r="R849" s="318"/>
      <c r="S849" s="318"/>
      <c r="T849" s="318"/>
      <c r="U849" s="318"/>
      <c r="V849" s="318"/>
      <c r="W849" s="318"/>
      <c r="X849" s="318"/>
      <c r="Y849" s="319">
        <v>474</v>
      </c>
      <c r="Z849" s="320"/>
      <c r="AA849" s="320"/>
      <c r="AB849" s="321"/>
      <c r="AC849" s="323" t="s">
        <v>799</v>
      </c>
      <c r="AD849" s="324"/>
      <c r="AE849" s="324"/>
      <c r="AF849" s="324"/>
      <c r="AG849" s="324"/>
      <c r="AH849" s="330" t="s">
        <v>407</v>
      </c>
      <c r="AI849" s="331"/>
      <c r="AJ849" s="331"/>
      <c r="AK849" s="331"/>
      <c r="AL849" s="327" t="s">
        <v>407</v>
      </c>
      <c r="AM849" s="328"/>
      <c r="AN849" s="328"/>
      <c r="AO849" s="329"/>
      <c r="AP849" s="322" t="s">
        <v>407</v>
      </c>
      <c r="AQ849" s="322"/>
      <c r="AR849" s="322"/>
      <c r="AS849" s="322"/>
      <c r="AT849" s="322"/>
      <c r="AU849" s="322"/>
      <c r="AV849" s="322"/>
      <c r="AW849" s="322"/>
      <c r="AX849" s="322"/>
      <c r="AY849">
        <f>COUNTA($C$849)</f>
        <v>1</v>
      </c>
    </row>
    <row r="850" spans="1:51" ht="35.25" customHeight="1" x14ac:dyDescent="0.15">
      <c r="A850" s="404">
        <v>6</v>
      </c>
      <c r="B850" s="404">
        <v>1</v>
      </c>
      <c r="C850" s="421" t="s">
        <v>784</v>
      </c>
      <c r="D850" s="418"/>
      <c r="E850" s="418"/>
      <c r="F850" s="418"/>
      <c r="G850" s="418"/>
      <c r="H850" s="418"/>
      <c r="I850" s="418"/>
      <c r="J850" s="419">
        <v>3290005003743</v>
      </c>
      <c r="K850" s="420"/>
      <c r="L850" s="420"/>
      <c r="M850" s="420"/>
      <c r="N850" s="420"/>
      <c r="O850" s="420"/>
      <c r="P850" s="317" t="s">
        <v>794</v>
      </c>
      <c r="Q850" s="318"/>
      <c r="R850" s="318"/>
      <c r="S850" s="318"/>
      <c r="T850" s="318"/>
      <c r="U850" s="318"/>
      <c r="V850" s="318"/>
      <c r="W850" s="318"/>
      <c r="X850" s="318"/>
      <c r="Y850" s="319">
        <v>449</v>
      </c>
      <c r="Z850" s="320"/>
      <c r="AA850" s="320"/>
      <c r="AB850" s="321"/>
      <c r="AC850" s="323" t="s">
        <v>799</v>
      </c>
      <c r="AD850" s="324"/>
      <c r="AE850" s="324"/>
      <c r="AF850" s="324"/>
      <c r="AG850" s="324"/>
      <c r="AH850" s="330" t="s">
        <v>407</v>
      </c>
      <c r="AI850" s="331"/>
      <c r="AJ850" s="331"/>
      <c r="AK850" s="331"/>
      <c r="AL850" s="327" t="s">
        <v>407</v>
      </c>
      <c r="AM850" s="328"/>
      <c r="AN850" s="328"/>
      <c r="AO850" s="329"/>
      <c r="AP850" s="322" t="s">
        <v>407</v>
      </c>
      <c r="AQ850" s="322"/>
      <c r="AR850" s="322"/>
      <c r="AS850" s="322"/>
      <c r="AT850" s="322"/>
      <c r="AU850" s="322"/>
      <c r="AV850" s="322"/>
      <c r="AW850" s="322"/>
      <c r="AX850" s="322"/>
      <c r="AY850">
        <f>COUNTA($C$850)</f>
        <v>1</v>
      </c>
    </row>
    <row r="851" spans="1:51" ht="106.5" customHeight="1" x14ac:dyDescent="0.15">
      <c r="A851" s="404">
        <v>7</v>
      </c>
      <c r="B851" s="404">
        <v>1</v>
      </c>
      <c r="C851" s="421" t="s">
        <v>785</v>
      </c>
      <c r="D851" s="418"/>
      <c r="E851" s="418"/>
      <c r="F851" s="418"/>
      <c r="G851" s="418"/>
      <c r="H851" s="418"/>
      <c r="I851" s="418"/>
      <c r="J851" s="419">
        <v>6430005004014</v>
      </c>
      <c r="K851" s="420"/>
      <c r="L851" s="420"/>
      <c r="M851" s="420"/>
      <c r="N851" s="420"/>
      <c r="O851" s="420"/>
      <c r="P851" s="317" t="s">
        <v>795</v>
      </c>
      <c r="Q851" s="318"/>
      <c r="R851" s="318"/>
      <c r="S851" s="318"/>
      <c r="T851" s="318"/>
      <c r="U851" s="318"/>
      <c r="V851" s="318"/>
      <c r="W851" s="318"/>
      <c r="X851" s="318"/>
      <c r="Y851" s="319">
        <v>231</v>
      </c>
      <c r="Z851" s="320"/>
      <c r="AA851" s="320"/>
      <c r="AB851" s="321"/>
      <c r="AC851" s="323" t="s">
        <v>799</v>
      </c>
      <c r="AD851" s="324"/>
      <c r="AE851" s="324"/>
      <c r="AF851" s="324"/>
      <c r="AG851" s="324"/>
      <c r="AH851" s="330" t="s">
        <v>407</v>
      </c>
      <c r="AI851" s="331"/>
      <c r="AJ851" s="331"/>
      <c r="AK851" s="331"/>
      <c r="AL851" s="327" t="s">
        <v>407</v>
      </c>
      <c r="AM851" s="328"/>
      <c r="AN851" s="328"/>
      <c r="AO851" s="329"/>
      <c r="AP851" s="322" t="s">
        <v>407</v>
      </c>
      <c r="AQ851" s="322"/>
      <c r="AR851" s="322"/>
      <c r="AS851" s="322"/>
      <c r="AT851" s="322"/>
      <c r="AU851" s="322"/>
      <c r="AV851" s="322"/>
      <c r="AW851" s="322"/>
      <c r="AX851" s="322"/>
      <c r="AY851">
        <f>COUNTA($C$851)</f>
        <v>1</v>
      </c>
    </row>
    <row r="852" spans="1:51" ht="114.75" customHeight="1" x14ac:dyDescent="0.15">
      <c r="A852" s="404">
        <v>8</v>
      </c>
      <c r="B852" s="404">
        <v>1</v>
      </c>
      <c r="C852" s="421" t="s">
        <v>786</v>
      </c>
      <c r="D852" s="418"/>
      <c r="E852" s="418"/>
      <c r="F852" s="418"/>
      <c r="G852" s="418"/>
      <c r="H852" s="418"/>
      <c r="I852" s="418"/>
      <c r="J852" s="419">
        <v>6010005007397</v>
      </c>
      <c r="K852" s="420"/>
      <c r="L852" s="420"/>
      <c r="M852" s="420"/>
      <c r="N852" s="420"/>
      <c r="O852" s="420"/>
      <c r="P852" s="317" t="s">
        <v>796</v>
      </c>
      <c r="Q852" s="318"/>
      <c r="R852" s="318"/>
      <c r="S852" s="318"/>
      <c r="T852" s="318"/>
      <c r="U852" s="318"/>
      <c r="V852" s="318"/>
      <c r="W852" s="318"/>
      <c r="X852" s="318"/>
      <c r="Y852" s="319">
        <v>224</v>
      </c>
      <c r="Z852" s="320"/>
      <c r="AA852" s="320"/>
      <c r="AB852" s="321"/>
      <c r="AC852" s="323" t="s">
        <v>799</v>
      </c>
      <c r="AD852" s="324"/>
      <c r="AE852" s="324"/>
      <c r="AF852" s="324"/>
      <c r="AG852" s="324"/>
      <c r="AH852" s="330" t="s">
        <v>407</v>
      </c>
      <c r="AI852" s="331"/>
      <c r="AJ852" s="331"/>
      <c r="AK852" s="331"/>
      <c r="AL852" s="327" t="s">
        <v>407</v>
      </c>
      <c r="AM852" s="328"/>
      <c r="AN852" s="328"/>
      <c r="AO852" s="329"/>
      <c r="AP852" s="322" t="s">
        <v>407</v>
      </c>
      <c r="AQ852" s="322"/>
      <c r="AR852" s="322"/>
      <c r="AS852" s="322"/>
      <c r="AT852" s="322"/>
      <c r="AU852" s="322"/>
      <c r="AV852" s="322"/>
      <c r="AW852" s="322"/>
      <c r="AX852" s="322"/>
      <c r="AY852">
        <f>COUNTA($C$852)</f>
        <v>1</v>
      </c>
    </row>
    <row r="853" spans="1:51" ht="98.25" customHeight="1" x14ac:dyDescent="0.15">
      <c r="A853" s="404">
        <v>9</v>
      </c>
      <c r="B853" s="404">
        <v>1</v>
      </c>
      <c r="C853" s="421" t="s">
        <v>787</v>
      </c>
      <c r="D853" s="418"/>
      <c r="E853" s="418"/>
      <c r="F853" s="418"/>
      <c r="G853" s="418"/>
      <c r="H853" s="418"/>
      <c r="I853" s="418"/>
      <c r="J853" s="419">
        <v>1180305003290</v>
      </c>
      <c r="K853" s="420"/>
      <c r="L853" s="420"/>
      <c r="M853" s="420"/>
      <c r="N853" s="420"/>
      <c r="O853" s="420"/>
      <c r="P853" s="317" t="s">
        <v>797</v>
      </c>
      <c r="Q853" s="318"/>
      <c r="R853" s="318"/>
      <c r="S853" s="318"/>
      <c r="T853" s="318"/>
      <c r="U853" s="318"/>
      <c r="V853" s="318"/>
      <c r="W853" s="318"/>
      <c r="X853" s="318"/>
      <c r="Y853" s="319">
        <v>188</v>
      </c>
      <c r="Z853" s="320"/>
      <c r="AA853" s="320"/>
      <c r="AB853" s="321"/>
      <c r="AC853" s="323" t="s">
        <v>799</v>
      </c>
      <c r="AD853" s="324"/>
      <c r="AE853" s="324"/>
      <c r="AF853" s="324"/>
      <c r="AG853" s="324"/>
      <c r="AH853" s="330" t="s">
        <v>407</v>
      </c>
      <c r="AI853" s="331"/>
      <c r="AJ853" s="331"/>
      <c r="AK853" s="331"/>
      <c r="AL853" s="327" t="s">
        <v>407</v>
      </c>
      <c r="AM853" s="328"/>
      <c r="AN853" s="328"/>
      <c r="AO853" s="329"/>
      <c r="AP853" s="322" t="s">
        <v>407</v>
      </c>
      <c r="AQ853" s="322"/>
      <c r="AR853" s="322"/>
      <c r="AS853" s="322"/>
      <c r="AT853" s="322"/>
      <c r="AU853" s="322"/>
      <c r="AV853" s="322"/>
      <c r="AW853" s="322"/>
      <c r="AX853" s="322"/>
      <c r="AY853">
        <f>COUNTA($C$853)</f>
        <v>1</v>
      </c>
    </row>
    <row r="854" spans="1:51" ht="81" customHeight="1" x14ac:dyDescent="0.15">
      <c r="A854" s="404">
        <v>10</v>
      </c>
      <c r="B854" s="404">
        <v>1</v>
      </c>
      <c r="C854" s="421" t="s">
        <v>788</v>
      </c>
      <c r="D854" s="418"/>
      <c r="E854" s="418"/>
      <c r="F854" s="418"/>
      <c r="G854" s="418"/>
      <c r="H854" s="418"/>
      <c r="I854" s="418"/>
      <c r="J854" s="419">
        <v>7080005003835</v>
      </c>
      <c r="K854" s="420"/>
      <c r="L854" s="420"/>
      <c r="M854" s="420"/>
      <c r="N854" s="420"/>
      <c r="O854" s="420"/>
      <c r="P854" s="317" t="s">
        <v>798</v>
      </c>
      <c r="Q854" s="318"/>
      <c r="R854" s="318"/>
      <c r="S854" s="318"/>
      <c r="T854" s="318"/>
      <c r="U854" s="318"/>
      <c r="V854" s="318"/>
      <c r="W854" s="318"/>
      <c r="X854" s="318"/>
      <c r="Y854" s="319">
        <v>185</v>
      </c>
      <c r="Z854" s="320"/>
      <c r="AA854" s="320"/>
      <c r="AB854" s="321"/>
      <c r="AC854" s="323" t="s">
        <v>799</v>
      </c>
      <c r="AD854" s="324"/>
      <c r="AE854" s="324"/>
      <c r="AF854" s="324"/>
      <c r="AG854" s="324"/>
      <c r="AH854" s="330" t="s">
        <v>407</v>
      </c>
      <c r="AI854" s="331"/>
      <c r="AJ854" s="331"/>
      <c r="AK854" s="331"/>
      <c r="AL854" s="327" t="s">
        <v>407</v>
      </c>
      <c r="AM854" s="328"/>
      <c r="AN854" s="328"/>
      <c r="AO854" s="329"/>
      <c r="AP854" s="322" t="s">
        <v>407</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0.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9"/>
      <c r="E1109" s="277" t="s">
        <v>262</v>
      </c>
      <c r="F1109" s="889"/>
      <c r="G1109" s="889"/>
      <c r="H1109" s="889"/>
      <c r="I1109" s="889"/>
      <c r="J1109" s="277" t="s">
        <v>297</v>
      </c>
      <c r="K1109" s="277"/>
      <c r="L1109" s="277"/>
      <c r="M1109" s="277"/>
      <c r="N1109" s="277"/>
      <c r="O1109" s="277"/>
      <c r="P1109" s="348" t="s">
        <v>27</v>
      </c>
      <c r="Q1109" s="348"/>
      <c r="R1109" s="348"/>
      <c r="S1109" s="348"/>
      <c r="T1109" s="348"/>
      <c r="U1109" s="348"/>
      <c r="V1109" s="348"/>
      <c r="W1109" s="348"/>
      <c r="X1109" s="348"/>
      <c r="Y1109" s="277" t="s">
        <v>299</v>
      </c>
      <c r="Z1109" s="889"/>
      <c r="AA1109" s="889"/>
      <c r="AB1109" s="889"/>
      <c r="AC1109" s="277" t="s">
        <v>245</v>
      </c>
      <c r="AD1109" s="277"/>
      <c r="AE1109" s="277"/>
      <c r="AF1109" s="277"/>
      <c r="AG1109" s="277"/>
      <c r="AH1109" s="348" t="s">
        <v>258</v>
      </c>
      <c r="AI1109" s="349"/>
      <c r="AJ1109" s="349"/>
      <c r="AK1109" s="349"/>
      <c r="AL1109" s="349" t="s">
        <v>21</v>
      </c>
      <c r="AM1109" s="349"/>
      <c r="AN1109" s="349"/>
      <c r="AO1109" s="892"/>
      <c r="AP1109" s="423" t="s">
        <v>330</v>
      </c>
      <c r="AQ1109" s="423"/>
      <c r="AR1109" s="423"/>
      <c r="AS1109" s="423"/>
      <c r="AT1109" s="423"/>
      <c r="AU1109" s="423"/>
      <c r="AV1109" s="423"/>
      <c r="AW1109" s="423"/>
      <c r="AX1109" s="423"/>
    </row>
    <row r="1110" spans="1:51" ht="30" customHeight="1" x14ac:dyDescent="0.15">
      <c r="A1110" s="404">
        <v>1</v>
      </c>
      <c r="B1110" s="404">
        <v>1</v>
      </c>
      <c r="C1110" s="891"/>
      <c r="D1110" s="891"/>
      <c r="E1110" s="262" t="s">
        <v>713</v>
      </c>
      <c r="F1110" s="890"/>
      <c r="G1110" s="890"/>
      <c r="H1110" s="890"/>
      <c r="I1110" s="890"/>
      <c r="J1110" s="419" t="s">
        <v>713</v>
      </c>
      <c r="K1110" s="420"/>
      <c r="L1110" s="420"/>
      <c r="M1110" s="420"/>
      <c r="N1110" s="420"/>
      <c r="O1110" s="420"/>
      <c r="P1110" s="317"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1"/>
      <c r="D1127" s="891"/>
      <c r="E1127" s="262"/>
      <c r="F1127" s="890"/>
      <c r="G1127" s="890"/>
      <c r="H1127" s="890"/>
      <c r="I1127" s="890"/>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55:AO874">
    <cfRule type="expression" dxfId="2497" priority="6629">
      <formula>IF(AND(AL855&gt;=0, RIGHT(TEXT(AL855,"0.#"),1)&lt;&gt;"."),TRUE,FALSE)</formula>
    </cfRule>
    <cfRule type="expression" dxfId="2496" priority="6630">
      <formula>IF(AND(AL855&gt;=0, RIGHT(TEXT(AL855,"0.#"),1)="."),TRUE,FALSE)</formula>
    </cfRule>
    <cfRule type="expression" dxfId="2495" priority="6631">
      <formula>IF(AND(AL855&lt;0, RIGHT(TEXT(AL855,"0.#"),1)&lt;&gt;"."),TRUE,FALSE)</formula>
    </cfRule>
    <cfRule type="expression" dxfId="2494" priority="6632">
      <formula>IF(AND(AL855&lt;0, RIGHT(TEXT(AL855,"0.#"),1)="."),TRUE,FALSE)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5:AO854">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47" max="16383" man="1"/>
    <brk id="79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740</v>
      </c>
      <c r="C21" s="13" t="str">
        <f t="shared" si="9"/>
        <v>地方創生</v>
      </c>
      <c r="D21" s="13" t="str">
        <f t="shared" si="8"/>
        <v>科学技術・イノベーション、子ども・若者育成支援、地方創生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科学技術・イノベーション、子ども・若者育成支援、地方創生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科学技術・イノベーション、子ども・若者育成支援、地方創生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2"/>
      <c r="Z2" s="412"/>
      <c r="AA2" s="413"/>
      <c r="AB2" s="1006" t="s">
        <v>11</v>
      </c>
      <c r="AC2" s="1007"/>
      <c r="AD2" s="1008"/>
      <c r="AE2" s="994" t="s">
        <v>391</v>
      </c>
      <c r="AF2" s="994"/>
      <c r="AG2" s="994"/>
      <c r="AH2" s="994"/>
      <c r="AI2" s="994" t="s">
        <v>413</v>
      </c>
      <c r="AJ2" s="994"/>
      <c r="AK2" s="994"/>
      <c r="AL2" s="454"/>
      <c r="AM2" s="994" t="s">
        <v>510</v>
      </c>
      <c r="AN2" s="994"/>
      <c r="AO2" s="994"/>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1003"/>
      <c r="Z3" s="1004"/>
      <c r="AA3" s="1005"/>
      <c r="AB3" s="1009"/>
      <c r="AC3" s="1010"/>
      <c r="AD3" s="1011"/>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349</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2"/>
      <c r="Z9" s="412"/>
      <c r="AA9" s="413"/>
      <c r="AB9" s="1006" t="s">
        <v>11</v>
      </c>
      <c r="AC9" s="1007"/>
      <c r="AD9" s="1008"/>
      <c r="AE9" s="994" t="s">
        <v>391</v>
      </c>
      <c r="AF9" s="994"/>
      <c r="AG9" s="994"/>
      <c r="AH9" s="994"/>
      <c r="AI9" s="994" t="s">
        <v>413</v>
      </c>
      <c r="AJ9" s="994"/>
      <c r="AK9" s="994"/>
      <c r="AL9" s="454"/>
      <c r="AM9" s="994" t="s">
        <v>510</v>
      </c>
      <c r="AN9" s="994"/>
      <c r="AO9" s="994"/>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1003"/>
      <c r="Z10" s="1004"/>
      <c r="AA10" s="1005"/>
      <c r="AB10" s="1009"/>
      <c r="AC10" s="1010"/>
      <c r="AD10" s="1011"/>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349</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2"/>
      <c r="Z16" s="412"/>
      <c r="AA16" s="413"/>
      <c r="AB16" s="1006" t="s">
        <v>11</v>
      </c>
      <c r="AC16" s="1007"/>
      <c r="AD16" s="1008"/>
      <c r="AE16" s="994" t="s">
        <v>391</v>
      </c>
      <c r="AF16" s="994"/>
      <c r="AG16" s="994"/>
      <c r="AH16" s="994"/>
      <c r="AI16" s="994" t="s">
        <v>413</v>
      </c>
      <c r="AJ16" s="994"/>
      <c r="AK16" s="994"/>
      <c r="AL16" s="454"/>
      <c r="AM16" s="994" t="s">
        <v>510</v>
      </c>
      <c r="AN16" s="994"/>
      <c r="AO16" s="994"/>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1003"/>
      <c r="Z17" s="1004"/>
      <c r="AA17" s="1005"/>
      <c r="AB17" s="1009"/>
      <c r="AC17" s="1010"/>
      <c r="AD17" s="1011"/>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349</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2"/>
      <c r="Z23" s="412"/>
      <c r="AA23" s="413"/>
      <c r="AB23" s="1006" t="s">
        <v>11</v>
      </c>
      <c r="AC23" s="1007"/>
      <c r="AD23" s="1008"/>
      <c r="AE23" s="994" t="s">
        <v>391</v>
      </c>
      <c r="AF23" s="994"/>
      <c r="AG23" s="994"/>
      <c r="AH23" s="994"/>
      <c r="AI23" s="994" t="s">
        <v>413</v>
      </c>
      <c r="AJ23" s="994"/>
      <c r="AK23" s="994"/>
      <c r="AL23" s="454"/>
      <c r="AM23" s="994" t="s">
        <v>510</v>
      </c>
      <c r="AN23" s="994"/>
      <c r="AO23" s="994"/>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1003"/>
      <c r="Z24" s="1004"/>
      <c r="AA24" s="1005"/>
      <c r="AB24" s="1009"/>
      <c r="AC24" s="1010"/>
      <c r="AD24" s="1011"/>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349</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2"/>
      <c r="Z30" s="412"/>
      <c r="AA30" s="413"/>
      <c r="AB30" s="1006" t="s">
        <v>11</v>
      </c>
      <c r="AC30" s="1007"/>
      <c r="AD30" s="1008"/>
      <c r="AE30" s="994" t="s">
        <v>391</v>
      </c>
      <c r="AF30" s="994"/>
      <c r="AG30" s="994"/>
      <c r="AH30" s="994"/>
      <c r="AI30" s="994" t="s">
        <v>413</v>
      </c>
      <c r="AJ30" s="994"/>
      <c r="AK30" s="994"/>
      <c r="AL30" s="454"/>
      <c r="AM30" s="994" t="s">
        <v>510</v>
      </c>
      <c r="AN30" s="994"/>
      <c r="AO30" s="994"/>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1003"/>
      <c r="Z31" s="1004"/>
      <c r="AA31" s="1005"/>
      <c r="AB31" s="1009"/>
      <c r="AC31" s="1010"/>
      <c r="AD31" s="1011"/>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349</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2"/>
      <c r="Z37" s="412"/>
      <c r="AA37" s="413"/>
      <c r="AB37" s="1006" t="s">
        <v>11</v>
      </c>
      <c r="AC37" s="1007"/>
      <c r="AD37" s="1008"/>
      <c r="AE37" s="994" t="s">
        <v>391</v>
      </c>
      <c r="AF37" s="994"/>
      <c r="AG37" s="994"/>
      <c r="AH37" s="994"/>
      <c r="AI37" s="994" t="s">
        <v>413</v>
      </c>
      <c r="AJ37" s="994"/>
      <c r="AK37" s="994"/>
      <c r="AL37" s="454"/>
      <c r="AM37" s="994" t="s">
        <v>510</v>
      </c>
      <c r="AN37" s="994"/>
      <c r="AO37" s="994"/>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1003"/>
      <c r="Z38" s="1004"/>
      <c r="AA38" s="1005"/>
      <c r="AB38" s="1009"/>
      <c r="AC38" s="1010"/>
      <c r="AD38" s="1011"/>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349</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2"/>
      <c r="Z44" s="412"/>
      <c r="AA44" s="413"/>
      <c r="AB44" s="1006" t="s">
        <v>11</v>
      </c>
      <c r="AC44" s="1007"/>
      <c r="AD44" s="1008"/>
      <c r="AE44" s="994" t="s">
        <v>391</v>
      </c>
      <c r="AF44" s="994"/>
      <c r="AG44" s="994"/>
      <c r="AH44" s="994"/>
      <c r="AI44" s="994" t="s">
        <v>413</v>
      </c>
      <c r="AJ44" s="994"/>
      <c r="AK44" s="994"/>
      <c r="AL44" s="454"/>
      <c r="AM44" s="994" t="s">
        <v>510</v>
      </c>
      <c r="AN44" s="994"/>
      <c r="AO44" s="994"/>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1003"/>
      <c r="Z45" s="1004"/>
      <c r="AA45" s="1005"/>
      <c r="AB45" s="1009"/>
      <c r="AC45" s="1010"/>
      <c r="AD45" s="1011"/>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349</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2"/>
      <c r="Z51" s="412"/>
      <c r="AA51" s="413"/>
      <c r="AB51" s="454" t="s">
        <v>11</v>
      </c>
      <c r="AC51" s="1007"/>
      <c r="AD51" s="1008"/>
      <c r="AE51" s="994" t="s">
        <v>391</v>
      </c>
      <c r="AF51" s="994"/>
      <c r="AG51" s="994"/>
      <c r="AH51" s="994"/>
      <c r="AI51" s="994" t="s">
        <v>413</v>
      </c>
      <c r="AJ51" s="994"/>
      <c r="AK51" s="994"/>
      <c r="AL51" s="454"/>
      <c r="AM51" s="994" t="s">
        <v>510</v>
      </c>
      <c r="AN51" s="994"/>
      <c r="AO51" s="994"/>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1003"/>
      <c r="Z52" s="1004"/>
      <c r="AA52" s="1005"/>
      <c r="AB52" s="1009"/>
      <c r="AC52" s="1010"/>
      <c r="AD52" s="1011"/>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349</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2"/>
      <c r="Z58" s="412"/>
      <c r="AA58" s="413"/>
      <c r="AB58" s="1006" t="s">
        <v>11</v>
      </c>
      <c r="AC58" s="1007"/>
      <c r="AD58" s="1008"/>
      <c r="AE58" s="994" t="s">
        <v>391</v>
      </c>
      <c r="AF58" s="994"/>
      <c r="AG58" s="994"/>
      <c r="AH58" s="994"/>
      <c r="AI58" s="994" t="s">
        <v>413</v>
      </c>
      <c r="AJ58" s="994"/>
      <c r="AK58" s="994"/>
      <c r="AL58" s="454"/>
      <c r="AM58" s="994" t="s">
        <v>510</v>
      </c>
      <c r="AN58" s="994"/>
      <c r="AO58" s="994"/>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1003"/>
      <c r="Z59" s="1004"/>
      <c r="AA59" s="1005"/>
      <c r="AB59" s="1009"/>
      <c r="AC59" s="1010"/>
      <c r="AD59" s="1011"/>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349</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2"/>
      <c r="Z65" s="412"/>
      <c r="AA65" s="413"/>
      <c r="AB65" s="1006" t="s">
        <v>11</v>
      </c>
      <c r="AC65" s="1007"/>
      <c r="AD65" s="1008"/>
      <c r="AE65" s="994" t="s">
        <v>391</v>
      </c>
      <c r="AF65" s="994"/>
      <c r="AG65" s="994"/>
      <c r="AH65" s="994"/>
      <c r="AI65" s="994" t="s">
        <v>413</v>
      </c>
      <c r="AJ65" s="994"/>
      <c r="AK65" s="994"/>
      <c r="AL65" s="454"/>
      <c r="AM65" s="994" t="s">
        <v>510</v>
      </c>
      <c r="AN65" s="994"/>
      <c r="AO65" s="994"/>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1003"/>
      <c r="Z66" s="1004"/>
      <c r="AA66" s="1005"/>
      <c r="AB66" s="1009"/>
      <c r="AC66" s="1010"/>
      <c r="AD66" s="1011"/>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5">
        <v>1</v>
      </c>
      <c r="B4" s="1055">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5">
        <v>1</v>
      </c>
      <c r="B37" s="1055">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2021-09-22T05:20:36Z</cp:lastPrinted>
  <dcterms:created xsi:type="dcterms:W3CDTF">2012-03-13T00:50:25Z</dcterms:created>
  <dcterms:modified xsi:type="dcterms:W3CDTF">2021-09-22T05:20:43Z</dcterms:modified>
</cp:coreProperties>
</file>