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<sst xmlns="http://schemas.openxmlformats.org/spreadsheetml/2006/main" count="3089" uniqueCount="773">
  <si>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</si>
  <si>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</si>
  <si>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</si>
  <si>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</si>
  <si>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</si>
  <si>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</si>
  <si>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</si>
  <si>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</si>
  <si>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</si>
  <si>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</si>
  <si>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</si>
  <si>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</si>
  <si>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</si>
  <si>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</si>
  <si>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</si>
  <si>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</si>
  <si>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</si>
  <si>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</si>
  <si>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</si>
  <si>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</si>
  <si>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</si>
  <si>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</si>
  <si>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</si>
  <si>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</si>
  <si>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</si>
  <si>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</si>
  <si>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</si>
  <si>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</si>
  <si>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</si>
  <si>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</si>
  <si>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</si>
  <si>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</si>
  <si>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</si>
  <si>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</si>
  <si>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</si>
  <si>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</si>
  <si>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</si>
  <si>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</si>
  <si>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</si>
  <si>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</si>
  <si>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</si>
  <si>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</si>
  <si>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</si>
  <si>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</si>
  <si>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</si>
  <si>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</si>
  <si>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</si>
  <si>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</si>
  <si>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</si>
  <si>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</si>
  <si>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</si>
  <si>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</si>
  <si>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</si>
  <si>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</si>
  <si>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</si>
  <si>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</si>
  <si>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</si>
  <si>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</si>
  <si>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</si>
  <si>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</si>
  <si>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</si>
  <si>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</si>
  <si>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</si>
  <si>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</si>
  <si>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</si>
  <si>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</si>
  <si>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</si>
  <si>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</si>
  <si>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</si>
  <si>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</si>
  <si>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</si>
  <si>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</si>
  <si>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</si>
  <si>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</si>
  <si>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</si>
  <si>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</si>
  <si>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</si>
  <si>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</si>
  <si>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</si>
  <si>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</si>
  <si>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</si>
  <si>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</si>
  <si>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</si>
  <si>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</si>
  <si>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</si>
  <si>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</si>
  <si>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</si>
  <si>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</si>
  <si>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</si>
  <si>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</si>
  <si>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</si>
  <si>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</si>
  <si>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</si>
  <si>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</si>
  <si>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</si>
  <si>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</si>
  <si>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</si>
  <si>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</si>
  <si>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</si>
  <si>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</si>
  <si>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</si>
  <si>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</si>
  <si>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</si>
  <si>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</si>
  <si>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</si>
  <si>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</si>
  <si>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</si>
  <si>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</si>
  <si>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</si>
  <si>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</si>
  <si>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</si>
  <si>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</si>
  <si>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</si>
  <si>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</si>
  <si>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</si>
  <si>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</si>
  <si>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</si>
  <si>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</si>
  <si>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</si>
  <si>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</si>
  <si>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</si>
  <si>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</si>
  <si>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</si>
  <si>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</si>
  <si>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</si>
  <si>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</si>
  <si>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</si>
  <si>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</si>
  <si>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</si>
  <si>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</si>
  <si>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</si>
  <si>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</si>
  <si>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</si>
  <si>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</si>
  <si>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</si>
  <si>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</si>
  <si>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</si>
  <si>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</si>
  <si>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</si>
  <si>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</si>
  <si>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</si>
  <si>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</si>
  <si>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</si>
  <si>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</si>
  <si>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</si>
  <si>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</si>
  <si>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</si>
  <si>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</si>
  <si>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</si>
  <si>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</si>
  <si>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</si>
  <si>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</si>
  <si>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</si>
  <si>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</si>
  <si>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</si>
  <si>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</si>
  <si>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</si>
  <si>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</si>
  <si>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</si>
  <si>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</si>
  <si>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</si>
  <si>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</si>
  <si>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</si>
  <si>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</si>
  <si>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</si>
  <si>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</si>
  <si>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</si>
  <si>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</si>
  <si>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</si>
  <si>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</si>
  <si>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</si>
  <si>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</si>
  <si>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</si>
  <si>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</si>
  <si>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</si>
  <si>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</si>
  <si>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</si>
  <si>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</si>
  <si>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</si>
  <si>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</si>
  <si>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</si>
  <si>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</si>
  <si>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</si>
  <si>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</si>
  <si>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</si>
  <si>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</si>
  <si>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</si>
  <si>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</si>
  <si>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</si>
  <si>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</si>
  <si>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</si>
  <si>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</si>
  <si>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</si>
  <si>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</si>
  <si>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</si>
  <si>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</si>
  <si>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</si>
  <si>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</si>
  <si>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</si>
  <si>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</si>
  <si>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</si>
  <si>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</si>
  <si>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</si>
  <si>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</si>
  <si>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</si>
  <si>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</si>
  <si>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</si>
  <si>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</si>
  <si>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</si>
  <si>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</si>
  <si>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</si>
  <si>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</si>
  <si>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</si>
  <si>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</si>
  <si>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</si>
  <si>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</si>
  <si>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</si>
  <si>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</si>
  <si>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</si>
  <si>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</si>
  <si>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</si>
  <si>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</si>
  <si>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</si>
  <si>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</si>
  <si>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</si>
  <si>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</si>
  <si>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</si>
  <si>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</si>
  <si>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</si>
  <si>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</si>
  <si>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</si>
  <si>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</si>
  <si>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</si>
  <si>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</si>
  <si>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</si>
  <si>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</si>
  <si>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</si>
  <si>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</si>
  <si>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</si>
  <si>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</si>
  <si>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</si>
  <si>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</si>
  <si>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</si>
  <si>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</si>
  <si>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</si>
  <si>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</si>
  <si>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</si>
  <si>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</si>
  <si>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</si>
  <si>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</si>
  <si>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</si>
  <si>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</si>
  <si>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</si>
  <si>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</si>
  <si>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</si>
  <si>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</si>
  <si>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</si>
  <si>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</si>
  <si>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</si>
  <si>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</si>
  <si>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</si>
  <si>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</si>
  <si>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</si>
  <si>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</si>
  <si>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</si>
  <si>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</si>
  <si>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</si>
  <si>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</si>
  <si>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</si>
  <si>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</si>
  <si>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</si>
  <si>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</si>
  <si>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</si>
  <si>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</si>
  <si>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</si>
  <si>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</si>
  <si>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</si>
  <si>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</si>
  <si>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</si>
  <si>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</si>
  <si>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</si>
  <si>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</si>
  <si>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</si>
  <si>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</si>
  <si>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</si>
  <si>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</si>
  <si>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</si>
  <si>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</si>
  <si>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</si>
  <si>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</si>
  <si>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</si>
  <si>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</si>
  <si>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</si>
  <si>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</si>
  <si>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</si>
  <si>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</si>
  <si>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</si>
  <si>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</si>
  <si>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</si>
  <si>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</si>
  <si>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</si>
  <si>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</si>
  <si>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</si>
  <si>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</si>
  <si>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</si>
  <si>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</si>
  <si>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</si>
  <si>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</si>
  <si>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</si>
  <si>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</si>
  <si>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</si>
  <si>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</si>
  <si>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</si>
  <si>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</si>
  <si>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</si>
  <si>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</si>
  <si>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</si>
  <si>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</si>
  <si>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</si>
  <si>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</si>
  <si>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</si>
  <si>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</si>
  <si>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</si>
  <si>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</si>
  <si>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</si>
  <si>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</si>
  <si>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</si>
  <si>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</si>
  <si>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</si>
  <si>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</si>
  <si>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</si>
  <si>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</si>
  <si>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</si>
  <si>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</si>
  <si>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</si>
  <si>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</si>
  <si>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</si>
  <si>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</si>
  <si>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</si>
  <si>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</si>
  <si>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</si>
  <si>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</si>
  <si>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</si>
  <si>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</si>
  <si>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</si>
  <si>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</si>
  <si>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</si>
  <si>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</si>
  <si>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</si>
  <si>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</si>
  <si>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</si>
  <si>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</si>
  <si>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</si>
  <si>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</si>
  <si>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</si>
  <si>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</si>
  <si>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</si>
  <si>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</si>
  <si>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</si>
  <si>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</si>
  <si>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</si>
  <si>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</si>
  <si>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</si>
  <si>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</si>
  <si>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</si>
  <si>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</si>
  <si>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</si>
  <si>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</si>
  <si>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</si>
  <si>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</si>
  <si>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</si>
  <si>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</si>
  <si>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</si>
  <si>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</si>
  <si>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</si>
  <si>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</si>
  <si>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</si>
  <si>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</si>
  <si>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</si>
  <si>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</si>
  <si>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</si>
  <si>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</si>
  <si>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</si>
  <si>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</si>
  <si>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</si>
  <si>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</si>
  <si>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</si>
  <si>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</si>
  <si>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</si>
  <si>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</si>
  <si>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</si>
  <si>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</si>
  <si>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</si>
  <si>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</si>
  <si>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</si>
  <si>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</si>
  <si>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</si>
  <si>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</si>
  <si>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</si>
  <si>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</si>
  <si>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</si>
  <si>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</si>
  <si>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</si>
  <si>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</si>
  <si>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</si>
  <si>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</si>
  <si>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</si>
  <si>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</si>
  <si>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</si>
  <si>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</si>
  <si>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</si>
  <si>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</si>
  <si>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</si>
  <si>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</si>
  <si>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</si>
  <si>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</si>
  <si>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</si>
  <si>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</si>
  <si>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</si>
  <si>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</si>
  <si>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</si>
  <si>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</si>
  <si>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</si>
  <si>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</si>
  <si>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</si>
  <si>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</si>
  <si>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</si>
  <si>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</si>
  <si>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</si>
  <si>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</si>
  <si>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</si>
  <si>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</si>
  <si>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</si>
  <si>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</si>
  <si>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</si>
  <si>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</si>
  <si>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</si>
  <si>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</si>
  <si>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</si>
  <si>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</si>
  <si>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</si>
  <si>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</si>
  <si>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</si>
  <si>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</si>
  <si>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</si>
  <si>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</si>
  <si>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</si>
  <si>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</si>
  <si>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</si>
  <si>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</si>
  <si>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</si>
  <si>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</si>
  <si>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</si>
  <si>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</si>
  <si>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</si>
  <si>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</si>
  <si>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</si>
  <si>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</si>
  <si>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</si>
  <si>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</si>
  <si>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</si>
  <si>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</si>
  <si>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</si>
  <si>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</si>
  <si>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</si>
  <si>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</si>
  <si>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</si>
  <si>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</si>
  <si>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</si>
  <si>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</si>
  <si>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</si>
  <si>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</si>
  <si>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</si>
  <si>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</si>
  <si>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</si>
  <si>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</si>
  <si>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</si>
  <si>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</si>
  <si>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</si>
  <si>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</si>
  <si>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</si>
  <si>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</si>
  <si>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</si>
  <si>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</si>
  <si>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</si>
  <si>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</si>
  <si>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</si>
  <si>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</si>
  <si>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</si>
  <si>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</si>
  <si>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</si>
  <si>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</si>
  <si>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</si>
  <si>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</si>
  <si>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</si>
  <si>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</si>
  <si>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</si>
  <si>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</si>
  <si>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</si>
  <si>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</si>
  <si>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</si>
  <si>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</si>
  <si>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</si>
  <si>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</si>
  <si>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</si>
  <si>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</si>
  <si>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</si>
  <si>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</si>
  <si>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</si>
  <si>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</si>
  <si>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</si>
  <si>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</si>
  <si>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</si>
  <si>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</si>
  <si>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</si>
  <si>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</si>
  <si>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</si>
  <si>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</si>
  <si>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</si>
  <si>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</si>
  <si>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</si>
  <si>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</si>
  <si>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</si>
  <si>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</si>
  <si>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</si>
  <si>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</si>
  <si>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</si>
  <si>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</si>
  <si>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</si>
  <si>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</si>
  <si>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</si>
  <si>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</si>
  <si>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</si>
  <si>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</si>
  <si>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</si>
  <si>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</si>
  <si>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</si>
  <si>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</si>
  <si>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</si>
  <si>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</si>
  <si>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</si>
  <si>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</si>
  <si>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</si>
  <si>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</si>
  <si>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</si>
  <si>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</si>
  <si>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</si>
  <si>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</si>
  <si>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</si>
  <si>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</si>
  <si>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</si>
  <si>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</si>
  <si>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</si>
  <si>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</si>
  <si>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</si>
  <si>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</si>
  <si>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</si>
  <si>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</si>
  <si>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</si>
  <si>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</si>
  <si>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</si>
  <si>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</si>
  <si>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</si>
  <si>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</si>
  <si>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</si>
  <si>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</si>
  <si>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</si>
  <si>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</si>
  <si>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</si>
  <si>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</si>
  <si>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</si>
  <si>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</si>
  <si>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</si>
  <si>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</si>
  <si>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</si>
  <si>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</si>
  <si>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</si>
  <si>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</si>
  <si>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</si>
  <si>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</si>
  <si>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</si>
  <si>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</si>
  <si>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</si>
  <si>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</si>
  <si>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</si>
  <si>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</si>
  <si>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</si>
  <si>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</si>
  <si>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</si>
  <si>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</si>
  <si>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</si>
  <si>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</si>
  <si>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</si>
  <si>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</si>
  <si>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</si>
  <si>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</si>
  <si>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</si>
  <si>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</si>
  <si>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</si>
  <si>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</si>
  <si>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</si>
  <si>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</si>
  <si>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</si>
  <si>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</si>
  <si>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</si>
  <si>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</si>
  <si>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</si>
  <si>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</si>
  <si>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</si>
  <si>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</si>
  <si>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</si>
  <si>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</si>
  <si>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</si>
  <si>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</si>
  <si>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</si>
  <si>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</si>
  <si>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</si>
  <si>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</si>
  <si>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</si>
  <si>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</si>
  <si>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</si>
  <si>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</si>
  <si>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</si>
  <si>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</si>
  <si>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</si>
  <si>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</si>
  <si>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</si>
  <si>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</si>
  <si>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</si>
  <si>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</si>
  <si>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</si>
  <si>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</si>
  <si>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</si>
  <si>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</si>
  <si>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</si>
  <si>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</si>
  <si>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</si>
  <si>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</si>
  <si>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</si>
  <si>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</si>
  <si>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</si>
  <si>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</si>
  <si>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</si>
  <si>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</si>
  <si>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</si>
  <si>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</si>
  <si>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</si>
  <si>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</si>
  <si>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</si>
  <si>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</si>
  <si>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</si>
  <si>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</si>
  <si>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</si>
  <si>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</si>
  <si>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</si>
  <si>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</si>
  <si>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</si>
  <si>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</si>
  <si>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</si>
  <si>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</si>
  <si>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</si>
  <si>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</si>
  <si>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</si>
  <si>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</si>
  <si>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</si>
  <si>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</si>
  <si>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</si>
  <si>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</si>
  <si>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</si>
  <si>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</si>
  <si>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</si>
  <si>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</si>
  <si>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</si>
  <si>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</si>
  <si>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</si>
  <si>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</si>
  <si>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</si>
  <si>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</si>
  <si>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</si>
  <si>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</si>
  <si>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</si>
  <si>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</si>
  <si>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</si>
  <si>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</si>
  <si>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</si>
  <si>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</si>
  <si>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</si>
  <si>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</si>
  <si>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</si>
  <si>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</si>
  <si>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</si>
  <si>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</si>
  <si>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</si>
  <si>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</si>
  <si>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</si>
  <si>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</si>
  <si>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</si>
  <si>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</si>
  <si>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</si>
  <si>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</si>
  <si>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</si>
  <si>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</si>
  <si>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</si>
  <si>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</si>
  <si>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</si>
  <si>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</si>
  <si>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</si>
  <si>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</si>
  <si>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</si>
  <si>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</si>
  <si>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</si>
  <si>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</si>
  <si>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</si>
  <si>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</si>
  <si>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</si>
  <si>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</si>
  <si>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</si>
  <si>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</si>
  <si>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「第2期教育振興基本計画」（平成25年6月14日閣議決定）
「高等学校教育と大学教育との接続・大学入学者選抜の在り方について（教育再生実行会議第4次提言）」（平成25年10月31日）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
「未来投資戦略2018」（平成30年6月15日閣議決定）</t>
  </si>
  <si>
    <t>大学改革推進等補助金</t>
  </si>
  <si>
    <t>本事業の事業内容は、試行調査（プレテスト）の実施により、記述式の作問・採点を含むテストの信頼性・妥当性についての実証的検証、試験問題の難易度の検討等を行うものであり、定量的な目標の設定が大変困難である。</t>
  </si>
  <si>
    <t>「大学入学共通テスト」の確実な実施のために、試行調査（プレテスト）を実施し、その結果を踏まえた分析・検証や環境整備を事業最終年度までに行う</t>
  </si>
  <si>
    <t>「大学入学共通テスト」の確実な実施のために、試行調査（プレテスト）を実施し、その結果を踏まえた分析・検証や環境整備の件数</t>
  </si>
  <si>
    <t>件</t>
  </si>
  <si>
    <t>試行調査（プレテスト）を通じた検証・環境整備</t>
  </si>
  <si>
    <t>執行額／試行調査（プレテスト）を通じた検証・環境整備</t>
    <phoneticPr fontId="5"/>
  </si>
  <si>
    <t>千円</t>
  </si>
  <si>
    <t>千円/件</t>
    <phoneticPr fontId="5"/>
  </si>
  <si>
    <t>1,344,376/1</t>
  </si>
  <si>
    <t>2,191,766/1</t>
  </si>
  <si>
    <t>4　個性が輝く高等教育の振興</t>
    <phoneticPr fontId="5"/>
  </si>
  <si>
    <t>　本事業において「大学入学共通テスト」の試行調査（プレテスト）を通して作問・採点・実施運営等の検証やテストシステムの構築等を行い、「知識・技能」を基盤とした「思考力・判断力・表現力」を中心に評価を行う当該テストの円滑な実施を実現することで、各大学において当該テストと個別選抜を通じ受験生の「学力の３要素」を多面的・総合的に評価する大学入学者選抜への転換が促進されるとともに、卒業認定・学位授与の方針、教育課程編成・実施の方針、入学者受入れの方針の三つの方針に基づく大学教育改革の一層の促進が期待されるものである。</t>
    <phoneticPr fontId="5"/>
  </si>
  <si>
    <t>平成29年度に実施した試行調査（プレテスト）について
https://www.dnc.ac.jp/daigakunyugakukibousyagakuryokuhyoka_test/pre-test_h29.html
平成30年度に実施した試行調査（プレテスト）について
https://www.dnc.ac.jp/daigakunyugakukibousyagakuryokuhyoka_test/pre-test_h30.html</t>
  </si>
  <si>
    <t>新29-0016</t>
  </si>
  <si>
    <t>○</t>
  </si>
  <si>
    <t>4-1  大学などにおける教育研究の質の向上</t>
    <phoneticPr fontId="5"/>
  </si>
  <si>
    <t>「大学入学共通テスト」準備事業</t>
    <phoneticPr fontId="5"/>
  </si>
  <si>
    <t>平成29年度</t>
    <phoneticPr fontId="5"/>
  </si>
  <si>
    <t>令和2年度</t>
    <phoneticPr fontId="5"/>
  </si>
  <si>
    <t>高等教育局</t>
    <phoneticPr fontId="5"/>
  </si>
  <si>
    <t>大学振興課</t>
    <phoneticPr fontId="5"/>
  </si>
  <si>
    <t>-</t>
    <phoneticPr fontId="5"/>
  </si>
  <si>
    <t>　中央教育審議会答申や高大接続システム改革会議「最終報告」等を踏まえ、令和２年度から大学入試センター試験に代え、「知識・技能」を基盤とした「思考力・判断力・表現力」を中心に評価する「大学入学共通テスト」を実施するため、当該テストの試行調査（プレテスト）を通して作問・採点、実施運営等の検証やテストシステムの構築等を行い、当該テストの円滑な実施を図ることで、各大学において受験生の「学力の3要素」を多面的・総合的に評価する大学入学者選抜への転換を促進する。</t>
    <phoneticPr fontId="5"/>
  </si>
  <si>
    <t>-</t>
    <phoneticPr fontId="5"/>
  </si>
  <si>
    <t>　令和２年度から実施する「大学入学共通テスト」を円滑に実施するため、記述式問題の作問・採点や試験問題の難易度を含むテストの信頼性・妥当性についての実証的検証、英語４技能を適切に評価するため資格・検定試験の活用に係る検証、トラブル発生時の対応等を含めた運営上の課題の検証等を行うための試行調査（プレテスト）の実施や、その結果を踏まえた当該テストの企画検討・環境整備、次期学習指導要領で共通必履修科目となる「情報Ⅰ」におけるCBTを活用した試験の開発に関する検討等に係る必要経費について支援する。【定額補助】</t>
    <phoneticPr fontId="5"/>
  </si>
  <si>
    <t>200,000/1</t>
    <phoneticPr fontId="5"/>
  </si>
  <si>
    <t>中央教育審議会答申、「高大接続改革実行プラン」及び最終報告を実現するものであり、社会のニーズを反映している。</t>
    <phoneticPr fontId="5"/>
  </si>
  <si>
    <t>中央教育審議会答申、「高大接続改革実行プラン」及び最終報告を実現するものであり、国が実施すべき事業である。</t>
    <phoneticPr fontId="5"/>
  </si>
  <si>
    <t>中央教育審議会答申、「高大接続改革実行プラン」及び最終報告を実現するものとして必要かつ適切な事業であり、令和2年度の実施に向けて早急に検証する必要があるため、優先度の高い事業である。</t>
    <rPh sb="52" eb="54">
      <t>レイワ</t>
    </rPh>
    <phoneticPr fontId="5"/>
  </si>
  <si>
    <t>中央教育審議会答申、「高大接続改革実行プラン」及び最終報告において、「大学入学共通テスト」の実施主体については、共通一次試験や大学入試センター試験等の実績・ノウハウを有する独立行政法人大学入試センターを抜本的に改組した新たな組織とされている。このことを受けて、「大学入学共通テスト」の実施主体となり得る独立行政法人大学入試センターにおいて本事業を実施することは妥当である。</t>
    <phoneticPr fontId="5"/>
  </si>
  <si>
    <t>無</t>
  </si>
  <si>
    <t>‐</t>
  </si>
  <si>
    <t>補助金を交付する際は、事業経費の費目・使途の内容について厳正に確認することで、事業目的に即した真に必要なものに限定している。</t>
    <phoneticPr fontId="5"/>
  </si>
  <si>
    <t>事業年度毎に提出される実績報告書等において、支出先・使途を把握し、補助金の使用状況、事業目的との整合性、コスト水準等について確認を行っている。</t>
    <phoneticPr fontId="5"/>
  </si>
  <si>
    <t>事業目的は令和２年度からの「大学入学共通テスト」を円滑に実施するための環境整備であり、そのための試行調査（プレテスト）を実施し、その結果を踏まえた分析・検証や環境整備を行うことは、事業目的にふさわしい成果目標である。</t>
    <phoneticPr fontId="5"/>
  </si>
  <si>
    <t>試行調査（プレテスト）等の実施等を踏まえ、「大学入学共通テスト」を円滑に実施するための環境整備を実施した。</t>
    <rPh sb="48" eb="50">
      <t>ジッシ</t>
    </rPh>
    <phoneticPr fontId="5"/>
  </si>
  <si>
    <t>令和元年12月に大学入学共通テストにおける記述式問題の導入が見送られる等したが、令和２年１月には「出題教科・科目の出題方法及び問題作成方針」を改定する等、検討の結果を踏まえ、「大学入学共通テスト」の実施に向けた準備を着実に実施した。</t>
    <rPh sb="0" eb="2">
      <t>レイワ</t>
    </rPh>
    <rPh sb="2" eb="4">
      <t>ガンネン</t>
    </rPh>
    <rPh sb="6" eb="7">
      <t>ガツ</t>
    </rPh>
    <rPh sb="8" eb="14">
      <t>ダイガクニュウガクキョウツウ</t>
    </rPh>
    <rPh sb="21" eb="23">
      <t>キジュツ</t>
    </rPh>
    <rPh sb="23" eb="24">
      <t>シキ</t>
    </rPh>
    <rPh sb="24" eb="26">
      <t>モンダイ</t>
    </rPh>
    <rPh sb="27" eb="29">
      <t>ドウニュウ</t>
    </rPh>
    <rPh sb="30" eb="32">
      <t>ミオク</t>
    </rPh>
    <rPh sb="35" eb="36">
      <t>ナド</t>
    </rPh>
    <rPh sb="71" eb="73">
      <t>カイテイ</t>
    </rPh>
    <rPh sb="77" eb="79">
      <t>ケントウ</t>
    </rPh>
    <phoneticPr fontId="5"/>
  </si>
  <si>
    <t>　本事業は、高大接続改革の一つである大学入学者選抜改革を推進する上で求められる、十分な知識・技能の修得に加え、思考力・判断力・表現力等を中心に評価する「大学入学共通テスト」の実現に向けた必須の事業であることから、文部科学省が取り組むべき事業である。</t>
    <phoneticPr fontId="5"/>
  </si>
  <si>
    <t>　当該事業の成果を踏まえ、「知識・技能」を十分有しているかの評価も行いつつ「思考力・判断力・表現力」を中心に評価する「大学入学共通テスト」を今後も円滑に実施するとともに、試験実施の効果検証も今後実施していく。</t>
    <rPh sb="1" eb="3">
      <t>トウガイ</t>
    </rPh>
    <rPh sb="3" eb="5">
      <t>ジギョウ</t>
    </rPh>
    <rPh sb="6" eb="8">
      <t>セイカ</t>
    </rPh>
    <rPh sb="9" eb="10">
      <t>フ</t>
    </rPh>
    <rPh sb="70" eb="72">
      <t>コンゴ</t>
    </rPh>
    <rPh sb="73" eb="75">
      <t>エンカツ</t>
    </rPh>
    <rPh sb="76" eb="78">
      <t>ジッシ</t>
    </rPh>
    <rPh sb="85" eb="87">
      <t>シケン</t>
    </rPh>
    <rPh sb="87" eb="89">
      <t>ジッシ</t>
    </rPh>
    <rPh sb="90" eb="92">
      <t>コウカ</t>
    </rPh>
    <rPh sb="92" eb="94">
      <t>ケンショウ</t>
    </rPh>
    <rPh sb="95" eb="97">
      <t>コンゴ</t>
    </rPh>
    <rPh sb="97" eb="99">
      <t>ジッシ</t>
    </rPh>
    <phoneticPr fontId="5"/>
  </si>
  <si>
    <t>その他</t>
    <rPh sb="2" eb="3">
      <t>ホカ</t>
    </rPh>
    <phoneticPr fontId="5"/>
  </si>
  <si>
    <t>独立行政法人大学入試センター</t>
    <rPh sb="0" eb="2">
      <t>ドクリツ</t>
    </rPh>
    <rPh sb="2" eb="4">
      <t>ギョウセイ</t>
    </rPh>
    <rPh sb="4" eb="6">
      <t>ホウジン</t>
    </rPh>
    <rPh sb="6" eb="8">
      <t>ダイガク</t>
    </rPh>
    <rPh sb="8" eb="10">
      <t>ニュウシ</t>
    </rPh>
    <phoneticPr fontId="5"/>
  </si>
  <si>
    <t>補助金等交付</t>
  </si>
  <si>
    <t>大学入試センター試験に代わる、「大学入学共通テスト」の実現に向けたテストシステムの構築等の実施</t>
    <phoneticPr fontId="5"/>
  </si>
  <si>
    <t>A.独立行政法人大学入試センター</t>
    <phoneticPr fontId="5"/>
  </si>
  <si>
    <t>定性的な成果目標：試行調査（プレテスト）等の実施等による大学入学共通テストの実施に向けた準備の実施
○平成29年度【実績】
・作問・採点対象の検証を主体として試行調査（プレテスト）を実施（５万人規模、試行調査（プレテスト）に参加する各高等学校にて11月、２月に実施）
○平成30年度【実績】
・作問・採点等について平成29年度の試行調査の検証結果を踏まえた更なる改善に加え、実施運営の検証も含めた総合的な検証として試行調査（プレテスト）を実施（10万人規模、大学入試センター試験を実施する各大学にて実施）
・「情報Ⅰ」についてCBTを活用した試験の開発に関する検討として、実証実験を実施（2月に実施）
○令和元年度【実績】
・平成30年度の試行調査（プレテスト）を踏まえた記述式問題の採点に関する準備事業を実施（11月に実施）
・大学入学共通テストの作問・採点、実施運営、障害者への配慮の方針等の作成
・大学入学共通テストに対応したテストシステムの再構築及び新機能の開発
・大学入学共通テストに対応した回答用紙読取機（OMR）の整備
・「情報Ⅰ」についてCBTを活用した試験の開発に関する検討として、実証実験を実施
○令和２年度【実績】
・英語四技能評価に係る英語資格・検定試験の成績の活用が導入延期になったことに伴い延期となっていたテストシステムの再構築
・大学入学共通テストの実施</t>
    <rPh sb="575" eb="576">
      <t>サイ</t>
    </rPh>
    <rPh sb="576" eb="578">
      <t>コウチク</t>
    </rPh>
    <phoneticPr fontId="5"/>
  </si>
  <si>
    <t>大学入学共通テスト試験情報システム再構築</t>
    <rPh sb="17" eb="20">
      <t>サイコウチク</t>
    </rPh>
    <phoneticPr fontId="5"/>
  </si>
  <si>
    <t>大学振興課長
新田　正樹</t>
    <rPh sb="7" eb="9">
      <t>ニッタ</t>
    </rPh>
    <rPh sb="10" eb="12">
      <t>マサキ</t>
    </rPh>
    <phoneticPr fontId="5"/>
  </si>
  <si>
    <t>-</t>
    <phoneticPr fontId="5"/>
  </si>
  <si>
    <t>外部有識者による点検対象外</t>
  </si>
  <si>
    <t>終了予定</t>
  </si>
  <si>
    <t>この事業は当初計画に基づき、令和２年度をもって予定通り終了。
今後は、成果指標の分析及び検証について工夫を行いつつ、本事業により得られた成果について、次の施策等に適切に活用すること。</t>
  </si>
  <si>
    <t>予定通り終了</t>
  </si>
  <si>
    <t>本事業は当初計画に基づき、令和２年度をもって予定通り終了。
今後は、成果指標の分析及び検証について工夫を行いつつ、本事業により得られた成果について、次の施策等に適切に活用する。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</si>
</sst>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9068</xdr:colOff>
      <xdr:row>750</xdr:row>
      <xdr:rowOff>137583</xdr:rowOff>
    </xdr:from>
    <xdr:to>
      <xdr:col>33</xdr:col>
      <xdr:colOff>674</xdr:colOff>
      <xdr:row>752</xdr:row>
      <xdr:rowOff>12863</xdr:rowOff>
    </xdr:to>
    <xdr:sp macro="" textlink="">
      <xdr:nvSpPr>
        <xdr:cNvPr id="2" name="Rectangle 3">
          <a:extLst>
            <a:ext uri="{FF2B5EF4-FFF2-40B4-BE49-F238E27FC236}">
              <a16:creationId xmlns:a16="http://schemas.microsoft.com/office/drawing/2014/main" id="{EAFE71D5-6AC1-410D-8203-69D7B1775607}"/>
            </a:ext>
          </a:extLst>
        </xdr:cNvPr>
        <xdr:cNvSpPr>
          <a:spLocks noChangeArrowheads="1"/>
        </xdr:cNvSpPr>
      </xdr:nvSpPr>
      <xdr:spPr bwMode="auto">
        <a:xfrm>
          <a:off x="4009568" y="51591633"/>
          <a:ext cx="2591931" cy="58013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200</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158002</xdr:colOff>
      <xdr:row>759</xdr:row>
      <xdr:rowOff>45290</xdr:rowOff>
    </xdr:from>
    <xdr:to>
      <xdr:col>34</xdr:col>
      <xdr:colOff>118337</xdr:colOff>
      <xdr:row>760</xdr:row>
      <xdr:rowOff>269823</xdr:rowOff>
    </xdr:to>
    <xdr:sp macro="" textlink="">
      <xdr:nvSpPr>
        <xdr:cNvPr id="3" name="Rectangle 3">
          <a:extLst>
            <a:ext uri="{FF2B5EF4-FFF2-40B4-BE49-F238E27FC236}">
              <a16:creationId xmlns:a16="http://schemas.microsoft.com/office/drawing/2014/main" id="{A2F2FAB1-BB78-4662-AD59-3D49D58B8645}"/>
            </a:ext>
          </a:extLst>
        </xdr:cNvPr>
        <xdr:cNvSpPr>
          <a:spLocks noChangeArrowheads="1"/>
        </xdr:cNvSpPr>
      </xdr:nvSpPr>
      <xdr:spPr bwMode="auto">
        <a:xfrm>
          <a:off x="3758452" y="54671165"/>
          <a:ext cx="3160735" cy="5769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Ａ．独立行政法人大学入試センター</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200</a:t>
          </a: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百万円</a:t>
          </a:r>
          <a:endPar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95250</xdr:colOff>
      <xdr:row>757</xdr:row>
      <xdr:rowOff>202568</xdr:rowOff>
    </xdr:from>
    <xdr:to>
      <xdr:col>23</xdr:col>
      <xdr:colOff>21166</xdr:colOff>
      <xdr:row>758</xdr:row>
      <xdr:rowOff>175526</xdr:rowOff>
    </xdr:to>
    <xdr:sp macro="" textlink="">
      <xdr:nvSpPr>
        <xdr:cNvPr id="4" name="Text Box 7">
          <a:extLst>
            <a:ext uri="{FF2B5EF4-FFF2-40B4-BE49-F238E27FC236}">
              <a16:creationId xmlns:a16="http://schemas.microsoft.com/office/drawing/2014/main" id="{CCFA2D0E-FD3B-4081-95E1-3614CADC863E}"/>
            </a:ext>
          </a:extLst>
        </xdr:cNvPr>
        <xdr:cNvSpPr txBox="1">
          <a:spLocks noChangeArrowheads="1"/>
        </xdr:cNvSpPr>
      </xdr:nvSpPr>
      <xdr:spPr bwMode="auto">
        <a:xfrm>
          <a:off x="3295650" y="54123593"/>
          <a:ext cx="1326091" cy="32538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99048</xdr:colOff>
      <xdr:row>761</xdr:row>
      <xdr:rowOff>147467</xdr:rowOff>
    </xdr:from>
    <xdr:to>
      <xdr:col>33</xdr:col>
      <xdr:colOff>186092</xdr:colOff>
      <xdr:row>763</xdr:row>
      <xdr:rowOff>276040</xdr:rowOff>
    </xdr:to>
    <xdr:sp macro="" textlink="">
      <xdr:nvSpPr>
        <xdr:cNvPr id="5" name="AutoShape 10">
          <a:extLst>
            <a:ext uri="{FF2B5EF4-FFF2-40B4-BE49-F238E27FC236}">
              <a16:creationId xmlns:a16="http://schemas.microsoft.com/office/drawing/2014/main" id="{57118890-CB38-4488-A03F-AE58A8703F22}"/>
            </a:ext>
          </a:extLst>
        </xdr:cNvPr>
        <xdr:cNvSpPr>
          <a:spLocks noChangeArrowheads="1"/>
        </xdr:cNvSpPr>
      </xdr:nvSpPr>
      <xdr:spPr bwMode="auto">
        <a:xfrm>
          <a:off x="3899523" y="55478192"/>
          <a:ext cx="2887394" cy="83342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大学入試センター試験に代わる、「大学入学共通テスト」の実現に向けたテストシステムの構築等</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84666</xdr:colOff>
      <xdr:row>755</xdr:row>
      <xdr:rowOff>148166</xdr:rowOff>
    </xdr:from>
    <xdr:to>
      <xdr:col>26</xdr:col>
      <xdr:colOff>84667</xdr:colOff>
      <xdr:row>758</xdr:row>
      <xdr:rowOff>306917</xdr:rowOff>
    </xdr:to>
    <xdr:cxnSp macro="">
      <xdr:nvCxnSpPr>
        <xdr:cNvPr id="6" name="直線矢印コネクタ 5">
          <a:extLst>
            <a:ext uri="{FF2B5EF4-FFF2-40B4-BE49-F238E27FC236}">
              <a16:creationId xmlns:a16="http://schemas.microsoft.com/office/drawing/2014/main" id="{E4729B04-8657-4516-A094-88105FE73516}"/>
            </a:ext>
          </a:extLst>
        </xdr:cNvPr>
        <xdr:cNvCxnSpPr/>
      </xdr:nvCxnSpPr>
      <xdr:spPr>
        <a:xfrm>
          <a:off x="5285316" y="53364341"/>
          <a:ext cx="1" cy="1216026"/>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19</xdr:col>
      <xdr:colOff>63500</xdr:colOff>
      <xdr:row>752</xdr:row>
      <xdr:rowOff>190500</xdr:rowOff>
    </xdr:from>
    <xdr:to>
      <xdr:col>33</xdr:col>
      <xdr:colOff>161769</xdr:colOff>
      <xdr:row>754</xdr:row>
      <xdr:rowOff>268502</xdr:rowOff>
    </xdr:to>
    <xdr:sp macro="" textlink="">
      <xdr:nvSpPr>
        <xdr:cNvPr id="7" name="AutoShape 10">
          <a:extLst>
            <a:ext uri="{FF2B5EF4-FFF2-40B4-BE49-F238E27FC236}">
              <a16:creationId xmlns:a16="http://schemas.microsoft.com/office/drawing/2014/main" id="{395FA727-7496-47ED-B81F-4FD18877ED91}"/>
            </a:ext>
          </a:extLst>
        </xdr:cNvPr>
        <xdr:cNvSpPr>
          <a:spLocks noChangeArrowheads="1"/>
        </xdr:cNvSpPr>
      </xdr:nvSpPr>
      <xdr:spPr bwMode="auto">
        <a:xfrm>
          <a:off x="3863975" y="52349400"/>
          <a:ext cx="2898619" cy="7828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大学入試センターにおいて、「大学入学共通テスト」の実現に向けた、環境整備等の支援</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712</v>
      </c>
      <c r="AK2" s="944"/>
      <c r="AL2" s="944"/>
      <c r="AM2" s="944"/>
      <c r="AN2" s="98" t="s">
        <v>407</v>
      </c>
      <c r="AO2" s="944">
        <v>20</v>
      </c>
      <c r="AP2" s="944"/>
      <c r="AQ2" s="944"/>
      <c r="AR2" s="99" t="s">
        <v>710</v>
      </c>
      <c r="AS2" s="950">
        <v>147</v>
      </c>
      <c r="AT2" s="950"/>
      <c r="AU2" s="950"/>
      <c r="AV2" s="98" t="str">
        <f>IF(AW2="","","-")</f>
        <v/>
      </c>
      <c r="AW2" s="910"/>
      <c r="AX2" s="910"/>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24.75" customHeight="1" x14ac:dyDescent="0.15">
      <c r="A4" s="699" t="s">
        <v>25</v>
      </c>
      <c r="B4" s="700"/>
      <c r="C4" s="700"/>
      <c r="D4" s="700"/>
      <c r="E4" s="700"/>
      <c r="F4" s="700"/>
      <c r="G4" s="677" t="s">
        <v>736</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739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34" t="s">
        <v>737</v>
      </c>
      <c r="H5" s="835"/>
      <c r="I5" s="835"/>
      <c r="J5" s="835"/>
      <c r="K5" s="835"/>
      <c r="L5" s="835"/>
      <c r="M5" s="836" t="s">
        <v>66</v>
      </c>
      <c r="N5" s="837"/>
      <c r="O5" s="837"/>
      <c r="P5" s="837"/>
      <c r="Q5" s="837"/>
      <c r="R5" s="838"/>
      <c r="S5" s="839" t="s">
        <v>738</v>
      </c>
      <c r="T5" s="835"/>
      <c r="U5" s="835"/>
      <c r="V5" s="835"/>
      <c r="W5" s="835"/>
      <c r="X5" s="840"/>
      <c r="Y5" s="693" t="s">
        <v>3</v>
      </c>
      <c r="Z5" s="542"/>
      <c r="AA5" s="542"/>
      <c r="AB5" s="542"/>
      <c r="AC5" s="542"/>
      <c r="AD5" s="543"/>
      <c r="AE5" s="694" t="s">
        <v>740</v>
      </c>
      <c r="AF5" s="694"/>
      <c r="AG5" s="694"/>
      <c r="AH5" s="694"/>
      <c r="AI5" s="694"/>
      <c r="AJ5" s="694"/>
      <c r="AK5" s="694"/>
      <c r="AL5" s="694"/>
      <c r="AM5" s="694"/>
      <c r="AN5" s="694"/>
      <c r="AO5" s="694"/>
      <c r="AP5" s="695"/>
      <c r="AQ5" s="696" t="s">
        <v>766</v>
      </c>
      <c r="AR5" s="697"/>
      <c r="AS5" s="697"/>
      <c r="AT5" s="697"/>
      <c r="AU5" s="697"/>
      <c r="AV5" s="697"/>
      <c r="AW5" s="697"/>
      <c r="AX5" s="698"/>
    </row>
    <row r="6" spans="1:50" ht="39" customHeight="1" x14ac:dyDescent="0.15">
      <c r="A6" s="701" t="s">
        <v>4</v>
      </c>
      <c r="B6" s="702"/>
      <c r="C6" s="702"/>
      <c r="D6" s="702"/>
      <c r="E6" s="702"/>
      <c r="F6" s="70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86.7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5"/>
      <c r="I8" s="715"/>
      <c r="J8" s="715"/>
      <c r="K8" s="715"/>
      <c r="L8" s="715"/>
      <c r="M8" s="715"/>
      <c r="N8" s="715"/>
      <c r="O8" s="715"/>
      <c r="P8" s="715"/>
      <c r="Q8" s="715"/>
      <c r="R8" s="715"/>
      <c r="S8" s="715"/>
      <c r="T8" s="715"/>
      <c r="U8" s="715"/>
      <c r="V8" s="715"/>
      <c r="W8" s="715"/>
      <c r="X8" s="946"/>
      <c r="Y8" s="841" t="s">
        <v>257</v>
      </c>
      <c r="Z8" s="842"/>
      <c r="AA8" s="842"/>
      <c r="AB8" s="842"/>
      <c r="AC8" s="842"/>
      <c r="AD8" s="843"/>
      <c r="AE8" s="714" t="str">
        <f>入力規則等!K13</f>
        <v>文教及び科学振興</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742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49" t="s">
        <v>744</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8" t="s">
        <v>5</v>
      </c>
      <c r="B11" s="659"/>
      <c r="C11" s="659"/>
      <c r="D11" s="659"/>
      <c r="E11" s="659"/>
      <c r="F11" s="660"/>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63" t="s">
        <v>24</v>
      </c>
      <c r="B12" s="964"/>
      <c r="C12" s="964"/>
      <c r="D12" s="964"/>
      <c r="E12" s="964"/>
      <c r="F12" s="965"/>
      <c r="G12" s="755"/>
      <c r="H12" s="756"/>
      <c r="I12" s="756"/>
      <c r="J12" s="756"/>
      <c r="K12" s="756"/>
      <c r="L12" s="756"/>
      <c r="M12" s="756"/>
      <c r="N12" s="756"/>
      <c r="O12" s="756"/>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17"/>
    </row>
    <row r="13" spans="1:50" ht="21" customHeight="1" x14ac:dyDescent="0.15">
      <c r="A13" s="612"/>
      <c r="B13" s="613"/>
      <c r="C13" s="613"/>
      <c r="D13" s="613"/>
      <c r="E13" s="613"/>
      <c r="F13" s="614"/>
      <c r="G13" s="718" t="s">
        <v>6</v>
      </c>
      <c r="H13" s="719"/>
      <c r="I13" s="759" t="s">
        <v>7</v>
      </c>
      <c r="J13" s="760"/>
      <c r="K13" s="760"/>
      <c r="L13" s="760"/>
      <c r="M13" s="760"/>
      <c r="N13" s="760"/>
      <c r="O13" s="761"/>
      <c r="P13" s="655">
        <v>1344</v>
      </c>
      <c r="Q13" s="656"/>
      <c r="R13" s="656"/>
      <c r="S13" s="656"/>
      <c r="T13" s="656"/>
      <c r="U13" s="656"/>
      <c r="V13" s="657"/>
      <c r="W13" s="655">
        <v>2079</v>
      </c>
      <c r="X13" s="656"/>
      <c r="Y13" s="656"/>
      <c r="Z13" s="656"/>
      <c r="AA13" s="656"/>
      <c r="AB13" s="656"/>
      <c r="AC13" s="657"/>
      <c r="AD13" s="655" t="s">
        <v>741</v>
      </c>
      <c r="AE13" s="656"/>
      <c r="AF13" s="656"/>
      <c r="AG13" s="656"/>
      <c r="AH13" s="656"/>
      <c r="AI13" s="656"/>
      <c r="AJ13" s="657"/>
      <c r="AK13" s="655" t="s">
        <v>717</v>
      </c>
      <c r="AL13" s="656"/>
      <c r="AM13" s="656"/>
      <c r="AN13" s="656"/>
      <c r="AO13" s="656"/>
      <c r="AP13" s="656"/>
      <c r="AQ13" s="657"/>
      <c r="AR13" s="919" t="s">
        <v>767</v>
      </c>
      <c r="AS13" s="920"/>
      <c r="AT13" s="920"/>
      <c r="AU13" s="920"/>
      <c r="AV13" s="920"/>
      <c r="AW13" s="920"/>
      <c r="AX13" s="921"/>
    </row>
    <row r="14" spans="1:50" ht="21" customHeight="1" x14ac:dyDescent="0.15">
      <c r="A14" s="612"/>
      <c r="B14" s="613"/>
      <c r="C14" s="613"/>
      <c r="D14" s="613"/>
      <c r="E14" s="613"/>
      <c r="F14" s="614"/>
      <c r="G14" s="720"/>
      <c r="H14" s="721"/>
      <c r="I14" s="706" t="s">
        <v>8</v>
      </c>
      <c r="J14" s="757"/>
      <c r="K14" s="757"/>
      <c r="L14" s="757"/>
      <c r="M14" s="757"/>
      <c r="N14" s="757"/>
      <c r="O14" s="758"/>
      <c r="P14" s="655">
        <v>731</v>
      </c>
      <c r="Q14" s="656"/>
      <c r="R14" s="656"/>
      <c r="S14" s="656"/>
      <c r="T14" s="656"/>
      <c r="U14" s="656"/>
      <c r="V14" s="657"/>
      <c r="W14" s="655" t="s">
        <v>717</v>
      </c>
      <c r="X14" s="656"/>
      <c r="Y14" s="656"/>
      <c r="Z14" s="656"/>
      <c r="AA14" s="656"/>
      <c r="AB14" s="656"/>
      <c r="AC14" s="657"/>
      <c r="AD14" s="655" t="s">
        <v>741</v>
      </c>
      <c r="AE14" s="656"/>
      <c r="AF14" s="656"/>
      <c r="AG14" s="656"/>
      <c r="AH14" s="656"/>
      <c r="AI14" s="656"/>
      <c r="AJ14" s="657"/>
      <c r="AK14" s="655" t="s">
        <v>743</v>
      </c>
      <c r="AL14" s="656"/>
      <c r="AM14" s="656"/>
      <c r="AN14" s="656"/>
      <c r="AO14" s="656"/>
      <c r="AP14" s="656"/>
      <c r="AQ14" s="657"/>
      <c r="AR14" s="783"/>
      <c r="AS14" s="783"/>
      <c r="AT14" s="783"/>
      <c r="AU14" s="783"/>
      <c r="AV14" s="783"/>
      <c r="AW14" s="783"/>
      <c r="AX14" s="784"/>
    </row>
    <row r="15" spans="1:50" ht="21" customHeight="1" x14ac:dyDescent="0.15">
      <c r="A15" s="612"/>
      <c r="B15" s="613"/>
      <c r="C15" s="613"/>
      <c r="D15" s="613"/>
      <c r="E15" s="613"/>
      <c r="F15" s="614"/>
      <c r="G15" s="720"/>
      <c r="H15" s="721"/>
      <c r="I15" s="706" t="s">
        <v>51</v>
      </c>
      <c r="J15" s="707"/>
      <c r="K15" s="707"/>
      <c r="L15" s="707"/>
      <c r="M15" s="707"/>
      <c r="N15" s="707"/>
      <c r="O15" s="708"/>
      <c r="P15" s="655" t="s">
        <v>717</v>
      </c>
      <c r="Q15" s="656"/>
      <c r="R15" s="656"/>
      <c r="S15" s="656"/>
      <c r="T15" s="656"/>
      <c r="U15" s="656"/>
      <c r="V15" s="657"/>
      <c r="W15" s="655">
        <v>731</v>
      </c>
      <c r="X15" s="656"/>
      <c r="Y15" s="656"/>
      <c r="Z15" s="656"/>
      <c r="AA15" s="656"/>
      <c r="AB15" s="656"/>
      <c r="AC15" s="657"/>
      <c r="AD15" s="655">
        <v>200</v>
      </c>
      <c r="AE15" s="656"/>
      <c r="AF15" s="656"/>
      <c r="AG15" s="656"/>
      <c r="AH15" s="656"/>
      <c r="AI15" s="656"/>
      <c r="AJ15" s="657"/>
      <c r="AK15" s="655" t="s">
        <v>743</v>
      </c>
      <c r="AL15" s="656"/>
      <c r="AM15" s="656"/>
      <c r="AN15" s="656"/>
      <c r="AO15" s="656"/>
      <c r="AP15" s="656"/>
      <c r="AQ15" s="657"/>
      <c r="AR15" s="655" t="s">
        <v>767</v>
      </c>
      <c r="AS15" s="656"/>
      <c r="AT15" s="656"/>
      <c r="AU15" s="656"/>
      <c r="AV15" s="656"/>
      <c r="AW15" s="656"/>
      <c r="AX15" s="798"/>
    </row>
    <row r="16" spans="1:50" ht="21" customHeight="1" x14ac:dyDescent="0.15">
      <c r="A16" s="612"/>
      <c r="B16" s="613"/>
      <c r="C16" s="613"/>
      <c r="D16" s="613"/>
      <c r="E16" s="613"/>
      <c r="F16" s="614"/>
      <c r="G16" s="720"/>
      <c r="H16" s="721"/>
      <c r="I16" s="706" t="s">
        <v>52</v>
      </c>
      <c r="J16" s="707"/>
      <c r="K16" s="707"/>
      <c r="L16" s="707"/>
      <c r="M16" s="707"/>
      <c r="N16" s="707"/>
      <c r="O16" s="708"/>
      <c r="P16" s="655">
        <v>-731</v>
      </c>
      <c r="Q16" s="656"/>
      <c r="R16" s="656"/>
      <c r="S16" s="656"/>
      <c r="T16" s="656"/>
      <c r="U16" s="656"/>
      <c r="V16" s="657"/>
      <c r="W16" s="655">
        <v>-200</v>
      </c>
      <c r="X16" s="656"/>
      <c r="Y16" s="656"/>
      <c r="Z16" s="656"/>
      <c r="AA16" s="656"/>
      <c r="AB16" s="656"/>
      <c r="AC16" s="657"/>
      <c r="AD16" s="655" t="s">
        <v>743</v>
      </c>
      <c r="AE16" s="656"/>
      <c r="AF16" s="656"/>
      <c r="AG16" s="656"/>
      <c r="AH16" s="656"/>
      <c r="AI16" s="656"/>
      <c r="AJ16" s="657"/>
      <c r="AK16" s="655" t="s">
        <v>743</v>
      </c>
      <c r="AL16" s="656"/>
      <c r="AM16" s="656"/>
      <c r="AN16" s="656"/>
      <c r="AO16" s="656"/>
      <c r="AP16" s="656"/>
      <c r="AQ16" s="657"/>
      <c r="AR16" s="752"/>
      <c r="AS16" s="753"/>
      <c r="AT16" s="753"/>
      <c r="AU16" s="753"/>
      <c r="AV16" s="753"/>
      <c r="AW16" s="753"/>
      <c r="AX16" s="754"/>
    </row>
    <row r="17" spans="1:50" ht="24.75" customHeight="1" x14ac:dyDescent="0.15">
      <c r="A17" s="612"/>
      <c r="B17" s="613"/>
      <c r="C17" s="613"/>
      <c r="D17" s="613"/>
      <c r="E17" s="613"/>
      <c r="F17" s="614"/>
      <c r="G17" s="720"/>
      <c r="H17" s="721"/>
      <c r="I17" s="706" t="s">
        <v>50</v>
      </c>
      <c r="J17" s="757"/>
      <c r="K17" s="757"/>
      <c r="L17" s="757"/>
      <c r="M17" s="757"/>
      <c r="N17" s="757"/>
      <c r="O17" s="758"/>
      <c r="P17" s="655" t="s">
        <v>717</v>
      </c>
      <c r="Q17" s="656"/>
      <c r="R17" s="656"/>
      <c r="S17" s="656"/>
      <c r="T17" s="656"/>
      <c r="U17" s="656"/>
      <c r="V17" s="657"/>
      <c r="W17" s="655">
        <v>-370</v>
      </c>
      <c r="X17" s="656"/>
      <c r="Y17" s="656"/>
      <c r="Z17" s="656"/>
      <c r="AA17" s="656"/>
      <c r="AB17" s="656"/>
      <c r="AC17" s="657"/>
      <c r="AD17" s="655" t="s">
        <v>743</v>
      </c>
      <c r="AE17" s="656"/>
      <c r="AF17" s="656"/>
      <c r="AG17" s="656"/>
      <c r="AH17" s="656"/>
      <c r="AI17" s="656"/>
      <c r="AJ17" s="657"/>
      <c r="AK17" s="655" t="s">
        <v>743</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2"/>
      <c r="H18" s="723"/>
      <c r="I18" s="711" t="s">
        <v>20</v>
      </c>
      <c r="J18" s="712"/>
      <c r="K18" s="712"/>
      <c r="L18" s="712"/>
      <c r="M18" s="712"/>
      <c r="N18" s="712"/>
      <c r="O18" s="713"/>
      <c r="P18" s="873">
        <f>SUM(P13:V17)</f>
        <v>1344</v>
      </c>
      <c r="Q18" s="874"/>
      <c r="R18" s="874"/>
      <c r="S18" s="874"/>
      <c r="T18" s="874"/>
      <c r="U18" s="874"/>
      <c r="V18" s="875"/>
      <c r="W18" s="873">
        <f>SUM(W13:AC17)</f>
        <v>2240</v>
      </c>
      <c r="X18" s="874"/>
      <c r="Y18" s="874"/>
      <c r="Z18" s="874"/>
      <c r="AA18" s="874"/>
      <c r="AB18" s="874"/>
      <c r="AC18" s="875"/>
      <c r="AD18" s="873">
        <f>SUM(AD13:AJ17)</f>
        <v>200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1344</v>
      </c>
      <c r="Q19" s="656"/>
      <c r="R19" s="656"/>
      <c r="S19" s="656"/>
      <c r="T19" s="656"/>
      <c r="U19" s="656"/>
      <c r="V19" s="657"/>
      <c r="W19" s="655">
        <v>2192</v>
      </c>
      <c r="X19" s="656"/>
      <c r="Y19" s="656"/>
      <c r="Z19" s="656"/>
      <c r="AA19" s="656"/>
      <c r="AB19" s="656"/>
      <c r="AC19" s="657"/>
      <c r="AD19" s="655">
        <v>200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0.97857142857142854</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0.64771084337349394</v>
      </c>
      <c r="Q21" s="316"/>
      <c r="R21" s="316"/>
      <c r="S21" s="316"/>
      <c r="T21" s="316"/>
      <c r="U21" s="316"/>
      <c r="V21" s="316"/>
      <c r="W21" s="316">
        <f t="shared" ref="W21" si="2">IF(W19=0, "-", SUM(W19)/SUM(W13,W14))</f>
        <v>1.0543530543530544</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719</v>
      </c>
      <c r="H23" s="970"/>
      <c r="I23" s="970"/>
      <c r="J23" s="970"/>
      <c r="K23" s="970"/>
      <c r="L23" s="970"/>
      <c r="M23" s="970"/>
      <c r="N23" s="970"/>
      <c r="O23" s="971"/>
      <c r="P23" s="919" t="s">
        <v>743</v>
      </c>
      <c r="Q23" s="920"/>
      <c r="R23" s="920"/>
      <c r="S23" s="920"/>
      <c r="T23" s="920"/>
      <c r="U23" s="920"/>
      <c r="V23" s="934"/>
      <c r="W23" s="919" t="s">
        <v>743</v>
      </c>
      <c r="X23" s="920"/>
      <c r="Y23" s="920"/>
      <c r="Z23" s="920"/>
      <c r="AA23" s="920"/>
      <c r="AB23" s="920"/>
      <c r="AC23" s="934"/>
      <c r="AD23" s="982" t="s">
        <v>713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t="e">
        <f>P29-SUM(P23:P27)</f>
        <v>#VALUE!</v>
      </c>
      <c r="Q28" s="874"/>
      <c r="R28" s="874"/>
      <c r="S28" s="874"/>
      <c r="T28" s="874"/>
      <c r="U28" s="874"/>
      <c r="V28" s="875"/>
      <c r="W28" s="873" t="e">
        <f>W29-SUM(W23:W27)</f>
        <v>#VALUE!</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t="str">
        <f>AK13</f>
        <v>-</v>
      </c>
      <c r="Q29" s="656"/>
      <c r="R29" s="656"/>
      <c r="S29" s="656"/>
      <c r="T29" s="656"/>
      <c r="U29" s="656"/>
      <c r="V29" s="657"/>
      <c r="W29" s="951" t="str">
        <f>AR13</f>
        <v>-</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68" t="s">
        <v>146</v>
      </c>
      <c r="H30" s="769"/>
      <c r="I30" s="769"/>
      <c r="J30" s="769"/>
      <c r="K30" s="769"/>
      <c r="L30" s="769"/>
      <c r="M30" s="769"/>
      <c r="N30" s="769"/>
      <c r="O30" s="770"/>
      <c r="P30" s="852" t="s">
        <v>59</v>
      </c>
      <c r="Q30" s="769"/>
      <c r="R30" s="769"/>
      <c r="S30" s="769"/>
      <c r="T30" s="769"/>
      <c r="U30" s="769"/>
      <c r="V30" s="769"/>
      <c r="W30" s="769"/>
      <c r="X30" s="770"/>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2" t="s">
        <v>232</v>
      </c>
      <c r="AR30" s="763"/>
      <c r="AS30" s="763"/>
      <c r="AT30" s="764"/>
      <c r="AU30" s="769" t="s">
        <v>134</v>
      </c>
      <c r="AV30" s="769"/>
      <c r="AW30" s="769"/>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717</v>
      </c>
      <c r="AR31" s="201"/>
      <c r="AS31" s="136" t="s">
        <v>233</v>
      </c>
      <c r="AT31" s="137"/>
      <c r="AU31" s="200" t="s">
        <v>717</v>
      </c>
      <c r="AV31" s="200"/>
      <c r="AW31" s="392" t="s">
        <v>179</v>
      </c>
      <c r="AX31" s="393"/>
    </row>
    <row r="32" spans="1:50" ht="23.25" customHeight="1" x14ac:dyDescent="0.15">
      <c r="A32" s="397"/>
      <c r="B32" s="395"/>
      <c r="C32" s="395"/>
      <c r="D32" s="395"/>
      <c r="E32" s="395"/>
      <c r="F32" s="396"/>
      <c r="G32" s="563" t="s">
        <v>717</v>
      </c>
      <c r="H32" s="564"/>
      <c r="I32" s="564"/>
      <c r="J32" s="564"/>
      <c r="K32" s="564"/>
      <c r="L32" s="564"/>
      <c r="M32" s="564"/>
      <c r="N32" s="564"/>
      <c r="O32" s="565"/>
      <c r="P32" s="108" t="s">
        <v>717</v>
      </c>
      <c r="Q32" s="108"/>
      <c r="R32" s="108"/>
      <c r="S32" s="108"/>
      <c r="T32" s="108"/>
      <c r="U32" s="108"/>
      <c r="V32" s="108"/>
      <c r="W32" s="108"/>
      <c r="X32" s="109"/>
      <c r="Y32" s="470" t="s">
        <v>12</v>
      </c>
      <c r="Z32" s="530"/>
      <c r="AA32" s="531"/>
      <c r="AB32" s="460" t="s">
        <v>717</v>
      </c>
      <c r="AC32" s="460"/>
      <c r="AD32" s="460"/>
      <c r="AE32" s="218" t="s">
        <v>717</v>
      </c>
      <c r="AF32" s="219"/>
      <c r="AG32" s="219"/>
      <c r="AH32" s="219"/>
      <c r="AI32" s="218" t="s">
        <v>717</v>
      </c>
      <c r="AJ32" s="219"/>
      <c r="AK32" s="219"/>
      <c r="AL32" s="219"/>
      <c r="AM32" s="218" t="s">
        <v>743</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t="s">
        <v>717</v>
      </c>
      <c r="AF33" s="219"/>
      <c r="AG33" s="219"/>
      <c r="AH33" s="219"/>
      <c r="AI33" s="218" t="s">
        <v>717</v>
      </c>
      <c r="AJ33" s="219"/>
      <c r="AK33" s="219"/>
      <c r="AL33" s="219"/>
      <c r="AM33" s="218" t="s">
        <v>743</v>
      </c>
      <c r="AN33" s="219"/>
      <c r="AO33" s="219"/>
      <c r="AP33" s="219"/>
      <c r="AQ33" s="336" t="s">
        <v>717</v>
      </c>
      <c r="AR33" s="208"/>
      <c r="AS33" s="208"/>
      <c r="AT33" s="337"/>
      <c r="AU33" s="219" t="s">
        <v>717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t="s">
        <v>743</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7"/>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120" customHeight="1" x14ac:dyDescent="0.15">
      <c r="A82" s="860"/>
      <c r="B82" s="526"/>
      <c r="C82" s="424"/>
      <c r="D82" s="424"/>
      <c r="E82" s="424"/>
      <c r="F82" s="425"/>
      <c r="G82" s="671" t="s">
        <v>720</v>
      </c>
      <c r="H82" s="671"/>
      <c r="I82" s="671"/>
      <c r="J82" s="671"/>
      <c r="K82" s="671"/>
      <c r="L82" s="671"/>
      <c r="M82" s="671"/>
      <c r="N82" s="671"/>
      <c r="O82" s="671"/>
      <c r="P82" s="671"/>
      <c r="Q82" s="671"/>
      <c r="R82" s="671"/>
      <c r="S82" s="671"/>
      <c r="T82" s="671"/>
      <c r="U82" s="671"/>
      <c r="V82" s="671"/>
      <c r="W82" s="671"/>
      <c r="X82" s="671"/>
      <c r="Y82" s="671"/>
      <c r="Z82" s="671"/>
      <c r="AA82" s="672"/>
      <c r="AB82" s="879" t="s">
        <v>764</v>
      </c>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c r="AY82">
        <f t="shared" ref="AY82:AY89" si="10">$AY$80</f>
        <v>1</v>
      </c>
    </row>
    <row r="83" spans="1:60" ht="120" customHeight="1" x14ac:dyDescent="0.15">
      <c r="A83" s="860"/>
      <c r="B83" s="526"/>
      <c r="C83" s="424"/>
      <c r="D83" s="424"/>
      <c r="E83" s="424"/>
      <c r="F83" s="425"/>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c r="AY83">
        <f t="shared" si="10"/>
        <v>1</v>
      </c>
    </row>
    <row r="84" spans="1:60" ht="120" customHeight="1" x14ac:dyDescent="0.15">
      <c r="A84" s="860"/>
      <c r="B84" s="527"/>
      <c r="C84" s="528"/>
      <c r="D84" s="528"/>
      <c r="E84" s="528"/>
      <c r="F84" s="529"/>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717</v>
      </c>
      <c r="AR86" s="200"/>
      <c r="AS86" s="136" t="s">
        <v>233</v>
      </c>
      <c r="AT86" s="137"/>
      <c r="AU86" s="200">
        <v>2</v>
      </c>
      <c r="AV86" s="200"/>
      <c r="AW86" s="392" t="s">
        <v>179</v>
      </c>
      <c r="AX86" s="393"/>
      <c r="AY86">
        <f t="shared" si="10"/>
        <v>1</v>
      </c>
      <c r="AZ86" s="10"/>
      <c r="BA86" s="10"/>
      <c r="BB86" s="10"/>
      <c r="BC86" s="10"/>
      <c r="BD86" s="10"/>
      <c r="BE86" s="10"/>
      <c r="BF86" s="10"/>
      <c r="BG86" s="10"/>
      <c r="BH86" s="10"/>
    </row>
    <row r="87" spans="1:60" ht="39.950000000000003" customHeight="1" x14ac:dyDescent="0.15">
      <c r="A87" s="860"/>
      <c r="B87" s="424"/>
      <c r="C87" s="424"/>
      <c r="D87" s="424"/>
      <c r="E87" s="424"/>
      <c r="F87" s="425"/>
      <c r="G87" s="107" t="s">
        <v>721</v>
      </c>
      <c r="H87" s="108"/>
      <c r="I87" s="108"/>
      <c r="J87" s="108"/>
      <c r="K87" s="108"/>
      <c r="L87" s="108"/>
      <c r="M87" s="108"/>
      <c r="N87" s="108"/>
      <c r="O87" s="109"/>
      <c r="P87" s="108" t="s">
        <v>722</v>
      </c>
      <c r="Q87" s="513"/>
      <c r="R87" s="513"/>
      <c r="S87" s="513"/>
      <c r="T87" s="513"/>
      <c r="U87" s="513"/>
      <c r="V87" s="513"/>
      <c r="W87" s="513"/>
      <c r="X87" s="514"/>
      <c r="Y87" s="560" t="s">
        <v>62</v>
      </c>
      <c r="Z87" s="561"/>
      <c r="AA87" s="562"/>
      <c r="AB87" s="460" t="s">
        <v>723</v>
      </c>
      <c r="AC87" s="460"/>
      <c r="AD87" s="460"/>
      <c r="AE87" s="218" t="s">
        <v>717</v>
      </c>
      <c r="AF87" s="219"/>
      <c r="AG87" s="219"/>
      <c r="AH87" s="219"/>
      <c r="AI87" s="218">
        <v>1</v>
      </c>
      <c r="AJ87" s="219"/>
      <c r="AK87" s="219"/>
      <c r="AL87" s="219"/>
      <c r="AM87" s="218">
        <v>1</v>
      </c>
      <c r="AN87" s="219"/>
      <c r="AO87" s="219"/>
      <c r="AP87" s="219"/>
      <c r="AQ87" s="336" t="s">
        <v>717</v>
      </c>
      <c r="AR87" s="208"/>
      <c r="AS87" s="208"/>
      <c r="AT87" s="337"/>
      <c r="AU87" s="219">
        <v>1</v>
      </c>
      <c r="AV87" s="219"/>
      <c r="AW87" s="219"/>
      <c r="AX87" s="221"/>
      <c r="AY87">
        <f t="shared" si="10"/>
        <v>1</v>
      </c>
    </row>
    <row r="88" spans="1:60" ht="39.950000000000003"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723</v>
      </c>
      <c r="AC88" s="522"/>
      <c r="AD88" s="522"/>
      <c r="AE88" s="218" t="s">
        <v>717</v>
      </c>
      <c r="AF88" s="219"/>
      <c r="AG88" s="219"/>
      <c r="AH88" s="219"/>
      <c r="AI88" s="218">
        <v>1</v>
      </c>
      <c r="AJ88" s="219"/>
      <c r="AK88" s="219"/>
      <c r="AL88" s="219"/>
      <c r="AM88" s="218">
        <v>1</v>
      </c>
      <c r="AN88" s="219"/>
      <c r="AO88" s="219"/>
      <c r="AP88" s="219"/>
      <c r="AQ88" s="336" t="s">
        <v>717</v>
      </c>
      <c r="AR88" s="208"/>
      <c r="AS88" s="208"/>
      <c r="AT88" s="337"/>
      <c r="AU88" s="219">
        <v>1</v>
      </c>
      <c r="AV88" s="219"/>
      <c r="AW88" s="219"/>
      <c r="AX88" s="221"/>
      <c r="AY88">
        <f t="shared" si="10"/>
        <v>1</v>
      </c>
      <c r="AZ88" s="10"/>
      <c r="BA88" s="10"/>
      <c r="BB88" s="10"/>
      <c r="BC88" s="10"/>
    </row>
    <row r="89" spans="1:60" ht="39.950000000000003"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717</v>
      </c>
      <c r="AF89" s="226"/>
      <c r="AG89" s="226"/>
      <c r="AH89" s="226"/>
      <c r="AI89" s="225">
        <v>100</v>
      </c>
      <c r="AJ89" s="226"/>
      <c r="AK89" s="226"/>
      <c r="AL89" s="226"/>
      <c r="AM89" s="225">
        <v>100</v>
      </c>
      <c r="AN89" s="226"/>
      <c r="AO89" s="226"/>
      <c r="AP89" s="226"/>
      <c r="AQ89" s="336" t="s">
        <v>717</v>
      </c>
      <c r="AR89" s="208"/>
      <c r="AS89" s="208"/>
      <c r="AT89" s="337"/>
      <c r="AU89" s="219">
        <v>100</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1</v>
      </c>
      <c r="AF101" s="282"/>
      <c r="AG101" s="282"/>
      <c r="AH101" s="282"/>
      <c r="AI101" s="282">
        <v>1</v>
      </c>
      <c r="AJ101" s="282"/>
      <c r="AK101" s="282"/>
      <c r="AL101" s="282"/>
      <c r="AM101" s="282">
        <v>1</v>
      </c>
      <c r="AN101" s="282"/>
      <c r="AO101" s="282"/>
      <c r="AP101" s="282"/>
      <c r="AQ101" s="282" t="s">
        <v>717</v>
      </c>
      <c r="AR101" s="282"/>
      <c r="AS101" s="282"/>
      <c r="AT101" s="282"/>
      <c r="AU101" s="218" t="s">
        <v>743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1</v>
      </c>
      <c r="AF102" s="282"/>
      <c r="AG102" s="282"/>
      <c r="AH102" s="282"/>
      <c r="AI102" s="282">
        <v>1</v>
      </c>
      <c r="AJ102" s="282"/>
      <c r="AK102" s="282"/>
      <c r="AL102" s="282"/>
      <c r="AM102" s="282">
        <v>1</v>
      </c>
      <c r="AN102" s="282"/>
      <c r="AO102" s="282"/>
      <c r="AP102" s="282"/>
      <c r="AQ102" s="282" t="s">
        <v>717</v>
      </c>
      <c r="AR102" s="282"/>
      <c r="AS102" s="282"/>
      <c r="AT102" s="282"/>
      <c r="AU102" s="225" t="s">
        <v>743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1344376</v>
      </c>
      <c r="AF116" s="282"/>
      <c r="AG116" s="282"/>
      <c r="AH116" s="282"/>
      <c r="AI116" s="282">
        <v>2191766</v>
      </c>
      <c r="AJ116" s="282"/>
      <c r="AK116" s="282"/>
      <c r="AL116" s="282"/>
      <c r="AM116" s="282">
        <v>200000</v>
      </c>
      <c r="AN116" s="282"/>
      <c r="AO116" s="282"/>
      <c r="AP116" s="282"/>
      <c r="AQ116" s="218" t="s">
        <v>743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745</v>
      </c>
      <c r="AN117" s="550"/>
      <c r="AO117" s="550"/>
      <c r="AP117" s="550"/>
      <c r="AQ117" s="550" t="s">
        <v>743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t="s">
        <v>407</v>
      </c>
      <c r="AV133" s="201"/>
      <c r="AW133" s="136" t="s">
        <v>179</v>
      </c>
      <c r="AX133" s="196"/>
      <c r="AY133">
        <f>$AY$132</f>
        <v>1</v>
      </c>
    </row>
    <row r="134" spans="1:51" ht="39.75" customHeight="1" x14ac:dyDescent="0.15">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714</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407</v>
      </c>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407</v>
      </c>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1"/>
      <c r="E430" s="175" t="s">
        <v>400</v>
      </c>
      <c r="F430" s="893"/>
      <c r="G430" s="894" t="s">
        <v>252</v>
      </c>
      <c r="H430" s="126"/>
      <c r="I430" s="126"/>
      <c r="J430" s="895" t="s">
        <v>407</v>
      </c>
      <c r="K430" s="896"/>
      <c r="L430" s="896"/>
      <c r="M430" s="896"/>
      <c r="N430" s="896"/>
      <c r="O430" s="896"/>
      <c r="P430" s="896"/>
      <c r="Q430" s="896"/>
      <c r="R430" s="896"/>
      <c r="S430" s="896"/>
      <c r="T430" s="897"/>
      <c r="U430" s="587" t="s">
        <v>407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hidden="1"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hidden="1"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39.950000000000003" customHeight="1" x14ac:dyDescent="0.15">
      <c r="A702" s="865" t="s">
        <v>140</v>
      </c>
      <c r="B702" s="866"/>
      <c r="C702" s="703" t="s">
        <v>141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1" t="s">
        <v>734</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39.950000000000003" customHeight="1" x14ac:dyDescent="0.15">
      <c r="A703" s="867"/>
      <c r="B703" s="868"/>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734</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59.25" customHeight="1" x14ac:dyDescent="0.15">
      <c r="A704" s="869"/>
      <c r="B704" s="870"/>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734</v>
      </c>
      <c r="AE704" s="778"/>
      <c r="AF704" s="778"/>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48"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09" t="s">
        <v>734</v>
      </c>
      <c r="AE705" s="710"/>
      <c r="AF705" s="710"/>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89"/>
      <c r="D706" s="790"/>
      <c r="E706" s="725" t="s">
        <v>382</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2" t="s">
        <v>750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1"/>
      <c r="D707" s="792"/>
      <c r="E707" s="728" t="s">
        <v>316</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751</v>
      </c>
      <c r="AE708" s="603"/>
      <c r="AF708" s="603"/>
      <c r="AG708" s="737" t="s">
        <v>407</v>
      </c>
      <c r="AH708" s="738"/>
      <c r="AI708" s="738"/>
      <c r="AJ708" s="738"/>
      <c r="AK708" s="738"/>
      <c r="AL708" s="738"/>
      <c r="AM708" s="738"/>
      <c r="AN708" s="738"/>
      <c r="AO708" s="738"/>
      <c r="AP708" s="738"/>
      <c r="AQ708" s="738"/>
      <c r="AR708" s="738"/>
      <c r="AS708" s="738"/>
      <c r="AT708" s="738"/>
      <c r="AU708" s="738"/>
      <c r="AV708" s="738"/>
      <c r="AW708" s="738"/>
      <c r="AX708" s="739"/>
    </row>
    <row r="709" spans="1:50" ht="46.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734</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734</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751</v>
      </c>
      <c r="AE712" s="778"/>
      <c r="AF712" s="778"/>
      <c r="AG712" s="802" t="s">
        <v>407</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751</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9" t="s">
        <v>734</v>
      </c>
      <c r="AE714" s="800"/>
      <c r="AF714" s="801"/>
      <c r="AG714" s="731" t="s">
        <v>753</v>
      </c>
      <c r="AH714" s="732"/>
      <c r="AI714" s="732"/>
      <c r="AJ714" s="732"/>
      <c r="AK714" s="732"/>
      <c r="AL714" s="732"/>
      <c r="AM714" s="732"/>
      <c r="AN714" s="732"/>
      <c r="AO714" s="732"/>
      <c r="AP714" s="732"/>
      <c r="AQ714" s="732"/>
      <c r="AR714" s="732"/>
      <c r="AS714" s="732"/>
      <c r="AT714" s="732"/>
      <c r="AU714" s="732"/>
      <c r="AV714" s="732"/>
      <c r="AW714" s="732"/>
      <c r="AX714" s="733"/>
    </row>
    <row r="715" spans="1:50" ht="74.25" customHeight="1" x14ac:dyDescent="0.15">
      <c r="A715" s="638"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734</v>
      </c>
      <c r="AE715" s="603"/>
      <c r="AF715" s="654"/>
      <c r="AG715" s="737" t="s">
        <v>754</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751</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44.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734</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73.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734</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t="s">
        <v>743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3"/>
      <c r="B721" s="77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4"/>
      <c r="C726" s="807" t="s">
        <v>53</v>
      </c>
      <c r="D726" s="832"/>
      <c r="E726" s="832"/>
      <c r="F726" s="833"/>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5"/>
      <c r="B727" s="796"/>
      <c r="C727" s="743" t="s">
        <v>57</v>
      </c>
      <c r="D727" s="744"/>
      <c r="E727" s="744"/>
      <c r="F727" s="745"/>
      <c r="G727" s="574" t="s">
        <v>758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32" t="s">
        <v>768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68" t="s">
        <v>769</v>
      </c>
      <c r="B731" s="669"/>
      <c r="C731" s="669"/>
      <c r="D731" s="669"/>
      <c r="E731" s="670"/>
      <c r="F731" s="724" t="s">
        <v>770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68" t="s">
        <v>771</v>
      </c>
      <c r="B733" s="669"/>
      <c r="C733" s="669"/>
      <c r="D733" s="669"/>
      <c r="E733" s="670"/>
      <c r="F733" s="635" t="s">
        <v>772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t="s">
        <v>732</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673</v>
      </c>
      <c r="B737" s="211"/>
      <c r="C737" s="211"/>
      <c r="D737" s="212"/>
      <c r="E737" s="954" t="s">
        <v>717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717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717</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717</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717</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717</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733</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v>14</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v>145</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546</v>
      </c>
      <c r="B746" s="361"/>
      <c r="C746" s="361"/>
      <c r="D746" s="361"/>
      <c r="E746" s="960" t="s">
        <v>711</v>
      </c>
      <c r="F746" s="958"/>
      <c r="G746" s="958"/>
      <c r="H746" s="100" t="str">
        <f>IF(E746="","","-")</f>
        <v>-</v>
      </c>
      <c r="I746" s="958"/>
      <c r="J746" s="958"/>
      <c r="K746" s="100" t="str">
        <f>IF(I746="","","-")</f>
        <v/>
      </c>
      <c r="L746" s="959">
        <v>139</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711</v>
      </c>
      <c r="F747" s="958"/>
      <c r="G747" s="958"/>
      <c r="H747" s="100" t="str">
        <f>IF(E747="","","-")</f>
        <v>-</v>
      </c>
      <c r="I747" s="958"/>
      <c r="J747" s="958"/>
      <c r="K747" s="100" t="str">
        <f>IF(I747="","","-")</f>
        <v/>
      </c>
      <c r="L747" s="959">
        <v>139</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8"/>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3"/>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04" t="s">
        <v>759</v>
      </c>
      <c r="H789" s="605"/>
      <c r="I789" s="605"/>
      <c r="J789" s="605"/>
      <c r="K789" s="606"/>
      <c r="L789" s="596" t="s">
        <v>765</v>
      </c>
      <c r="M789" s="597"/>
      <c r="N789" s="597"/>
      <c r="O789" s="597"/>
      <c r="P789" s="597"/>
      <c r="Q789" s="597"/>
      <c r="R789" s="597"/>
      <c r="S789" s="597"/>
      <c r="T789" s="597"/>
      <c r="U789" s="597"/>
      <c r="V789" s="597"/>
      <c r="W789" s="597"/>
      <c r="X789" s="598"/>
      <c r="Y789" s="382">
        <v>200</v>
      </c>
      <c r="Z789" s="383"/>
      <c r="AA789" s="383"/>
      <c r="AB789" s="797"/>
      <c r="AC789" s="827"/>
      <c r="AD789" s="828"/>
      <c r="AE789" s="828"/>
      <c r="AF789" s="828"/>
      <c r="AG789" s="829"/>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200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8"/>
      <c r="AY800">
        <f>COUNTA($G$802,$AC$802)</f>
        <v>0</v>
      </c>
    </row>
    <row r="801" spans="1:51" ht="24.75" hidden="1"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3"/>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827"/>
      <c r="H802" s="828"/>
      <c r="I802" s="828"/>
      <c r="J802" s="828"/>
      <c r="K802" s="829"/>
      <c r="L802" s="662"/>
      <c r="M802" s="663"/>
      <c r="N802" s="663"/>
      <c r="O802" s="663"/>
      <c r="P802" s="663"/>
      <c r="Q802" s="663"/>
      <c r="R802" s="663"/>
      <c r="S802" s="663"/>
      <c r="T802" s="663"/>
      <c r="U802" s="663"/>
      <c r="V802" s="663"/>
      <c r="W802" s="663"/>
      <c r="X802" s="664"/>
      <c r="Y802" s="382"/>
      <c r="Z802" s="383"/>
      <c r="AA802" s="383"/>
      <c r="AB802" s="797"/>
      <c r="AC802" s="827"/>
      <c r="AD802" s="828"/>
      <c r="AE802" s="828"/>
      <c r="AF802" s="828"/>
      <c r="AG802" s="829"/>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8"/>
      <c r="AY813">
        <f>COUNTA($G$815,$AC$815)</f>
        <v>0</v>
      </c>
    </row>
    <row r="814" spans="1:51" ht="24.75" hidden="1"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3"/>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827"/>
      <c r="H815" s="828"/>
      <c r="I815" s="828"/>
      <c r="J815" s="828"/>
      <c r="K815" s="829"/>
      <c r="L815" s="662"/>
      <c r="M815" s="663"/>
      <c r="N815" s="663"/>
      <c r="O815" s="663"/>
      <c r="P815" s="663"/>
      <c r="Q815" s="663"/>
      <c r="R815" s="663"/>
      <c r="S815" s="663"/>
      <c r="T815" s="663"/>
      <c r="U815" s="663"/>
      <c r="V815" s="663"/>
      <c r="W815" s="663"/>
      <c r="X815" s="664"/>
      <c r="Y815" s="382"/>
      <c r="Z815" s="383"/>
      <c r="AA815" s="383"/>
      <c r="AB815" s="797"/>
      <c r="AC815" s="827"/>
      <c r="AD815" s="828"/>
      <c r="AE815" s="828"/>
      <c r="AF815" s="828"/>
      <c r="AG815" s="829"/>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8"/>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3"/>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827"/>
      <c r="H828" s="828"/>
      <c r="I828" s="828"/>
      <c r="J828" s="828"/>
      <c r="K828" s="829"/>
      <c r="L828" s="662"/>
      <c r="M828" s="663"/>
      <c r="N828" s="663"/>
      <c r="O828" s="663"/>
      <c r="P828" s="663"/>
      <c r="Q828" s="663"/>
      <c r="R828" s="663"/>
      <c r="S828" s="663"/>
      <c r="T828" s="663"/>
      <c r="U828" s="663"/>
      <c r="V828" s="663"/>
      <c r="W828" s="663"/>
      <c r="X828" s="664"/>
      <c r="Y828" s="382"/>
      <c r="Z828" s="383"/>
      <c r="AA828" s="383"/>
      <c r="AB828" s="797"/>
      <c r="AC828" s="827"/>
      <c r="AD828" s="828"/>
      <c r="AE828" s="828"/>
      <c r="AF828" s="828"/>
      <c r="AG828" s="829"/>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81.75" customHeight="1" x14ac:dyDescent="0.15">
      <c r="A845" s="370">
        <v>1</v>
      </c>
      <c r="B845" s="370">
        <v>1</v>
      </c>
      <c r="C845" s="358" t="s">
        <v>760</v>
      </c>
      <c r="D845" s="343"/>
      <c r="E845" s="343"/>
      <c r="F845" s="343"/>
      <c r="G845" s="343"/>
      <c r="H845" s="343"/>
      <c r="I845" s="343"/>
      <c r="J845" s="344">
        <v>5013205000379</v>
      </c>
      <c r="K845" s="345"/>
      <c r="L845" s="345"/>
      <c r="M845" s="345"/>
      <c r="N845" s="345"/>
      <c r="O845" s="345"/>
      <c r="P845" s="904" t="s">
        <v>762</v>
      </c>
      <c r="Q845" s="905"/>
      <c r="R845" s="905"/>
      <c r="S845" s="905"/>
      <c r="T845" s="905"/>
      <c r="U845" s="905"/>
      <c r="V845" s="905"/>
      <c r="W845" s="905"/>
      <c r="X845" s="905"/>
      <c r="Y845" s="347">
        <v>200</v>
      </c>
      <c r="Z845" s="348"/>
      <c r="AA845" s="348"/>
      <c r="AB845" s="349"/>
      <c r="AC845" s="899" t="s">
        <v>761</v>
      </c>
      <c r="AD845" s="900"/>
      <c r="AE845" s="900"/>
      <c r="AF845" s="900"/>
      <c r="AG845" s="900"/>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50" man="1"/>
    <brk id="699" max="50" man="1"/>
    <brk id="72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1"/>
      <c r="AA2" s="822"/>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1"/>
      <c r="AA9" s="822"/>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1"/>
      <c r="AA16" s="822"/>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1"/>
      <c r="AA23" s="822"/>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1"/>
      <c r="AA30" s="822"/>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1"/>
      <c r="AA37" s="822"/>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1"/>
      <c r="AA44" s="822"/>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1"/>
      <c r="AA51" s="822"/>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1"/>
      <c r="AA58" s="822"/>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1"/>
      <c r="AA65" s="822"/>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07" t="s">
        <v>17</v>
      </c>
      <c r="H3" s="666"/>
      <c r="I3" s="666"/>
      <c r="J3" s="666"/>
      <c r="K3" s="666"/>
      <c r="L3" s="665" t="s">
        <v>18</v>
      </c>
      <c r="M3" s="666"/>
      <c r="N3" s="666"/>
      <c r="O3" s="666"/>
      <c r="P3" s="666"/>
      <c r="Q3" s="666"/>
      <c r="R3" s="666"/>
      <c r="S3" s="666"/>
      <c r="T3" s="666"/>
      <c r="U3" s="666"/>
      <c r="V3" s="666"/>
      <c r="W3" s="666"/>
      <c r="X3" s="667"/>
      <c r="Y3" s="651" t="s">
        <v>19</v>
      </c>
      <c r="Z3" s="652"/>
      <c r="AA3" s="652"/>
      <c r="AB3" s="793"/>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827"/>
      <c r="H4" s="828"/>
      <c r="I4" s="828"/>
      <c r="J4" s="828"/>
      <c r="K4" s="829"/>
      <c r="L4" s="662"/>
      <c r="M4" s="663"/>
      <c r="N4" s="663"/>
      <c r="O4" s="663"/>
      <c r="P4" s="663"/>
      <c r="Q4" s="663"/>
      <c r="R4" s="663"/>
      <c r="S4" s="663"/>
      <c r="T4" s="663"/>
      <c r="U4" s="663"/>
      <c r="V4" s="663"/>
      <c r="W4" s="663"/>
      <c r="X4" s="664"/>
      <c r="Y4" s="382"/>
      <c r="Z4" s="383"/>
      <c r="AA4" s="383"/>
      <c r="AB4" s="797"/>
      <c r="AC4" s="827"/>
      <c r="AD4" s="828"/>
      <c r="AE4" s="828"/>
      <c r="AF4" s="828"/>
      <c r="AG4" s="829"/>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8"/>
      <c r="AY15">
        <f>COUNTA($G$17,$AC$17)</f>
        <v>0</v>
      </c>
    </row>
    <row r="16" spans="1:51" ht="25.5" customHeight="1" x14ac:dyDescent="0.15">
      <c r="A16" s="1043"/>
      <c r="B16" s="1044"/>
      <c r="C16" s="1044"/>
      <c r="D16" s="1044"/>
      <c r="E16" s="1044"/>
      <c r="F16" s="1045"/>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3"/>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827"/>
      <c r="H17" s="828"/>
      <c r="I17" s="828"/>
      <c r="J17" s="828"/>
      <c r="K17" s="829"/>
      <c r="L17" s="662"/>
      <c r="M17" s="663"/>
      <c r="N17" s="663"/>
      <c r="O17" s="663"/>
      <c r="P17" s="663"/>
      <c r="Q17" s="663"/>
      <c r="R17" s="663"/>
      <c r="S17" s="663"/>
      <c r="T17" s="663"/>
      <c r="U17" s="663"/>
      <c r="V17" s="663"/>
      <c r="W17" s="663"/>
      <c r="X17" s="664"/>
      <c r="Y17" s="382"/>
      <c r="Z17" s="383"/>
      <c r="AA17" s="383"/>
      <c r="AB17" s="797"/>
      <c r="AC17" s="827"/>
      <c r="AD17" s="828"/>
      <c r="AE17" s="828"/>
      <c r="AF17" s="828"/>
      <c r="AG17" s="829"/>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8"/>
      <c r="AY28">
        <f>COUNTA($G$30,$AC$30)</f>
        <v>0</v>
      </c>
    </row>
    <row r="29" spans="1:51" ht="24.75" customHeight="1" x14ac:dyDescent="0.15">
      <c r="A29" s="1043"/>
      <c r="B29" s="1044"/>
      <c r="C29" s="1044"/>
      <c r="D29" s="1044"/>
      <c r="E29" s="1044"/>
      <c r="F29" s="1045"/>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3"/>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827"/>
      <c r="H30" s="828"/>
      <c r="I30" s="828"/>
      <c r="J30" s="828"/>
      <c r="K30" s="829"/>
      <c r="L30" s="662"/>
      <c r="M30" s="663"/>
      <c r="N30" s="663"/>
      <c r="O30" s="663"/>
      <c r="P30" s="663"/>
      <c r="Q30" s="663"/>
      <c r="R30" s="663"/>
      <c r="S30" s="663"/>
      <c r="T30" s="663"/>
      <c r="U30" s="663"/>
      <c r="V30" s="663"/>
      <c r="W30" s="663"/>
      <c r="X30" s="664"/>
      <c r="Y30" s="382"/>
      <c r="Z30" s="383"/>
      <c r="AA30" s="383"/>
      <c r="AB30" s="797"/>
      <c r="AC30" s="827"/>
      <c r="AD30" s="828"/>
      <c r="AE30" s="828"/>
      <c r="AF30" s="828"/>
      <c r="AG30" s="829"/>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8"/>
      <c r="AY41">
        <f>COUNTA($G$43,$AC$43)</f>
        <v>0</v>
      </c>
    </row>
    <row r="42" spans="1:51" ht="24.75" customHeight="1" x14ac:dyDescent="0.15">
      <c r="A42" s="1043"/>
      <c r="B42" s="1044"/>
      <c r="C42" s="1044"/>
      <c r="D42" s="1044"/>
      <c r="E42" s="1044"/>
      <c r="F42" s="1045"/>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3"/>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827"/>
      <c r="H43" s="828"/>
      <c r="I43" s="828"/>
      <c r="J43" s="828"/>
      <c r="K43" s="829"/>
      <c r="L43" s="662"/>
      <c r="M43" s="663"/>
      <c r="N43" s="663"/>
      <c r="O43" s="663"/>
      <c r="P43" s="663"/>
      <c r="Q43" s="663"/>
      <c r="R43" s="663"/>
      <c r="S43" s="663"/>
      <c r="T43" s="663"/>
      <c r="U43" s="663"/>
      <c r="V43" s="663"/>
      <c r="W43" s="663"/>
      <c r="X43" s="664"/>
      <c r="Y43" s="382"/>
      <c r="Z43" s="383"/>
      <c r="AA43" s="383"/>
      <c r="AB43" s="797"/>
      <c r="AC43" s="827"/>
      <c r="AD43" s="828"/>
      <c r="AE43" s="828"/>
      <c r="AF43" s="828"/>
      <c r="AG43" s="829"/>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8"/>
      <c r="AY55">
        <f>COUNTA($G$57,$AC$57)</f>
        <v>0</v>
      </c>
    </row>
    <row r="56" spans="1:51" ht="24.75" customHeight="1" x14ac:dyDescent="0.15">
      <c r="A56" s="1043"/>
      <c r="B56" s="1044"/>
      <c r="C56" s="1044"/>
      <c r="D56" s="1044"/>
      <c r="E56" s="1044"/>
      <c r="F56" s="1045"/>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3"/>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827"/>
      <c r="H57" s="828"/>
      <c r="I57" s="828"/>
      <c r="J57" s="828"/>
      <c r="K57" s="829"/>
      <c r="L57" s="662"/>
      <c r="M57" s="663"/>
      <c r="N57" s="663"/>
      <c r="O57" s="663"/>
      <c r="P57" s="663"/>
      <c r="Q57" s="663"/>
      <c r="R57" s="663"/>
      <c r="S57" s="663"/>
      <c r="T57" s="663"/>
      <c r="U57" s="663"/>
      <c r="V57" s="663"/>
      <c r="W57" s="663"/>
      <c r="X57" s="664"/>
      <c r="Y57" s="382"/>
      <c r="Z57" s="383"/>
      <c r="AA57" s="383"/>
      <c r="AB57" s="797"/>
      <c r="AC57" s="827"/>
      <c r="AD57" s="828"/>
      <c r="AE57" s="828"/>
      <c r="AF57" s="828"/>
      <c r="AG57" s="829"/>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8"/>
      <c r="AY68">
        <f>COUNTA($G$70,$AC$70)</f>
        <v>0</v>
      </c>
    </row>
    <row r="69" spans="1:51" ht="25.5" customHeight="1" x14ac:dyDescent="0.15">
      <c r="A69" s="1043"/>
      <c r="B69" s="1044"/>
      <c r="C69" s="1044"/>
      <c r="D69" s="1044"/>
      <c r="E69" s="1044"/>
      <c r="F69" s="1045"/>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3"/>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827"/>
      <c r="H70" s="828"/>
      <c r="I70" s="828"/>
      <c r="J70" s="828"/>
      <c r="K70" s="829"/>
      <c r="L70" s="662"/>
      <c r="M70" s="663"/>
      <c r="N70" s="663"/>
      <c r="O70" s="663"/>
      <c r="P70" s="663"/>
      <c r="Q70" s="663"/>
      <c r="R70" s="663"/>
      <c r="S70" s="663"/>
      <c r="T70" s="663"/>
      <c r="U70" s="663"/>
      <c r="V70" s="663"/>
      <c r="W70" s="663"/>
      <c r="X70" s="664"/>
      <c r="Y70" s="382"/>
      <c r="Z70" s="383"/>
      <c r="AA70" s="383"/>
      <c r="AB70" s="797"/>
      <c r="AC70" s="827"/>
      <c r="AD70" s="828"/>
      <c r="AE70" s="828"/>
      <c r="AF70" s="828"/>
      <c r="AG70" s="829"/>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8"/>
      <c r="AY81">
        <f>COUNTA($G$83,$AC$83)</f>
        <v>0</v>
      </c>
    </row>
    <row r="82" spans="1:51" ht="24.75" customHeight="1" x14ac:dyDescent="0.15">
      <c r="A82" s="1043"/>
      <c r="B82" s="1044"/>
      <c r="C82" s="1044"/>
      <c r="D82" s="1044"/>
      <c r="E82" s="1044"/>
      <c r="F82" s="1045"/>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3"/>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827"/>
      <c r="H83" s="828"/>
      <c r="I83" s="828"/>
      <c r="J83" s="828"/>
      <c r="K83" s="829"/>
      <c r="L83" s="662"/>
      <c r="M83" s="663"/>
      <c r="N83" s="663"/>
      <c r="O83" s="663"/>
      <c r="P83" s="663"/>
      <c r="Q83" s="663"/>
      <c r="R83" s="663"/>
      <c r="S83" s="663"/>
      <c r="T83" s="663"/>
      <c r="U83" s="663"/>
      <c r="V83" s="663"/>
      <c r="W83" s="663"/>
      <c r="X83" s="664"/>
      <c r="Y83" s="382"/>
      <c r="Z83" s="383"/>
      <c r="AA83" s="383"/>
      <c r="AB83" s="797"/>
      <c r="AC83" s="827"/>
      <c r="AD83" s="828"/>
      <c r="AE83" s="828"/>
      <c r="AF83" s="828"/>
      <c r="AG83" s="829"/>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8"/>
      <c r="AY94">
        <f>COUNTA($G$96,$AC$96)</f>
        <v>0</v>
      </c>
    </row>
    <row r="95" spans="1:51" ht="24.75" customHeight="1" x14ac:dyDescent="0.15">
      <c r="A95" s="1043"/>
      <c r="B95" s="1044"/>
      <c r="C95" s="1044"/>
      <c r="D95" s="1044"/>
      <c r="E95" s="1044"/>
      <c r="F95" s="1045"/>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3"/>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827"/>
      <c r="H96" s="828"/>
      <c r="I96" s="828"/>
      <c r="J96" s="828"/>
      <c r="K96" s="829"/>
      <c r="L96" s="662"/>
      <c r="M96" s="663"/>
      <c r="N96" s="663"/>
      <c r="O96" s="663"/>
      <c r="P96" s="663"/>
      <c r="Q96" s="663"/>
      <c r="R96" s="663"/>
      <c r="S96" s="663"/>
      <c r="T96" s="663"/>
      <c r="U96" s="663"/>
      <c r="V96" s="663"/>
      <c r="W96" s="663"/>
      <c r="X96" s="664"/>
      <c r="Y96" s="382"/>
      <c r="Z96" s="383"/>
      <c r="AA96" s="383"/>
      <c r="AB96" s="797"/>
      <c r="AC96" s="827"/>
      <c r="AD96" s="828"/>
      <c r="AE96" s="828"/>
      <c r="AF96" s="828"/>
      <c r="AG96" s="829"/>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c r="AY108">
        <f>COUNTA($G$110,$AC$110)</f>
        <v>0</v>
      </c>
    </row>
    <row r="109" spans="1:51" ht="24.75" customHeight="1" x14ac:dyDescent="0.15">
      <c r="A109" s="1043"/>
      <c r="B109" s="1044"/>
      <c r="C109" s="1044"/>
      <c r="D109" s="1044"/>
      <c r="E109" s="1044"/>
      <c r="F109" s="1045"/>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3"/>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827"/>
      <c r="H110" s="828"/>
      <c r="I110" s="828"/>
      <c r="J110" s="828"/>
      <c r="K110" s="829"/>
      <c r="L110" s="662"/>
      <c r="M110" s="663"/>
      <c r="N110" s="663"/>
      <c r="O110" s="663"/>
      <c r="P110" s="663"/>
      <c r="Q110" s="663"/>
      <c r="R110" s="663"/>
      <c r="S110" s="663"/>
      <c r="T110" s="663"/>
      <c r="U110" s="663"/>
      <c r="V110" s="663"/>
      <c r="W110" s="663"/>
      <c r="X110" s="664"/>
      <c r="Y110" s="382"/>
      <c r="Z110" s="383"/>
      <c r="AA110" s="383"/>
      <c r="AB110" s="797"/>
      <c r="AC110" s="827"/>
      <c r="AD110" s="828"/>
      <c r="AE110" s="828"/>
      <c r="AF110" s="828"/>
      <c r="AG110" s="829"/>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c r="AY121">
        <f>COUNTA($G$123,$AC$123)</f>
        <v>0</v>
      </c>
    </row>
    <row r="122" spans="1:51" ht="25.5" customHeight="1" x14ac:dyDescent="0.15">
      <c r="A122" s="1043"/>
      <c r="B122" s="1044"/>
      <c r="C122" s="1044"/>
      <c r="D122" s="1044"/>
      <c r="E122" s="1044"/>
      <c r="F122" s="1045"/>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3"/>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827"/>
      <c r="H123" s="828"/>
      <c r="I123" s="828"/>
      <c r="J123" s="828"/>
      <c r="K123" s="829"/>
      <c r="L123" s="662"/>
      <c r="M123" s="663"/>
      <c r="N123" s="663"/>
      <c r="O123" s="663"/>
      <c r="P123" s="663"/>
      <c r="Q123" s="663"/>
      <c r="R123" s="663"/>
      <c r="S123" s="663"/>
      <c r="T123" s="663"/>
      <c r="U123" s="663"/>
      <c r="V123" s="663"/>
      <c r="W123" s="663"/>
      <c r="X123" s="664"/>
      <c r="Y123" s="382"/>
      <c r="Z123" s="383"/>
      <c r="AA123" s="383"/>
      <c r="AB123" s="797"/>
      <c r="AC123" s="827"/>
      <c r="AD123" s="828"/>
      <c r="AE123" s="828"/>
      <c r="AF123" s="828"/>
      <c r="AG123" s="829"/>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c r="AY134">
        <f>COUNTA($G$136,$AC$136)</f>
        <v>0</v>
      </c>
    </row>
    <row r="135" spans="1:51" ht="24.75" customHeight="1" x14ac:dyDescent="0.15">
      <c r="A135" s="1043"/>
      <c r="B135" s="1044"/>
      <c r="C135" s="1044"/>
      <c r="D135" s="1044"/>
      <c r="E135" s="1044"/>
      <c r="F135" s="1045"/>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3"/>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827"/>
      <c r="H136" s="828"/>
      <c r="I136" s="828"/>
      <c r="J136" s="828"/>
      <c r="K136" s="829"/>
      <c r="L136" s="662"/>
      <c r="M136" s="663"/>
      <c r="N136" s="663"/>
      <c r="O136" s="663"/>
      <c r="P136" s="663"/>
      <c r="Q136" s="663"/>
      <c r="R136" s="663"/>
      <c r="S136" s="663"/>
      <c r="T136" s="663"/>
      <c r="U136" s="663"/>
      <c r="V136" s="663"/>
      <c r="W136" s="663"/>
      <c r="X136" s="664"/>
      <c r="Y136" s="382"/>
      <c r="Z136" s="383"/>
      <c r="AA136" s="383"/>
      <c r="AB136" s="797"/>
      <c r="AC136" s="827"/>
      <c r="AD136" s="828"/>
      <c r="AE136" s="828"/>
      <c r="AF136" s="828"/>
      <c r="AG136" s="829"/>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c r="AY147">
        <f>COUNTA($G$149,$AC$149)</f>
        <v>0</v>
      </c>
    </row>
    <row r="148" spans="1:51" ht="24.75" customHeight="1" x14ac:dyDescent="0.15">
      <c r="A148" s="1043"/>
      <c r="B148" s="1044"/>
      <c r="C148" s="1044"/>
      <c r="D148" s="1044"/>
      <c r="E148" s="1044"/>
      <c r="F148" s="1045"/>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3"/>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827"/>
      <c r="H149" s="828"/>
      <c r="I149" s="828"/>
      <c r="J149" s="828"/>
      <c r="K149" s="829"/>
      <c r="L149" s="662"/>
      <c r="M149" s="663"/>
      <c r="N149" s="663"/>
      <c r="O149" s="663"/>
      <c r="P149" s="663"/>
      <c r="Q149" s="663"/>
      <c r="R149" s="663"/>
      <c r="S149" s="663"/>
      <c r="T149" s="663"/>
      <c r="U149" s="663"/>
      <c r="V149" s="663"/>
      <c r="W149" s="663"/>
      <c r="X149" s="664"/>
      <c r="Y149" s="382"/>
      <c r="Z149" s="383"/>
      <c r="AA149" s="383"/>
      <c r="AB149" s="797"/>
      <c r="AC149" s="827"/>
      <c r="AD149" s="828"/>
      <c r="AE149" s="828"/>
      <c r="AF149" s="828"/>
      <c r="AG149" s="829"/>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c r="AY161">
        <f>COUNTA($G$163,$AC$163)</f>
        <v>0</v>
      </c>
    </row>
    <row r="162" spans="1:51" ht="24.75" customHeight="1" x14ac:dyDescent="0.15">
      <c r="A162" s="1043"/>
      <c r="B162" s="1044"/>
      <c r="C162" s="1044"/>
      <c r="D162" s="1044"/>
      <c r="E162" s="1044"/>
      <c r="F162" s="1045"/>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3"/>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827"/>
      <c r="H163" s="828"/>
      <c r="I163" s="828"/>
      <c r="J163" s="828"/>
      <c r="K163" s="829"/>
      <c r="L163" s="662"/>
      <c r="M163" s="663"/>
      <c r="N163" s="663"/>
      <c r="O163" s="663"/>
      <c r="P163" s="663"/>
      <c r="Q163" s="663"/>
      <c r="R163" s="663"/>
      <c r="S163" s="663"/>
      <c r="T163" s="663"/>
      <c r="U163" s="663"/>
      <c r="V163" s="663"/>
      <c r="W163" s="663"/>
      <c r="X163" s="664"/>
      <c r="Y163" s="382"/>
      <c r="Z163" s="383"/>
      <c r="AA163" s="383"/>
      <c r="AB163" s="797"/>
      <c r="AC163" s="827"/>
      <c r="AD163" s="828"/>
      <c r="AE163" s="828"/>
      <c r="AF163" s="828"/>
      <c r="AG163" s="829"/>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c r="AY174">
        <f>COUNTA($G$176,$AC$176)</f>
        <v>0</v>
      </c>
    </row>
    <row r="175" spans="1:51" ht="25.5" customHeight="1" x14ac:dyDescent="0.15">
      <c r="A175" s="1043"/>
      <c r="B175" s="1044"/>
      <c r="C175" s="1044"/>
      <c r="D175" s="1044"/>
      <c r="E175" s="1044"/>
      <c r="F175" s="1045"/>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3"/>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827"/>
      <c r="H176" s="828"/>
      <c r="I176" s="828"/>
      <c r="J176" s="828"/>
      <c r="K176" s="829"/>
      <c r="L176" s="662"/>
      <c r="M176" s="663"/>
      <c r="N176" s="663"/>
      <c r="O176" s="663"/>
      <c r="P176" s="663"/>
      <c r="Q176" s="663"/>
      <c r="R176" s="663"/>
      <c r="S176" s="663"/>
      <c r="T176" s="663"/>
      <c r="U176" s="663"/>
      <c r="V176" s="663"/>
      <c r="W176" s="663"/>
      <c r="X176" s="664"/>
      <c r="Y176" s="382"/>
      <c r="Z176" s="383"/>
      <c r="AA176" s="383"/>
      <c r="AB176" s="797"/>
      <c r="AC176" s="827"/>
      <c r="AD176" s="828"/>
      <c r="AE176" s="828"/>
      <c r="AF176" s="828"/>
      <c r="AG176" s="829"/>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c r="AY187">
        <f>COUNTA($G$189,$AC$189)</f>
        <v>0</v>
      </c>
    </row>
    <row r="188" spans="1:51" ht="24.75" customHeight="1" x14ac:dyDescent="0.15">
      <c r="A188" s="1043"/>
      <c r="B188" s="1044"/>
      <c r="C188" s="1044"/>
      <c r="D188" s="1044"/>
      <c r="E188" s="1044"/>
      <c r="F188" s="1045"/>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3"/>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827"/>
      <c r="H189" s="828"/>
      <c r="I189" s="828"/>
      <c r="J189" s="828"/>
      <c r="K189" s="829"/>
      <c r="L189" s="662"/>
      <c r="M189" s="663"/>
      <c r="N189" s="663"/>
      <c r="O189" s="663"/>
      <c r="P189" s="663"/>
      <c r="Q189" s="663"/>
      <c r="R189" s="663"/>
      <c r="S189" s="663"/>
      <c r="T189" s="663"/>
      <c r="U189" s="663"/>
      <c r="V189" s="663"/>
      <c r="W189" s="663"/>
      <c r="X189" s="664"/>
      <c r="Y189" s="382"/>
      <c r="Z189" s="383"/>
      <c r="AA189" s="383"/>
      <c r="AB189" s="797"/>
      <c r="AC189" s="827"/>
      <c r="AD189" s="828"/>
      <c r="AE189" s="828"/>
      <c r="AF189" s="828"/>
      <c r="AG189" s="829"/>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c r="AY200">
        <f>COUNTA($G$202,$AC$202)</f>
        <v>0</v>
      </c>
    </row>
    <row r="201" spans="1:51" ht="24.75" customHeight="1" x14ac:dyDescent="0.15">
      <c r="A201" s="1043"/>
      <c r="B201" s="1044"/>
      <c r="C201" s="1044"/>
      <c r="D201" s="1044"/>
      <c r="E201" s="1044"/>
      <c r="F201" s="1045"/>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3"/>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827"/>
      <c r="H202" s="828"/>
      <c r="I202" s="828"/>
      <c r="J202" s="828"/>
      <c r="K202" s="829"/>
      <c r="L202" s="662"/>
      <c r="M202" s="663"/>
      <c r="N202" s="663"/>
      <c r="O202" s="663"/>
      <c r="P202" s="663"/>
      <c r="Q202" s="663"/>
      <c r="R202" s="663"/>
      <c r="S202" s="663"/>
      <c r="T202" s="663"/>
      <c r="U202" s="663"/>
      <c r="V202" s="663"/>
      <c r="W202" s="663"/>
      <c r="X202" s="664"/>
      <c r="Y202" s="382"/>
      <c r="Z202" s="383"/>
      <c r="AA202" s="383"/>
      <c r="AB202" s="797"/>
      <c r="AC202" s="827"/>
      <c r="AD202" s="828"/>
      <c r="AE202" s="828"/>
      <c r="AF202" s="828"/>
      <c r="AG202" s="829"/>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c r="AY214">
        <f>COUNTA($G$216,$AC$216)</f>
        <v>0</v>
      </c>
    </row>
    <row r="215" spans="1:51" ht="24.75" customHeight="1" x14ac:dyDescent="0.15">
      <c r="A215" s="1043"/>
      <c r="B215" s="1044"/>
      <c r="C215" s="1044"/>
      <c r="D215" s="1044"/>
      <c r="E215" s="1044"/>
      <c r="F215" s="1045"/>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3"/>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827"/>
      <c r="H216" s="828"/>
      <c r="I216" s="828"/>
      <c r="J216" s="828"/>
      <c r="K216" s="829"/>
      <c r="L216" s="662"/>
      <c r="M216" s="663"/>
      <c r="N216" s="663"/>
      <c r="O216" s="663"/>
      <c r="P216" s="663"/>
      <c r="Q216" s="663"/>
      <c r="R216" s="663"/>
      <c r="S216" s="663"/>
      <c r="T216" s="663"/>
      <c r="U216" s="663"/>
      <c r="V216" s="663"/>
      <c r="W216" s="663"/>
      <c r="X216" s="664"/>
      <c r="Y216" s="382"/>
      <c r="Z216" s="383"/>
      <c r="AA216" s="383"/>
      <c r="AB216" s="797"/>
      <c r="AC216" s="827"/>
      <c r="AD216" s="828"/>
      <c r="AE216" s="828"/>
      <c r="AF216" s="828"/>
      <c r="AG216" s="829"/>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c r="AY227">
        <f>COUNTA($G$229,$AC$229)</f>
        <v>0</v>
      </c>
    </row>
    <row r="228" spans="1:51" ht="25.5" customHeight="1" x14ac:dyDescent="0.15">
      <c r="A228" s="1043"/>
      <c r="B228" s="1044"/>
      <c r="C228" s="1044"/>
      <c r="D228" s="1044"/>
      <c r="E228" s="1044"/>
      <c r="F228" s="1045"/>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3"/>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827"/>
      <c r="H229" s="828"/>
      <c r="I229" s="828"/>
      <c r="J229" s="828"/>
      <c r="K229" s="829"/>
      <c r="L229" s="662"/>
      <c r="M229" s="663"/>
      <c r="N229" s="663"/>
      <c r="O229" s="663"/>
      <c r="P229" s="663"/>
      <c r="Q229" s="663"/>
      <c r="R229" s="663"/>
      <c r="S229" s="663"/>
      <c r="T229" s="663"/>
      <c r="U229" s="663"/>
      <c r="V229" s="663"/>
      <c r="W229" s="663"/>
      <c r="X229" s="664"/>
      <c r="Y229" s="382"/>
      <c r="Z229" s="383"/>
      <c r="AA229" s="383"/>
      <c r="AB229" s="797"/>
      <c r="AC229" s="827"/>
      <c r="AD229" s="828"/>
      <c r="AE229" s="828"/>
      <c r="AF229" s="828"/>
      <c r="AG229" s="829"/>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c r="AY240">
        <f>COUNTA($G$242,$AC$242)</f>
        <v>0</v>
      </c>
    </row>
    <row r="241" spans="1:51" ht="24.75" customHeight="1" x14ac:dyDescent="0.15">
      <c r="A241" s="1043"/>
      <c r="B241" s="1044"/>
      <c r="C241" s="1044"/>
      <c r="D241" s="1044"/>
      <c r="E241" s="1044"/>
      <c r="F241" s="1045"/>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3"/>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827"/>
      <c r="H242" s="828"/>
      <c r="I242" s="828"/>
      <c r="J242" s="828"/>
      <c r="K242" s="829"/>
      <c r="L242" s="662"/>
      <c r="M242" s="663"/>
      <c r="N242" s="663"/>
      <c r="O242" s="663"/>
      <c r="P242" s="663"/>
      <c r="Q242" s="663"/>
      <c r="R242" s="663"/>
      <c r="S242" s="663"/>
      <c r="T242" s="663"/>
      <c r="U242" s="663"/>
      <c r="V242" s="663"/>
      <c r="W242" s="663"/>
      <c r="X242" s="664"/>
      <c r="Y242" s="382"/>
      <c r="Z242" s="383"/>
      <c r="AA242" s="383"/>
      <c r="AB242" s="797"/>
      <c r="AC242" s="827"/>
      <c r="AD242" s="828"/>
      <c r="AE242" s="828"/>
      <c r="AF242" s="828"/>
      <c r="AG242" s="829"/>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c r="AY253">
        <f>COUNTA($G$255,$AC$255)</f>
        <v>0</v>
      </c>
    </row>
    <row r="254" spans="1:51" ht="24.75" customHeight="1" x14ac:dyDescent="0.15">
      <c r="A254" s="1043"/>
      <c r="B254" s="1044"/>
      <c r="C254" s="1044"/>
      <c r="D254" s="1044"/>
      <c r="E254" s="1044"/>
      <c r="F254" s="1045"/>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3"/>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827"/>
      <c r="H255" s="828"/>
      <c r="I255" s="828"/>
      <c r="J255" s="828"/>
      <c r="K255" s="829"/>
      <c r="L255" s="662"/>
      <c r="M255" s="663"/>
      <c r="N255" s="663"/>
      <c r="O255" s="663"/>
      <c r="P255" s="663"/>
      <c r="Q255" s="663"/>
      <c r="R255" s="663"/>
      <c r="S255" s="663"/>
      <c r="T255" s="663"/>
      <c r="U255" s="663"/>
      <c r="V255" s="663"/>
      <c r="W255" s="663"/>
      <c r="X255" s="664"/>
      <c r="Y255" s="382"/>
      <c r="Z255" s="383"/>
      <c r="AA255" s="383"/>
      <c r="AB255" s="797"/>
      <c r="AC255" s="827"/>
      <c r="AD255" s="828"/>
      <c r="AE255" s="828"/>
      <c r="AF255" s="828"/>
      <c r="AG255" s="829"/>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2021-09-22T04:57:18Z</cp:lastPrinted>
  <dcterms:created xsi:type="dcterms:W3CDTF">2012-03-13T00:50:25Z</dcterms:created>
  <dcterms:modified xsi:type="dcterms:W3CDTF">2021-09-22T04:57:23Z</dcterms:modified>
</cp:coreProperties>
</file>