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62" i="3" l="1"/>
  <c r="AE62" i="3"/>
  <c r="AI55" i="3"/>
  <c r="AE55" i="3"/>
  <c r="AI48" i="3"/>
  <c r="AE48" i="3"/>
  <c r="AI41" i="3"/>
  <c r="AE41" i="3"/>
  <c r="AI34" i="3"/>
  <c r="AE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<sst xmlns="http://schemas.openxmlformats.org/spreadsheetml/2006/main" count="3178" uniqueCount="798">
  <si>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</si>
  <si>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</si>
  <si>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</si>
  <si>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</si>
  <si>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</si>
  <si>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</si>
  <si>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</si>
  <si>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</si>
  <si>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</si>
  <si>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</si>
  <si>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</si>
  <si>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</si>
  <si>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</si>
  <si>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</si>
  <si>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</si>
  <si>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</si>
  <si>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</si>
  <si>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</si>
  <si>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</si>
  <si>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</si>
  <si>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</si>
  <si>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</si>
  <si>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</si>
  <si>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</si>
  <si>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</si>
  <si>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</si>
  <si>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</si>
  <si>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</si>
  <si>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</si>
  <si>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</si>
  <si>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</si>
  <si>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</si>
  <si>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</si>
  <si>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</si>
  <si>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</si>
  <si>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</si>
  <si>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</si>
  <si>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</si>
  <si>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</si>
  <si>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</si>
  <si>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</si>
  <si>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</si>
  <si>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</si>
  <si>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</si>
  <si>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</si>
  <si>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</si>
  <si>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</si>
  <si>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</si>
  <si>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</si>
  <si>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</si>
  <si>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</si>
  <si>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</si>
  <si>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</si>
  <si>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</si>
  <si>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</si>
  <si>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</si>
  <si>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</si>
  <si>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</si>
  <si>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</si>
  <si>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</si>
  <si>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</si>
  <si>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</si>
  <si>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</si>
  <si>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</si>
  <si>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</si>
  <si>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</si>
  <si>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</si>
  <si>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</si>
  <si>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</si>
  <si>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</si>
  <si>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</si>
  <si>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</si>
  <si>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</si>
  <si>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</si>
  <si>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</si>
  <si>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</si>
  <si>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</si>
  <si>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</si>
  <si>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</si>
  <si>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</si>
  <si>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</si>
  <si>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</si>
  <si>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</si>
  <si>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</si>
  <si>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</si>
  <si>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</si>
  <si>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</si>
  <si>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</si>
  <si>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</si>
  <si>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</si>
  <si>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</si>
  <si>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</si>
  <si>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</si>
  <si>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</si>
  <si>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</si>
  <si>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</si>
  <si>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</si>
  <si>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</si>
  <si>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</si>
  <si>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</si>
  <si>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</si>
  <si>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</si>
  <si>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</si>
  <si>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</si>
  <si>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</si>
  <si>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</si>
  <si>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</si>
  <si>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</si>
  <si>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</si>
  <si>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</si>
  <si>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</si>
  <si>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</si>
  <si>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</si>
  <si>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</si>
  <si>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</si>
  <si>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</si>
  <si>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</si>
  <si>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</si>
  <si>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</si>
  <si>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</si>
  <si>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</si>
  <si>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</si>
  <si>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</si>
  <si>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</si>
  <si>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</si>
  <si>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</si>
  <si>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</si>
  <si>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</si>
  <si>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</si>
  <si>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</si>
  <si>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</si>
  <si>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</si>
  <si>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</si>
  <si>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</si>
  <si>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</si>
  <si>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</si>
  <si>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</si>
  <si>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</si>
  <si>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</si>
  <si>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</si>
  <si>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</si>
  <si>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</si>
  <si>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</si>
  <si>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</si>
  <si>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</si>
  <si>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</si>
  <si>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</si>
  <si>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</si>
  <si>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</si>
  <si>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</si>
  <si>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</si>
  <si>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</si>
  <si>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</si>
  <si>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</si>
  <si>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</si>
  <si>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</si>
  <si>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</si>
  <si>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</si>
  <si>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</si>
  <si>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</si>
  <si>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</si>
  <si>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</si>
  <si>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</si>
  <si>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</si>
  <si>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</si>
  <si>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</si>
  <si>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</si>
  <si>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</si>
  <si>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</si>
  <si>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</si>
  <si>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</si>
  <si>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</si>
  <si>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</si>
  <si>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</si>
  <si>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</si>
  <si>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</si>
  <si>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</si>
  <si>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</si>
  <si>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</si>
  <si>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</si>
  <si>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</si>
  <si>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</si>
  <si>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</si>
  <si>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</si>
  <si>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</si>
  <si>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</si>
  <si>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</si>
  <si>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</si>
  <si>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</si>
  <si>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</si>
  <si>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</si>
  <si>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</si>
  <si>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</si>
  <si>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</si>
  <si>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</si>
  <si>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</si>
  <si>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</si>
  <si>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</si>
  <si>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</si>
  <si>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</si>
  <si>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</si>
  <si>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</si>
  <si>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</si>
  <si>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</si>
  <si>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</si>
  <si>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</si>
  <si>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</si>
  <si>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</si>
  <si>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</si>
  <si>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</si>
  <si>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</si>
  <si>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</si>
  <si>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</si>
  <si>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</si>
  <si>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</si>
  <si>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</si>
  <si>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</si>
  <si>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</si>
  <si>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</si>
  <si>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</si>
  <si>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</si>
  <si>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</si>
  <si>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</si>
  <si>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</si>
  <si>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</si>
  <si>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</si>
  <si>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</si>
  <si>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</si>
  <si>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</si>
  <si>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</si>
  <si>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</si>
  <si>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</si>
  <si>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</si>
  <si>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</si>
  <si>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</si>
  <si>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</si>
  <si>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</si>
  <si>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</si>
  <si>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</si>
  <si>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</si>
  <si>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</si>
  <si>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</si>
  <si>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</si>
  <si>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</si>
  <si>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</si>
  <si>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</si>
  <si>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</si>
  <si>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</si>
  <si>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</si>
  <si>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</si>
  <si>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</si>
  <si>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</si>
  <si>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</si>
  <si>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</si>
  <si>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</si>
  <si>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</si>
  <si>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</si>
  <si>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</si>
  <si>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</si>
  <si>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</si>
  <si>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</si>
  <si>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</si>
  <si>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</si>
  <si>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</si>
  <si>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</si>
  <si>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</si>
  <si>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</si>
  <si>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</si>
  <si>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</si>
  <si>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</si>
  <si>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</si>
  <si>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</si>
  <si>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</si>
  <si>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</si>
  <si>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</si>
  <si>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</si>
  <si>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</si>
  <si>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</si>
  <si>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</si>
  <si>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</si>
  <si>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</si>
  <si>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</si>
  <si>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</si>
  <si>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</si>
  <si>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</si>
  <si>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</si>
  <si>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</si>
  <si>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</si>
  <si>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</si>
  <si>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</si>
  <si>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</si>
  <si>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</si>
  <si>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</si>
  <si>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</si>
  <si>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</si>
  <si>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</si>
  <si>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</si>
  <si>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</si>
  <si>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</si>
  <si>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</si>
  <si>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</si>
  <si>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</si>
  <si>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</si>
  <si>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</si>
  <si>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</si>
  <si>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</si>
  <si>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</si>
  <si>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</si>
  <si>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</si>
  <si>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</si>
  <si>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</si>
  <si>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</si>
  <si>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</si>
  <si>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</si>
  <si>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</si>
  <si>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</si>
  <si>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</si>
  <si>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</si>
  <si>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</si>
  <si>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</si>
  <si>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</si>
  <si>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</si>
  <si>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</si>
  <si>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</si>
  <si>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</si>
  <si>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</si>
  <si>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</si>
  <si>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</si>
  <si>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</si>
  <si>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</si>
  <si>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</si>
  <si>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</si>
  <si>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</si>
  <si>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</si>
  <si>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</si>
  <si>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</si>
  <si>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</si>
  <si>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</si>
  <si>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</si>
  <si>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</si>
  <si>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</si>
  <si>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</si>
  <si>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</si>
  <si>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</si>
  <si>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</si>
  <si>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</si>
  <si>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</si>
  <si>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</si>
  <si>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</si>
  <si>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</si>
  <si>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</si>
  <si>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</si>
  <si>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</si>
  <si>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</si>
  <si>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</si>
  <si>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</si>
  <si>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</si>
  <si>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</si>
  <si>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</si>
  <si>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</si>
  <si>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</si>
  <si>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</si>
  <si>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</si>
  <si>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</si>
  <si>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</si>
  <si>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</si>
  <si>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</si>
  <si>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</si>
  <si>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</si>
  <si>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</si>
  <si>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</si>
  <si>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</si>
  <si>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</si>
  <si>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</si>
  <si>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</si>
  <si>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</si>
  <si>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</si>
  <si>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</si>
  <si>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</si>
  <si>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</si>
  <si>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</si>
  <si>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</si>
  <si>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</si>
  <si>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</si>
  <si>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</si>
  <si>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</si>
  <si>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</si>
  <si>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</si>
  <si>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</si>
  <si>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</si>
  <si>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</si>
  <si>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</si>
  <si>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</si>
  <si>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</si>
  <si>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</si>
  <si>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</si>
  <si>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</si>
  <si>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</si>
  <si>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</si>
  <si>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</si>
  <si>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</si>
  <si>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</si>
  <si>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</si>
  <si>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</si>
  <si>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</si>
  <si>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</si>
  <si>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</si>
  <si>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</si>
  <si>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</si>
  <si>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</si>
  <si>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</si>
  <si>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</si>
  <si>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</si>
  <si>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</si>
  <si>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</si>
  <si>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</si>
  <si>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</si>
  <si>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</si>
  <si>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</si>
  <si>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</si>
  <si>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</si>
  <si>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</si>
  <si>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</si>
  <si>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</si>
  <si>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</si>
  <si>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</si>
  <si>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</si>
  <si>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</si>
  <si>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</si>
  <si>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</si>
  <si>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</si>
  <si>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</si>
  <si>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</si>
  <si>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</si>
  <si>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</si>
  <si>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</si>
  <si>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</si>
  <si>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</si>
  <si>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</si>
  <si>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</si>
  <si>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</si>
  <si>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</si>
  <si>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</si>
  <si>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</si>
  <si>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</si>
  <si>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</si>
  <si>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</si>
  <si>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</si>
  <si>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</si>
  <si>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</si>
  <si>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</si>
  <si>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</si>
  <si>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</si>
  <si>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</si>
  <si>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</si>
  <si>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</si>
  <si>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</si>
  <si>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</si>
  <si>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</si>
  <si>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</si>
  <si>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</si>
  <si>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</si>
  <si>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</si>
  <si>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</si>
  <si>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</si>
  <si>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</si>
  <si>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</si>
  <si>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</si>
  <si>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</si>
  <si>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</si>
  <si>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</si>
  <si>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</si>
  <si>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</si>
  <si>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</si>
  <si>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</si>
  <si>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</si>
  <si>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</si>
  <si>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</si>
  <si>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</si>
  <si>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</si>
  <si>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</si>
  <si>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</si>
  <si>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</si>
  <si>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</si>
  <si>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</si>
  <si>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</si>
  <si>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</si>
  <si>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</si>
  <si>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</si>
  <si>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</si>
  <si>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</si>
  <si>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</si>
  <si>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</si>
  <si>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</si>
  <si>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</si>
  <si>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</si>
  <si>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</si>
  <si>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</si>
  <si>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</si>
  <si>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</si>
  <si>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</si>
  <si>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</si>
  <si>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</si>
  <si>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</si>
  <si>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</si>
  <si>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</si>
  <si>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</si>
  <si>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</si>
  <si>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</si>
  <si>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</si>
  <si>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</si>
  <si>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</si>
  <si>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</si>
  <si>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</si>
  <si>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</si>
  <si>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</si>
  <si>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</si>
  <si>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</si>
  <si>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</si>
  <si>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</si>
  <si>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</si>
  <si>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</si>
  <si>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</si>
  <si>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</si>
  <si>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</si>
  <si>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</si>
  <si>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</si>
  <si>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</si>
  <si>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</si>
  <si>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</si>
  <si>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</si>
  <si>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</si>
  <si>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</si>
  <si>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</si>
  <si>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</si>
  <si>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</si>
  <si>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</si>
  <si>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</si>
  <si>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</si>
  <si>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</si>
  <si>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</si>
  <si>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</si>
  <si>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</si>
  <si>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</si>
  <si>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</si>
  <si>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</si>
  <si>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</si>
  <si>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</si>
  <si>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</si>
  <si>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</si>
  <si>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</si>
  <si>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</si>
  <si>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</si>
  <si>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</si>
  <si>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</si>
  <si>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</si>
  <si>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</si>
  <si>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</si>
  <si>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</si>
  <si>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</si>
  <si>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</si>
  <si>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</si>
  <si>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</si>
  <si>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</si>
  <si>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</si>
  <si>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</si>
  <si>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</si>
  <si>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</si>
  <si>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</si>
  <si>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</si>
  <si>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</si>
  <si>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</si>
  <si>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</si>
  <si>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</si>
  <si>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</si>
  <si>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</si>
  <si>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</si>
  <si>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</si>
  <si>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</si>
  <si>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</si>
  <si>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</si>
  <si>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</si>
  <si>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</si>
  <si>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</si>
  <si>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</si>
  <si>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</si>
  <si>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</si>
  <si>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</si>
  <si>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</si>
  <si>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</si>
  <si>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</si>
  <si>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</si>
  <si>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</si>
  <si>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</si>
  <si>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</si>
  <si>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</si>
  <si>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</si>
  <si>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</si>
  <si>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</si>
  <si>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</si>
  <si>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</si>
  <si>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</si>
  <si>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</si>
  <si>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</si>
  <si>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</si>
  <si>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</si>
  <si>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</si>
  <si>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</si>
  <si>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</si>
  <si>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</si>
  <si>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</si>
  <si>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</si>
  <si>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</si>
  <si>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</si>
  <si>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</si>
  <si>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</si>
  <si>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</si>
  <si>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</si>
  <si>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</si>
  <si>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</si>
  <si>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</si>
  <si>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</si>
  <si>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</si>
  <si>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</si>
  <si>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</si>
  <si>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</si>
  <si>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</si>
  <si>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</si>
  <si>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</si>
  <si>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</si>
  <si>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</si>
  <si>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</si>
  <si>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</si>
  <si>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</si>
  <si>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</si>
  <si>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</si>
  <si>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</si>
  <si>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</si>
  <si>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</si>
  <si>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</si>
  <si>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</si>
  <si>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</si>
  <si>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</si>
  <si>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</si>
  <si>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</si>
  <si>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</si>
  <si>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</si>
  <si>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</si>
  <si>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</si>
  <si>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</si>
  <si>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</si>
  <si>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</si>
  <si>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</si>
  <si>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</si>
  <si>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</si>
  <si>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</si>
  <si>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</si>
  <si>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</si>
  <si>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</si>
  <si>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</si>
  <si>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</si>
  <si>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</si>
  <si>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</si>
  <si>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</si>
  <si>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</si>
  <si>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</si>
  <si>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</si>
  <si>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</si>
  <si>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</si>
  <si>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</si>
  <si>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</si>
  <si>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</si>
  <si>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</si>
  <si>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</si>
  <si>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</si>
  <si>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</si>
  <si>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</si>
  <si>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</si>
  <si>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</si>
  <si>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</si>
  <si>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</si>
  <si>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</si>
  <si>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</si>
  <si>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</si>
  <si>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</si>
  <si>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</si>
  <si>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</si>
  <si>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</si>
  <si>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</si>
  <si>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</si>
  <si>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</si>
  <si>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</si>
  <si>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</si>
  <si>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</si>
  <si>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</si>
  <si>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</si>
  <si>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</si>
  <si>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</si>
  <si>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</si>
  <si>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</si>
  <si>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</si>
  <si>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</si>
  <si>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</si>
  <si>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</si>
  <si>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</si>
  <si>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</si>
  <si>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</si>
  <si>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</si>
  <si>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</si>
  <si>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</si>
  <si>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</si>
  <si>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</si>
  <si>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</si>
  <si>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</si>
  <si>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</si>
  <si>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</si>
  <si>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t>
  </si>
  <si>
    <t>これまで国は大学の質を向上するため、様々な提言・支援を行ってきており、大学も積極的に改革を進め、一定の成果がでている。
今後は、その成果をベースに、教育再生実行会議等で示された新たな方針に対して、先進的に取り組む大学を支援することで、国として進めるべき改革を一層推進し、各大学の教育改革を加速させることを目的とする。</t>
  </si>
  <si>
    <t>大学等（短大・高専を含む）を対象に、教育再生実行会議等で提言された国として進める改革の方向性のうち、①アクティブ・ラーニング②学修成果の可視化③入試改革・高大接続④長期学外学修プログラム⑤卒業時における質保証の取組の強化を行う取組を重点的に支援することにより、①大学の人材養成機能の抜本的強化、②能力・意欲・適性を多面的・総合的に評価し得る大学入学者選抜への転換、③高等学校教育と大学教育の強化による一体的な改革を強力に推進する。
また、これまでの教育改革の取組状況について、事前に文部科学省が設定した基準を達成した（もしくは達成することを宣言する）大学のみ審査対象とする。
【定額補助】</t>
  </si>
  <si>
    <t>大学改革推進等補助金</t>
  </si>
  <si>
    <t>委員等旅費</t>
  </si>
  <si>
    <t>諸謝金</t>
  </si>
  <si>
    <t>庁費</t>
  </si>
  <si>
    <t>職員旅費</t>
  </si>
  <si>
    <t>学修者の能動的な学修への参加を取り入れた講義等を受講する割合を事業終了（令和元年度）までに95%に向上させる。</t>
  </si>
  <si>
    <t>実績調査（大学教育再生加速プログラム）※文部科学省調べ</t>
  </si>
  <si>
    <t>学生が授業外で学修する時間を事業終了（令和元年度）までに15時間に向上させる。</t>
  </si>
  <si>
    <t>時間</t>
  </si>
  <si>
    <t>意欲・能力等を多面的に評価・判定する入学者選抜を経た募集人員の割合を事業終了（令和元年度）までに20%に向上させる。</t>
  </si>
  <si>
    <t>ギャップイヤー等を活用し、長期体験活動を経験する学生の割合を事業終了（令和元年度）までに20%に向上させる。
※平成28年度に目標を達成したため、10%から20%に上方修正する。</t>
  </si>
  <si>
    <t>学位授与の方針に基づく組織的な教育への参画・貢献についての教員評価を実施している大学の割合を事業終了（令和元年度）までに70%に向上させる。</t>
  </si>
  <si>
    <t>事業実施件数</t>
  </si>
  <si>
    <t>件</t>
  </si>
  <si>
    <t>執行額／実施件数
（事務費は除く）　　　　　　　　　　　　　　</t>
    <phoneticPr fontId="5"/>
  </si>
  <si>
    <t>千円</t>
  </si>
  <si>
    <t>　　千円/件</t>
    <phoneticPr fontId="5"/>
  </si>
  <si>
    <t>1,132,423/77</t>
  </si>
  <si>
    <t>641,986/77</t>
  </si>
  <si>
    <t>4　個性が輝く高等教育の振興</t>
    <phoneticPr fontId="5"/>
  </si>
  <si>
    <t>履修系統図（カリキュラムマップ、カリキュラムチャート）の活用
※30年度の目標値は基準値（26.3％）及び前年度実績以上</t>
    <phoneticPr fontId="5"/>
  </si>
  <si>
    <t>プレゼンテーションやディスカッション等の口頭発表の技法を身に付けるためのプログラムを実施する大学の割合
※30年度の目標値は基準値（69.5％）及び前年度実績以上</t>
    <phoneticPr fontId="5"/>
  </si>
  <si>
    <t>学生の学修時間や学修行動の把握を行っている大学の割合
※30年度の目標値は基準値（36.5％）及び前年度実績以上</t>
  </si>
  <si>
    <t>本事業は、教育再生実行会議等で提言された国として進める改革の方向性のうち、アクティブ・ラーニング等を行う大学等を支援することにより、大学の人材養成機能の強化を推進する大学等を支援するものである。その成果は、大学等の教育研究の質の向上・保証の推進に寄与し、上位施策を実現する重要な要素の一つである。</t>
    <phoneticPr fontId="5"/>
  </si>
  <si>
    <t>新26-0017</t>
  </si>
  <si>
    <t>0146</t>
  </si>
  <si>
    <t>0144</t>
  </si>
  <si>
    <t>○</t>
  </si>
  <si>
    <t>4-1  大学などにおける教育研究の質の向上</t>
    <phoneticPr fontId="5"/>
  </si>
  <si>
    <t>大学教育再生加速プログラム「高大接続改革推進事業」</t>
    <phoneticPr fontId="5"/>
  </si>
  <si>
    <t>平成26年度</t>
    <phoneticPr fontId="5"/>
  </si>
  <si>
    <t>令和2年度</t>
    <phoneticPr fontId="5"/>
  </si>
  <si>
    <t>高等教育局</t>
    <phoneticPr fontId="5"/>
  </si>
  <si>
    <t>大学振興課</t>
    <phoneticPr fontId="5"/>
  </si>
  <si>
    <t>-</t>
    <phoneticPr fontId="5"/>
  </si>
  <si>
    <t>・「日本再興戦略」（平成25年6月14日閣議決定）
・「これからの大学教育等の在り方について（教育再生実行会議第3次提言）」（平成25年5月28日）
・「高等学校教育と大学教育との接続・大学入学者選抜の在り方について（教育再生実行会議第4次提言）」（平成25年10月31日）</t>
    <phoneticPr fontId="5"/>
  </si>
  <si>
    <t>-
（大学における事業は令和元年度までに終了。令和2年度は事後評価のみ実施。）</t>
    <phoneticPr fontId="5"/>
  </si>
  <si>
    <t>令和2年度で事業終了のため。</t>
    <phoneticPr fontId="5"/>
  </si>
  <si>
    <t>無</t>
  </si>
  <si>
    <t>‐</t>
  </si>
  <si>
    <t>本事業は、「これからの大学教育等の在り方について」（平成25年5月教育再生実行会議第3次提言）等に掲げられた政策を実現するものであり、社会のニーズを反映している。</t>
  </si>
  <si>
    <t>本事業は、「これからの大学教育等の在り方について」（平成25年5月教育再生実行会議第3次提言）等に掲げられた政策を実現するものであり、国が実施すべき事業である。</t>
  </si>
  <si>
    <t>本事業は、「これからの大学教育等の在り方について」（平成25年5月教育再生実行会議第3次提言）等に掲げられた政策を実現するものとして必要かつ適切な事業であり、優先度の高い事業である。</t>
  </si>
  <si>
    <t>本事業は、公募した上で有識者からなる委員会による公平な審査を経て選定しており、その妥当性や競争性を確保している。</t>
  </si>
  <si>
    <t>本事業は、公募した上で有識者からなる委員会による公平な審査を経て選定しており、国費の負担割合は妥当である。</t>
  </si>
  <si>
    <t>補助金を交付する際は、事業経費の費目・使途の内容について厳正に確認するなど、妥当なコスト水準かを確認している。</t>
  </si>
  <si>
    <t>補助金を交付する際は、事業経費の費目・使途の内容について厳正に確認するなど、資金の流れを確認している。</t>
  </si>
  <si>
    <t>補助金を交付する際は、事業経費の費目・使途の内容について厳正に確認することで、事業目的に即した真に必要なものに限定している。</t>
  </si>
  <si>
    <t>事業年度毎に各大学から提出される実績報告書等において、支出先・使途を把握し、補助金の使用状況、事業目的との整合性、コスト水準等について確認を行っている。</t>
  </si>
  <si>
    <t>事業目的である、国として進めるべき改革を推進する体制・環境の整備に対して、学修者の能動的な学修への参加を取り入れた講義等を受講する割合の向上等を成果目標とし、事業目的にふさわしい定量的成果目標を設定している。</t>
  </si>
  <si>
    <t>国公私立大学を通じた競争的環境の下、国として進めるべき改革を積極的に推進する大学の取組を選定・支援しており、効果的な事業である。</t>
  </si>
  <si>
    <t>本事業は、定量的な活動指標を設定した上で実施しており、活動実績の着実な向上に向けて実施している。</t>
  </si>
  <si>
    <t>本事業における成果等については、ＨＰや各種メディアへの掲載、選定校間の連携による成果発表会等を通じて活用の促進を図っている。</t>
  </si>
  <si>
    <t>各大学における事業は令和元年度までに終了し、令和2年度は事後評価を実施した。事後評価の結果は大学へ伝え、補助期間終了後も取組が定着することに努めるよう促した。また、評価結果のフィードバックを通じて各大学における更なる取組の改善と定着、他大学への普及に資することとしている。</t>
    <rPh sb="0" eb="1">
      <t>カク</t>
    </rPh>
    <rPh sb="52" eb="54">
      <t>ホジョ</t>
    </rPh>
    <rPh sb="54" eb="56">
      <t>キカン</t>
    </rPh>
    <rPh sb="56" eb="59">
      <t>シュウリョウゴ</t>
    </rPh>
    <rPh sb="63" eb="65">
      <t>テイチャク</t>
    </rPh>
    <rPh sb="70" eb="71">
      <t>ツト</t>
    </rPh>
    <rPh sb="75" eb="76">
      <t>ウナガ</t>
    </rPh>
    <rPh sb="82" eb="84">
      <t>ヒョウカ</t>
    </rPh>
    <rPh sb="84" eb="86">
      <t>ケッカ</t>
    </rPh>
    <rPh sb="95" eb="96">
      <t>ツウ</t>
    </rPh>
    <rPh sb="98" eb="101">
      <t>カクダイガク</t>
    </rPh>
    <rPh sb="105" eb="106">
      <t>サラ</t>
    </rPh>
    <rPh sb="108" eb="110">
      <t>トリクミ</t>
    </rPh>
    <rPh sb="111" eb="113">
      <t>カイゼン</t>
    </rPh>
    <rPh sb="114" eb="116">
      <t>テイチャク</t>
    </rPh>
    <rPh sb="117" eb="120">
      <t>タダイガク</t>
    </rPh>
    <rPh sb="122" eb="124">
      <t>フキュウ</t>
    </rPh>
    <rPh sb="125" eb="126">
      <t>シ</t>
    </rPh>
    <phoneticPr fontId="7"/>
  </si>
  <si>
    <t>人件費・謝金</t>
    <rPh sb="0" eb="2">
      <t>ジム</t>
    </rPh>
    <rPh sb="2" eb="4">
      <t>タントウ</t>
    </rPh>
    <phoneticPr fontId="7"/>
  </si>
  <si>
    <t>その他</t>
  </si>
  <si>
    <t>旅費</t>
  </si>
  <si>
    <t>業務担当職員（事務担当）給与、委員手当等</t>
    <rPh sb="0" eb="2">
      <t>ギョウム</t>
    </rPh>
    <rPh sb="2" eb="4">
      <t>タントウ</t>
    </rPh>
    <rPh sb="4" eb="6">
      <t>ショクイン</t>
    </rPh>
    <rPh sb="7" eb="9">
      <t>ジム</t>
    </rPh>
    <rPh sb="9" eb="11">
      <t>タントウ</t>
    </rPh>
    <rPh sb="12" eb="14">
      <t>キュウヨ</t>
    </rPh>
    <rPh sb="15" eb="17">
      <t>イイン</t>
    </rPh>
    <rPh sb="17" eb="19">
      <t>テアテ</t>
    </rPh>
    <rPh sb="19" eb="20">
      <t>ナド</t>
    </rPh>
    <phoneticPr fontId="7"/>
  </si>
  <si>
    <t>会議費、印刷製本費等</t>
  </si>
  <si>
    <t>プログラム委員会出席旅費等</t>
  </si>
  <si>
    <t>独立行政法人日本学術振興会</t>
  </si>
  <si>
    <t>大学教育再生加速プログラムの審査・評価等の実施</t>
  </si>
  <si>
    <t>補助金等交付</t>
  </si>
  <si>
    <t>-</t>
    <phoneticPr fontId="5"/>
  </si>
  <si>
    <t>効果的に各大学の教育改革を加速させ、より良質な学修を与える体制・環境を整備する大学等を平成26年度から支援しており、プログラムの着実な実施に向け、採択されたプログラムに対し、進捗状況のフォローアップを行っている。令和２年度においては、前年度が補助事業としては最終年度であることを踏まえ、特に、全学的な体制整備がされているか、他大学の模範となり普及可能な取組となっているか、補助期間終了後の取組の継続性及びそれに伴う資金確保がされているか といった点に着目し、フォロ－アップを実施した。その結果、一部の選定校において、指標の未達や達成に向けた方法や実施体制に課題がみられたものの、多くの選定校において計画どおりの取組が行われ、成果が得られていることから、本事業の目的を達成できたことが確認された。</t>
    <rPh sb="0" eb="3">
      <t>コウカテキ</t>
    </rPh>
    <rPh sb="4" eb="5">
      <t>カク</t>
    </rPh>
    <rPh sb="5" eb="7">
      <t>ダイガク</t>
    </rPh>
    <rPh sb="8" eb="10">
      <t>キョウイク</t>
    </rPh>
    <rPh sb="10" eb="12">
      <t>カイカク</t>
    </rPh>
    <rPh sb="13" eb="15">
      <t>カソク</t>
    </rPh>
    <rPh sb="20" eb="22">
      <t>リョウシツ</t>
    </rPh>
    <rPh sb="23" eb="25">
      <t>ガクシュウ</t>
    </rPh>
    <rPh sb="26" eb="27">
      <t>アタ</t>
    </rPh>
    <rPh sb="29" eb="31">
      <t>タイセイ</t>
    </rPh>
    <rPh sb="32" eb="34">
      <t>カンキョウ</t>
    </rPh>
    <rPh sb="35" eb="37">
      <t>セイビ</t>
    </rPh>
    <rPh sb="39" eb="41">
      <t>ダイガク</t>
    </rPh>
    <rPh sb="41" eb="42">
      <t>ナド</t>
    </rPh>
    <rPh sb="43" eb="45">
      <t>ヘイセイ</t>
    </rPh>
    <rPh sb="47" eb="48">
      <t>ネン</t>
    </rPh>
    <rPh sb="48" eb="49">
      <t>ド</t>
    </rPh>
    <rPh sb="51" eb="53">
      <t>シエン</t>
    </rPh>
    <rPh sb="64" eb="66">
      <t>チャクジツ</t>
    </rPh>
    <rPh sb="67" eb="69">
      <t>ジッシ</t>
    </rPh>
    <rPh sb="70" eb="71">
      <t>ム</t>
    </rPh>
    <rPh sb="73" eb="75">
      <t>サイタク</t>
    </rPh>
    <rPh sb="84" eb="85">
      <t>タイ</t>
    </rPh>
    <rPh sb="87" eb="89">
      <t>シンチョク</t>
    </rPh>
    <rPh sb="89" eb="91">
      <t>ジョウキョウ</t>
    </rPh>
    <rPh sb="100" eb="101">
      <t>オコナ</t>
    </rPh>
    <rPh sb="106" eb="108">
      <t>レイワ</t>
    </rPh>
    <rPh sb="117" eb="120">
      <t>ゼンネンド</t>
    </rPh>
    <rPh sb="223" eb="224">
      <t>テン</t>
    </rPh>
    <rPh sb="237" eb="239">
      <t>ジッシ</t>
    </rPh>
    <rPh sb="247" eb="249">
      <t>イチブ</t>
    </rPh>
    <rPh sb="250" eb="252">
      <t>センテイ</t>
    </rPh>
    <rPh sb="252" eb="253">
      <t>コウ</t>
    </rPh>
    <rPh sb="258" eb="260">
      <t>シヒョウ</t>
    </rPh>
    <rPh sb="261" eb="263">
      <t>ミタツ</t>
    </rPh>
    <rPh sb="264" eb="266">
      <t>タッセイ</t>
    </rPh>
    <rPh sb="267" eb="268">
      <t>ム</t>
    </rPh>
    <rPh sb="270" eb="272">
      <t>ホウホウ</t>
    </rPh>
    <rPh sb="273" eb="275">
      <t>ジッシ</t>
    </rPh>
    <rPh sb="275" eb="277">
      <t>タイセイ</t>
    </rPh>
    <rPh sb="278" eb="280">
      <t>カダイ</t>
    </rPh>
    <rPh sb="299" eb="301">
      <t>ケイカク</t>
    </rPh>
    <rPh sb="305" eb="307">
      <t>トリクミ</t>
    </rPh>
    <rPh sb="308" eb="309">
      <t>オコナ</t>
    </rPh>
    <rPh sb="312" eb="314">
      <t>セイカ</t>
    </rPh>
    <rPh sb="315" eb="316">
      <t>エ</t>
    </rPh>
    <rPh sb="326" eb="327">
      <t>ホン</t>
    </rPh>
    <rPh sb="327" eb="329">
      <t>ジギョウ</t>
    </rPh>
    <rPh sb="330" eb="332">
      <t>モクテキ</t>
    </rPh>
    <rPh sb="333" eb="335">
      <t>タッセイ</t>
    </rPh>
    <phoneticPr fontId="7"/>
  </si>
  <si>
    <t>アクティブ・ラーニングを受講する学生の割合
※平成26年度より実施しているテーマⅠ、テーマⅠ・Ⅱ複合型に係る指標
※テーマⅠ…「アクティブ・ラーニング」
テーマⅡ…「学修成果の可視化」</t>
    <phoneticPr fontId="5"/>
  </si>
  <si>
    <t>○大学における事業は令和元年度までに終了。令和2年度は事後評価のみ実施。
○選定校の取組概要及び事後評価結果を、以下のウェブサイトにおいて公表している。　
　https://www.jsps.go.jp/j-ap/index.html
○選定校の事業成果は、「APアーカイブ」として以下のウェブサイトにおいて公表している。
　https://www.ap-archive.jp/</t>
    <phoneticPr fontId="5"/>
  </si>
  <si>
    <t>学位授与の方針に基づく組織的な教育への参画・貢献についての教員評価を実施している大学の割合
※平成28年度より実施のテーマⅤ「卒業時における質保証の取組の強化」に係る指標</t>
    <phoneticPr fontId="5"/>
  </si>
  <si>
    <t>長期学外学修プログラムに参加する学生の割合
※平成27年度より実施しているテーマⅣ「長期学外学修プログラム（ギャップイヤー）」に係る指標</t>
    <phoneticPr fontId="5"/>
  </si>
  <si>
    <t>多様な評価尺度による入学者選抜を経た募集人員の割合
※平成26年度より実施しているテーマⅢ「入試改革・高大接続」に係る指標</t>
    <phoneticPr fontId="5"/>
  </si>
  <si>
    <t>一週間当たりの学生の授業外学修時間数
※平成26年度より実施しているテーマⅡに係る指標</t>
    <phoneticPr fontId="5"/>
  </si>
  <si>
    <t>A.独立行政法人日本学術振興会</t>
    <phoneticPr fontId="5"/>
  </si>
  <si>
    <t>-</t>
    <phoneticPr fontId="5"/>
  </si>
  <si>
    <t>大学振興課長
新田　正樹</t>
    <rPh sb="7" eb="9">
      <t>ニッタ</t>
    </rPh>
    <rPh sb="10" eb="12">
      <t>マサキ</t>
    </rPh>
    <phoneticPr fontId="5"/>
  </si>
  <si>
    <t>外部有識者による点検対象外</t>
  </si>
  <si>
    <t>終了予定</t>
  </si>
  <si>
    <t>この事業は当初計画に基づき、令和２年度をもって予定通り終了。
今後は、成果指標の検証や達成に向けた要因分析等について一層の工夫を行う必要がある。本事業により得られた成果については適切に活用すること。</t>
  </si>
  <si>
    <t>予定通り終了</t>
  </si>
  <si>
    <t>本事業は当初計画に基づき、令和２年度をもって予定通り終了。大学教育再生加速プログラム委員会において事業終了後の事後評価を実施し、事業の成果を取りまとめた。今後は、各大学における成果をより広く普及させるための取組に努めて参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</si>
</sst>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40821</xdr:colOff>
      <xdr:row>750</xdr:row>
      <xdr:rowOff>13607</xdr:rowOff>
    </xdr:from>
    <xdr:to>
      <xdr:col>26</xdr:col>
      <xdr:colOff>194869</xdr:colOff>
      <xdr:row>753</xdr:row>
      <xdr:rowOff>5443</xdr:rowOff>
    </xdr:to>
    <xdr:sp macro="" textlink="">
      <xdr:nvSpPr>
        <xdr:cNvPr id="2" name="テキスト ボックス 1">
          <a:extLst>
            <a:ext uri="{FF2B5EF4-FFF2-40B4-BE49-F238E27FC236}">
              <a16:creationId xmlns:a16="http://schemas.microsoft.com/office/drawing/2014/main" id="{6AD4979F-E64E-41F1-BAC9-34D7497BAAF3}"/>
            </a:ext>
          </a:extLst>
        </xdr:cNvPr>
        <xdr:cNvSpPr txBox="1"/>
      </xdr:nvSpPr>
      <xdr:spPr>
        <a:xfrm>
          <a:off x="3841296" y="67222007"/>
          <a:ext cx="3354448" cy="104911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150.4</a:t>
          </a:r>
          <a:r>
            <a:rPr kumimoji="1" lang="ja-JP" altLang="en-US" sz="1600"/>
            <a:t>百万円</a:t>
          </a:r>
          <a:endParaRPr kumimoji="1" lang="en-US" altLang="ja-JP" sz="1600"/>
        </a:p>
      </xdr:txBody>
    </xdr:sp>
    <xdr:clientData/>
  </xdr:twoCellAnchor>
  <xdr:twoCellAnchor>
    <xdr:from>
      <xdr:col>10</xdr:col>
      <xdr:colOff>106093</xdr:colOff>
      <xdr:row>753</xdr:row>
      <xdr:rowOff>216971</xdr:rowOff>
    </xdr:from>
    <xdr:to>
      <xdr:col>26</xdr:col>
      <xdr:colOff>60653</xdr:colOff>
      <xdr:row>755</xdr:row>
      <xdr:rowOff>302244</xdr:rowOff>
    </xdr:to>
    <xdr:sp macro="" textlink="">
      <xdr:nvSpPr>
        <xdr:cNvPr id="3" name="テキスト ボックス 2">
          <a:extLst>
            <a:ext uri="{FF2B5EF4-FFF2-40B4-BE49-F238E27FC236}">
              <a16:creationId xmlns:a16="http://schemas.microsoft.com/office/drawing/2014/main" id="{EA5962C9-79E3-4CAE-BA2D-28E7786C230F}"/>
            </a:ext>
          </a:extLst>
        </xdr:cNvPr>
        <xdr:cNvSpPr txBox="1"/>
      </xdr:nvSpPr>
      <xdr:spPr>
        <a:xfrm>
          <a:off x="3906568" y="68482646"/>
          <a:ext cx="3154960" cy="790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国として進めるべき大学改革を積極的に推進するため、国公私立大学・短大に対して競争的環境のもとで重点支援</a:t>
          </a:r>
          <a:endParaRPr kumimoji="1" lang="en-US" altLang="ja-JP" sz="1100"/>
        </a:p>
      </xdr:txBody>
    </xdr:sp>
    <xdr:clientData/>
  </xdr:twoCellAnchor>
  <xdr:twoCellAnchor>
    <xdr:from>
      <xdr:col>28</xdr:col>
      <xdr:colOff>43004</xdr:colOff>
      <xdr:row>750</xdr:row>
      <xdr:rowOff>161927</xdr:rowOff>
    </xdr:from>
    <xdr:to>
      <xdr:col>31</xdr:col>
      <xdr:colOff>67236</xdr:colOff>
      <xdr:row>751</xdr:row>
      <xdr:rowOff>0</xdr:rowOff>
    </xdr:to>
    <xdr:sp macro="" textlink="">
      <xdr:nvSpPr>
        <xdr:cNvPr id="4" name="テキスト ボックス 3">
          <a:extLst>
            <a:ext uri="{FF2B5EF4-FFF2-40B4-BE49-F238E27FC236}">
              <a16:creationId xmlns:a16="http://schemas.microsoft.com/office/drawing/2014/main" id="{AB006125-8461-4FB0-91DA-FDD6FC13A64A}"/>
            </a:ext>
          </a:extLst>
        </xdr:cNvPr>
        <xdr:cNvSpPr txBox="1"/>
      </xdr:nvSpPr>
      <xdr:spPr>
        <a:xfrm>
          <a:off x="5690769" y="62757986"/>
          <a:ext cx="629349" cy="185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・庁費等</a:t>
          </a:r>
          <a:endParaRPr kumimoji="1" lang="en-US" altLang="ja-JP" sz="900"/>
        </a:p>
      </xdr:txBody>
    </xdr:sp>
    <xdr:clientData/>
  </xdr:twoCellAnchor>
  <xdr:twoCellAnchor>
    <xdr:from>
      <xdr:col>28</xdr:col>
      <xdr:colOff>3793</xdr:colOff>
      <xdr:row>750</xdr:row>
      <xdr:rowOff>13608</xdr:rowOff>
    </xdr:from>
    <xdr:to>
      <xdr:col>31</xdr:col>
      <xdr:colOff>67236</xdr:colOff>
      <xdr:row>751</xdr:row>
      <xdr:rowOff>179294</xdr:rowOff>
    </xdr:to>
    <xdr:sp macro="" textlink="">
      <xdr:nvSpPr>
        <xdr:cNvPr id="5" name="大かっこ 4">
          <a:extLst>
            <a:ext uri="{FF2B5EF4-FFF2-40B4-BE49-F238E27FC236}">
              <a16:creationId xmlns:a16="http://schemas.microsoft.com/office/drawing/2014/main" id="{89D036D3-83DE-4D2A-BC79-2B59918281C4}"/>
            </a:ext>
          </a:extLst>
        </xdr:cNvPr>
        <xdr:cNvSpPr/>
      </xdr:nvSpPr>
      <xdr:spPr>
        <a:xfrm>
          <a:off x="5651558" y="62609667"/>
          <a:ext cx="668560" cy="513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81642</xdr:colOff>
      <xdr:row>753</xdr:row>
      <xdr:rowOff>152400</xdr:rowOff>
    </xdr:from>
    <xdr:to>
      <xdr:col>27</xdr:col>
      <xdr:colOff>189714</xdr:colOff>
      <xdr:row>755</xdr:row>
      <xdr:rowOff>327479</xdr:rowOff>
    </xdr:to>
    <xdr:sp macro="" textlink="">
      <xdr:nvSpPr>
        <xdr:cNvPr id="6" name="大かっこ 5">
          <a:extLst>
            <a:ext uri="{FF2B5EF4-FFF2-40B4-BE49-F238E27FC236}">
              <a16:creationId xmlns:a16="http://schemas.microsoft.com/office/drawing/2014/main" id="{FB1C03F1-3F39-4811-AC8E-FA6ED160FC43}"/>
            </a:ext>
          </a:extLst>
        </xdr:cNvPr>
        <xdr:cNvSpPr/>
      </xdr:nvSpPr>
      <xdr:spPr>
        <a:xfrm>
          <a:off x="3682092" y="68418075"/>
          <a:ext cx="3708522" cy="8799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184301</xdr:colOff>
      <xdr:row>755</xdr:row>
      <xdr:rowOff>342598</xdr:rowOff>
    </xdr:from>
    <xdr:to>
      <xdr:col>17</xdr:col>
      <xdr:colOff>184301</xdr:colOff>
      <xdr:row>757</xdr:row>
      <xdr:rowOff>333527</xdr:rowOff>
    </xdr:to>
    <xdr:cxnSp macro="">
      <xdr:nvCxnSpPr>
        <xdr:cNvPr id="9" name="直線矢印コネクタ 8">
          <a:extLst>
            <a:ext uri="{FF2B5EF4-FFF2-40B4-BE49-F238E27FC236}">
              <a16:creationId xmlns:a16="http://schemas.microsoft.com/office/drawing/2014/main" id="{1AF6DC78-BFFA-48F1-95F0-1447347185AB}"/>
            </a:ext>
          </a:extLst>
        </xdr:cNvPr>
        <xdr:cNvCxnSpPr/>
      </xdr:nvCxnSpPr>
      <xdr:spPr>
        <a:xfrm>
          <a:off x="3602718" y="57069265"/>
          <a:ext cx="0" cy="6894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69561</xdr:colOff>
      <xdr:row>758</xdr:row>
      <xdr:rowOff>13607</xdr:rowOff>
    </xdr:from>
    <xdr:to>
      <xdr:col>27</xdr:col>
      <xdr:colOff>31007</xdr:colOff>
      <xdr:row>761</xdr:row>
      <xdr:rowOff>5443</xdr:rowOff>
    </xdr:to>
    <xdr:sp macro="" textlink="">
      <xdr:nvSpPr>
        <xdr:cNvPr id="11" name="テキスト ボックス 10">
          <a:extLst>
            <a:ext uri="{FF2B5EF4-FFF2-40B4-BE49-F238E27FC236}">
              <a16:creationId xmlns:a16="http://schemas.microsoft.com/office/drawing/2014/main" id="{A72A0CBD-2720-4B94-B4B5-4955139C6963}"/>
            </a:ext>
          </a:extLst>
        </xdr:cNvPr>
        <xdr:cNvSpPr txBox="1"/>
      </xdr:nvSpPr>
      <xdr:spPr>
        <a:xfrm>
          <a:off x="2080394" y="57788024"/>
          <a:ext cx="3379863" cy="10395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独立行政法人日本学術振興会</a:t>
          </a:r>
          <a:endParaRPr kumimoji="1" lang="en-US" altLang="ja-JP" sz="1600"/>
        </a:p>
        <a:p>
          <a:pPr algn="ctr"/>
          <a:r>
            <a:rPr kumimoji="1" lang="en-US" altLang="ja-JP" sz="1600"/>
            <a:t>46.3</a:t>
          </a:r>
          <a:r>
            <a:rPr kumimoji="1" lang="ja-JP" altLang="en-US" sz="1600"/>
            <a:t>百万円</a:t>
          </a:r>
          <a:endParaRPr kumimoji="1" lang="en-US" altLang="ja-JP" sz="1600"/>
        </a:p>
      </xdr:txBody>
    </xdr:sp>
    <xdr:clientData/>
  </xdr:twoCellAnchor>
  <xdr:twoCellAnchor>
    <xdr:from>
      <xdr:col>10</xdr:col>
      <xdr:colOff>88996</xdr:colOff>
      <xdr:row>761</xdr:row>
      <xdr:rowOff>69477</xdr:rowOff>
    </xdr:from>
    <xdr:to>
      <xdr:col>27</xdr:col>
      <xdr:colOff>42938</xdr:colOff>
      <xdr:row>763</xdr:row>
      <xdr:rowOff>265793</xdr:rowOff>
    </xdr:to>
    <xdr:sp macro="" textlink="">
      <xdr:nvSpPr>
        <xdr:cNvPr id="12" name="テキスト ボックス 11">
          <a:extLst>
            <a:ext uri="{FF2B5EF4-FFF2-40B4-BE49-F238E27FC236}">
              <a16:creationId xmlns:a16="http://schemas.microsoft.com/office/drawing/2014/main" id="{2C4E005F-FA99-4E02-9E5B-CD3643EAFA8C}"/>
            </a:ext>
          </a:extLst>
        </xdr:cNvPr>
        <xdr:cNvSpPr txBox="1"/>
      </xdr:nvSpPr>
      <xdr:spPr>
        <a:xfrm>
          <a:off x="2099829" y="58891644"/>
          <a:ext cx="3372359" cy="8948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大学教育再生加速プログラムの審査・評価、公表・普及等を実施</a:t>
          </a:r>
          <a:endParaRPr kumimoji="1" lang="en-US" altLang="ja-JP" sz="1100"/>
        </a:p>
      </xdr:txBody>
    </xdr:sp>
    <xdr:clientData/>
  </xdr:twoCellAnchor>
  <xdr:twoCellAnchor>
    <xdr:from>
      <xdr:col>9</xdr:col>
      <xdr:colOff>146821</xdr:colOff>
      <xdr:row>761</xdr:row>
      <xdr:rowOff>84474</xdr:rowOff>
    </xdr:from>
    <xdr:to>
      <xdr:col>28</xdr:col>
      <xdr:colOff>112265</xdr:colOff>
      <xdr:row>763</xdr:row>
      <xdr:rowOff>268624</xdr:rowOff>
    </xdr:to>
    <xdr:sp macro="" textlink="">
      <xdr:nvSpPr>
        <xdr:cNvPr id="13" name="大かっこ 12">
          <a:extLst>
            <a:ext uri="{FF2B5EF4-FFF2-40B4-BE49-F238E27FC236}">
              <a16:creationId xmlns:a16="http://schemas.microsoft.com/office/drawing/2014/main" id="{3B71213C-C3D8-4CAC-A584-860C13420746}"/>
            </a:ext>
          </a:extLst>
        </xdr:cNvPr>
        <xdr:cNvSpPr/>
      </xdr:nvSpPr>
      <xdr:spPr>
        <a:xfrm>
          <a:off x="1956571" y="58906641"/>
          <a:ext cx="3786027" cy="882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134471</xdr:colOff>
      <xdr:row>757</xdr:row>
      <xdr:rowOff>0</xdr:rowOff>
    </xdr:from>
    <xdr:to>
      <xdr:col>15</xdr:col>
      <xdr:colOff>195528</xdr:colOff>
      <xdr:row>757</xdr:row>
      <xdr:rowOff>259459</xdr:rowOff>
    </xdr:to>
    <xdr:sp macro="" textlink="">
      <xdr:nvSpPr>
        <xdr:cNvPr id="14" name="テキスト ボックス 13">
          <a:extLst>
            <a:ext uri="{FF2B5EF4-FFF2-40B4-BE49-F238E27FC236}">
              <a16:creationId xmlns:a16="http://schemas.microsoft.com/office/drawing/2014/main" id="{B182DD8C-33E3-4A36-B9E2-5907280F99D7}"/>
            </a:ext>
          </a:extLst>
        </xdr:cNvPr>
        <xdr:cNvSpPr txBox="1"/>
      </xdr:nvSpPr>
      <xdr:spPr>
        <a:xfrm>
          <a:off x="1546412" y="65162206"/>
          <a:ext cx="1674704" cy="2594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B787" zoomScale="85" zoomScaleNormal="75" zoomScaleSheetLayoutView="85" zoomScalePageLayoutView="85" workbookViewId="0">
      <selection activeCell="BH787" sqref="BH787:BH78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407</v>
      </c>
      <c r="AJ2" s="943" t="s">
        <v>712</v>
      </c>
      <c r="AK2" s="943"/>
      <c r="AL2" s="943"/>
      <c r="AM2" s="943"/>
      <c r="AN2" s="98" t="s">
        <v>407</v>
      </c>
      <c r="AO2" s="943">
        <v>20</v>
      </c>
      <c r="AP2" s="943"/>
      <c r="AQ2" s="943"/>
      <c r="AR2" s="99" t="s">
        <v>710</v>
      </c>
      <c r="AS2" s="949">
        <v>142</v>
      </c>
      <c r="AT2" s="949"/>
      <c r="AU2" s="949"/>
      <c r="AV2" s="98" t="str">
        <f>IF(AW2="","","-")</f>
        <v/>
      </c>
      <c r="AW2" s="909"/>
      <c r="AX2" s="909"/>
    </row>
    <row r="3" spans="1:50" ht="21" customHeight="1" thickBot="1" x14ac:dyDescent="0.2">
      <c r="A3" s="864" t="s">
        <v>703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715</v>
      </c>
      <c r="AK3" s="866"/>
      <c r="AL3" s="866"/>
      <c r="AM3" s="866"/>
      <c r="AN3" s="866"/>
      <c r="AO3" s="866"/>
      <c r="AP3" s="866"/>
      <c r="AQ3" s="866"/>
      <c r="AR3" s="866"/>
      <c r="AS3" s="866"/>
      <c r="AT3" s="866"/>
      <c r="AU3" s="866"/>
      <c r="AV3" s="866"/>
      <c r="AW3" s="866"/>
      <c r="AX3" s="24" t="s">
        <v>65</v>
      </c>
    </row>
    <row r="4" spans="1:50" ht="24.75" customHeight="1" x14ac:dyDescent="0.15">
      <c r="A4" s="702" t="s">
        <v>25</v>
      </c>
      <c r="B4" s="703"/>
      <c r="C4" s="703"/>
      <c r="D4" s="703"/>
      <c r="E4" s="703"/>
      <c r="F4" s="703"/>
      <c r="G4" s="680" t="s">
        <v>748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751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6" t="s">
        <v>749</v>
      </c>
      <c r="H5" s="837"/>
      <c r="I5" s="837"/>
      <c r="J5" s="837"/>
      <c r="K5" s="837"/>
      <c r="L5" s="837"/>
      <c r="M5" s="838" t="s">
        <v>66</v>
      </c>
      <c r="N5" s="839"/>
      <c r="O5" s="839"/>
      <c r="P5" s="839"/>
      <c r="Q5" s="839"/>
      <c r="R5" s="840"/>
      <c r="S5" s="841" t="s">
        <v>750</v>
      </c>
      <c r="T5" s="837"/>
      <c r="U5" s="837"/>
      <c r="V5" s="837"/>
      <c r="W5" s="837"/>
      <c r="X5" s="842"/>
      <c r="Y5" s="696" t="s">
        <v>3</v>
      </c>
      <c r="Z5" s="542"/>
      <c r="AA5" s="542"/>
      <c r="AB5" s="542"/>
      <c r="AC5" s="542"/>
      <c r="AD5" s="543"/>
      <c r="AE5" s="697" t="s">
        <v>752</v>
      </c>
      <c r="AF5" s="697"/>
      <c r="AG5" s="697"/>
      <c r="AH5" s="697"/>
      <c r="AI5" s="697"/>
      <c r="AJ5" s="697"/>
      <c r="AK5" s="697"/>
      <c r="AL5" s="697"/>
      <c r="AM5" s="697"/>
      <c r="AN5" s="697"/>
      <c r="AO5" s="697"/>
      <c r="AP5" s="698"/>
      <c r="AQ5" s="699" t="s">
        <v>792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95.1"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1" t="s">
        <v>390</v>
      </c>
      <c r="Z7" s="439"/>
      <c r="AA7" s="439"/>
      <c r="AB7" s="439"/>
      <c r="AC7" s="439"/>
      <c r="AD7" s="922"/>
      <c r="AE7" s="910" t="s">
        <v>754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4" t="s">
        <v>256</v>
      </c>
      <c r="B8" s="495"/>
      <c r="C8" s="495"/>
      <c r="D8" s="495"/>
      <c r="E8" s="495"/>
      <c r="F8" s="496"/>
      <c r="G8" s="944" t="str">
        <f>入力規則等!A27</f>
        <v>子ども・若者育成支援</v>
      </c>
      <c r="H8" s="718"/>
      <c r="I8" s="718"/>
      <c r="J8" s="718"/>
      <c r="K8" s="718"/>
      <c r="L8" s="718"/>
      <c r="M8" s="718"/>
      <c r="N8" s="718"/>
      <c r="O8" s="718"/>
      <c r="P8" s="718"/>
      <c r="Q8" s="718"/>
      <c r="R8" s="718"/>
      <c r="S8" s="718"/>
      <c r="T8" s="718"/>
      <c r="U8" s="718"/>
      <c r="V8" s="718"/>
      <c r="W8" s="718"/>
      <c r="X8" s="945"/>
      <c r="Y8" s="843" t="s">
        <v>257</v>
      </c>
      <c r="Z8" s="844"/>
      <c r="AA8" s="844"/>
      <c r="AB8" s="844"/>
      <c r="AC8" s="844"/>
      <c r="AD8" s="845"/>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6" t="s">
        <v>23</v>
      </c>
      <c r="B9" s="847"/>
      <c r="C9" s="847"/>
      <c r="D9" s="847"/>
      <c r="E9" s="847"/>
      <c r="F9" s="847"/>
      <c r="G9" s="848" t="s">
        <v>717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2" t="s">
        <v>24</v>
      </c>
      <c r="B12" s="963"/>
      <c r="C12" s="963"/>
      <c r="D12" s="963"/>
      <c r="E12" s="963"/>
      <c r="F12" s="964"/>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1199.3999999999999</v>
      </c>
      <c r="Q13" s="656"/>
      <c r="R13" s="656"/>
      <c r="S13" s="656"/>
      <c r="T13" s="656"/>
      <c r="U13" s="656"/>
      <c r="V13" s="657"/>
      <c r="W13" s="655">
        <v>691.2</v>
      </c>
      <c r="X13" s="656"/>
      <c r="Y13" s="656"/>
      <c r="Z13" s="656"/>
      <c r="AA13" s="656"/>
      <c r="AB13" s="656"/>
      <c r="AC13" s="657"/>
      <c r="AD13" s="655">
        <v>89.9</v>
      </c>
      <c r="AE13" s="656"/>
      <c r="AF13" s="656"/>
      <c r="AG13" s="656"/>
      <c r="AH13" s="656"/>
      <c r="AI13" s="656"/>
      <c r="AJ13" s="657"/>
      <c r="AK13" s="655" t="s">
        <v>716</v>
      </c>
      <c r="AL13" s="656"/>
      <c r="AM13" s="656"/>
      <c r="AN13" s="656"/>
      <c r="AO13" s="656"/>
      <c r="AP13" s="656"/>
      <c r="AQ13" s="657"/>
      <c r="AR13" s="918" t="s">
        <v>716</v>
      </c>
      <c r="AS13" s="919"/>
      <c r="AT13" s="919"/>
      <c r="AU13" s="919"/>
      <c r="AV13" s="919"/>
      <c r="AW13" s="919"/>
      <c r="AX13" s="920"/>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753</v>
      </c>
      <c r="AE14" s="656"/>
      <c r="AF14" s="656"/>
      <c r="AG14" s="656"/>
      <c r="AH14" s="656"/>
      <c r="AI14" s="656"/>
      <c r="AJ14" s="657"/>
      <c r="AK14" s="655" t="s">
        <v>716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716</v>
      </c>
      <c r="AL15" s="656"/>
      <c r="AM15" s="656"/>
      <c r="AN15" s="656"/>
      <c r="AO15" s="656"/>
      <c r="AP15" s="656"/>
      <c r="AQ15" s="657"/>
      <c r="AR15" s="655" t="s">
        <v>716</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t="s">
        <v>716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v>-28.3</v>
      </c>
      <c r="Q17" s="656"/>
      <c r="R17" s="656"/>
      <c r="S17" s="656"/>
      <c r="T17" s="656"/>
      <c r="U17" s="656"/>
      <c r="V17" s="657"/>
      <c r="W17" s="655">
        <v>4.8</v>
      </c>
      <c r="X17" s="656"/>
      <c r="Y17" s="656"/>
      <c r="Z17" s="656"/>
      <c r="AA17" s="656"/>
      <c r="AB17" s="656"/>
      <c r="AC17" s="657"/>
      <c r="AD17" s="655">
        <v>60.5</v>
      </c>
      <c r="AE17" s="656"/>
      <c r="AF17" s="656"/>
      <c r="AG17" s="656"/>
      <c r="AH17" s="656"/>
      <c r="AI17" s="656"/>
      <c r="AJ17" s="657"/>
      <c r="AK17" s="655" t="s">
        <v>716</v>
      </c>
      <c r="AL17" s="656"/>
      <c r="AM17" s="656"/>
      <c r="AN17" s="656"/>
      <c r="AO17" s="656"/>
      <c r="AP17" s="656"/>
      <c r="AQ17" s="657"/>
      <c r="AR17" s="916"/>
      <c r="AS17" s="916"/>
      <c r="AT17" s="916"/>
      <c r="AU17" s="916"/>
      <c r="AV17" s="916"/>
      <c r="AW17" s="916"/>
      <c r="AX17" s="917"/>
    </row>
    <row r="18" spans="1:50" ht="24.75" customHeight="1" x14ac:dyDescent="0.15">
      <c r="A18" s="612"/>
      <c r="B18" s="613"/>
      <c r="C18" s="613"/>
      <c r="D18" s="613"/>
      <c r="E18" s="613"/>
      <c r="F18" s="614"/>
      <c r="G18" s="725"/>
      <c r="H18" s="726"/>
      <c r="I18" s="714" t="s">
        <v>20</v>
      </c>
      <c r="J18" s="715"/>
      <c r="K18" s="715"/>
      <c r="L18" s="715"/>
      <c r="M18" s="715"/>
      <c r="N18" s="715"/>
      <c r="O18" s="716"/>
      <c r="P18" s="875">
        <f>SUM(P13:V17)</f>
        <v>1171.0999999999999</v>
      </c>
      <c r="Q18" s="876"/>
      <c r="R18" s="876"/>
      <c r="S18" s="876"/>
      <c r="T18" s="876"/>
      <c r="U18" s="876"/>
      <c r="V18" s="877"/>
      <c r="W18" s="875">
        <f>SUM(W13:AC17)</f>
        <v>696</v>
      </c>
      <c r="X18" s="876"/>
      <c r="Y18" s="876"/>
      <c r="Z18" s="876"/>
      <c r="AA18" s="876"/>
      <c r="AB18" s="876"/>
      <c r="AC18" s="877"/>
      <c r="AD18" s="875">
        <f>SUM(AD13:AJ17)</f>
        <v>150.4</v>
      </c>
      <c r="AE18" s="876"/>
      <c r="AF18" s="876"/>
      <c r="AG18" s="876"/>
      <c r="AH18" s="876"/>
      <c r="AI18" s="876"/>
      <c r="AJ18" s="877"/>
      <c r="AK18" s="875">
        <f>SUM(AK13:AQ17)</f>
        <v>0</v>
      </c>
      <c r="AL18" s="876"/>
      <c r="AM18" s="876"/>
      <c r="AN18" s="876"/>
      <c r="AO18" s="876"/>
      <c r="AP18" s="876"/>
      <c r="AQ18" s="877"/>
      <c r="AR18" s="875">
        <f>SUM(AR13:AX17)</f>
        <v>0</v>
      </c>
      <c r="AS18" s="876"/>
      <c r="AT18" s="876"/>
      <c r="AU18" s="876"/>
      <c r="AV18" s="876"/>
      <c r="AW18" s="876"/>
      <c r="AX18" s="878"/>
    </row>
    <row r="19" spans="1:50" ht="24.75" customHeight="1" x14ac:dyDescent="0.15">
      <c r="A19" s="612"/>
      <c r="B19" s="613"/>
      <c r="C19" s="613"/>
      <c r="D19" s="613"/>
      <c r="E19" s="613"/>
      <c r="F19" s="614"/>
      <c r="G19" s="873" t="s">
        <v>9</v>
      </c>
      <c r="H19" s="874"/>
      <c r="I19" s="874"/>
      <c r="J19" s="874"/>
      <c r="K19" s="874"/>
      <c r="L19" s="874"/>
      <c r="M19" s="874"/>
      <c r="N19" s="874"/>
      <c r="O19" s="874"/>
      <c r="P19" s="655">
        <v>1169</v>
      </c>
      <c r="Q19" s="656"/>
      <c r="R19" s="656"/>
      <c r="S19" s="656"/>
      <c r="T19" s="656"/>
      <c r="U19" s="656"/>
      <c r="V19" s="657"/>
      <c r="W19" s="655">
        <v>696</v>
      </c>
      <c r="X19" s="656"/>
      <c r="Y19" s="656"/>
      <c r="Z19" s="656"/>
      <c r="AA19" s="656"/>
      <c r="AB19" s="656"/>
      <c r="AC19" s="657"/>
      <c r="AD19" s="655">
        <v>150.4</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3" t="s">
        <v>10</v>
      </c>
      <c r="H20" s="874"/>
      <c r="I20" s="874"/>
      <c r="J20" s="874"/>
      <c r="K20" s="874"/>
      <c r="L20" s="874"/>
      <c r="M20" s="874"/>
      <c r="N20" s="874"/>
      <c r="O20" s="874"/>
      <c r="P20" s="316">
        <f>IF(P18=0, "-", SUM(P19)/P18)</f>
        <v>0.99820681410639578</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5"/>
      <c r="G21" s="314" t="s">
        <v>354</v>
      </c>
      <c r="H21" s="315"/>
      <c r="I21" s="315"/>
      <c r="J21" s="315"/>
      <c r="K21" s="315"/>
      <c r="L21" s="315"/>
      <c r="M21" s="315"/>
      <c r="N21" s="315"/>
      <c r="O21" s="315"/>
      <c r="P21" s="316">
        <f>IF(P19=0, "-", SUM(P19)/SUM(P13,P14))</f>
        <v>0.97465399366349847</v>
      </c>
      <c r="Q21" s="316"/>
      <c r="R21" s="316"/>
      <c r="S21" s="316"/>
      <c r="T21" s="316"/>
      <c r="U21" s="316"/>
      <c r="V21" s="316"/>
      <c r="W21" s="316">
        <f t="shared" ref="W21" si="2">IF(W19=0, "-", SUM(W19)/SUM(W13,W14))</f>
        <v>1.0069444444444444</v>
      </c>
      <c r="X21" s="316"/>
      <c r="Y21" s="316"/>
      <c r="Z21" s="316"/>
      <c r="AA21" s="316"/>
      <c r="AB21" s="316"/>
      <c r="AC21" s="316"/>
      <c r="AD21" s="316">
        <f t="shared" ref="AD21" si="3">IF(AD19=0, "-", SUM(AD19)/SUM(AD13,AD14))</f>
        <v>1.6729699666295883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708</v>
      </c>
      <c r="B22" s="972"/>
      <c r="C22" s="972"/>
      <c r="D22" s="972"/>
      <c r="E22" s="972"/>
      <c r="F22" s="973"/>
      <c r="G22" s="967" t="s">
        <v>333</v>
      </c>
      <c r="H22" s="222"/>
      <c r="I22" s="222"/>
      <c r="J22" s="222"/>
      <c r="K22" s="222"/>
      <c r="L22" s="222"/>
      <c r="M22" s="222"/>
      <c r="N22" s="222"/>
      <c r="O22" s="223"/>
      <c r="P22" s="932" t="s">
        <v>706</v>
      </c>
      <c r="Q22" s="222"/>
      <c r="R22" s="222"/>
      <c r="S22" s="222"/>
      <c r="T22" s="222"/>
      <c r="U22" s="222"/>
      <c r="V22" s="223"/>
      <c r="W22" s="932" t="s">
        <v>707</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719</v>
      </c>
      <c r="H23" s="969"/>
      <c r="I23" s="969"/>
      <c r="J23" s="969"/>
      <c r="K23" s="969"/>
      <c r="L23" s="969"/>
      <c r="M23" s="969"/>
      <c r="N23" s="969"/>
      <c r="O23" s="970"/>
      <c r="P23" s="918" t="s">
        <v>716</v>
      </c>
      <c r="Q23" s="919"/>
      <c r="R23" s="919"/>
      <c r="S23" s="919"/>
      <c r="T23" s="919"/>
      <c r="U23" s="919"/>
      <c r="V23" s="933"/>
      <c r="W23" s="918" t="s">
        <v>716</v>
      </c>
      <c r="X23" s="919"/>
      <c r="Y23" s="919"/>
      <c r="Z23" s="919"/>
      <c r="AA23" s="919"/>
      <c r="AB23" s="919"/>
      <c r="AC23" s="933"/>
      <c r="AD23" s="981" t="s">
        <v>756</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720</v>
      </c>
      <c r="H24" s="935"/>
      <c r="I24" s="935"/>
      <c r="J24" s="935"/>
      <c r="K24" s="935"/>
      <c r="L24" s="935"/>
      <c r="M24" s="935"/>
      <c r="N24" s="935"/>
      <c r="O24" s="936"/>
      <c r="P24" s="655" t="s">
        <v>716</v>
      </c>
      <c r="Q24" s="656"/>
      <c r="R24" s="656"/>
      <c r="S24" s="656"/>
      <c r="T24" s="656"/>
      <c r="U24" s="656"/>
      <c r="V24" s="657"/>
      <c r="W24" s="655" t="s">
        <v>716</v>
      </c>
      <c r="X24" s="656"/>
      <c r="Y24" s="656"/>
      <c r="Z24" s="656"/>
      <c r="AA24" s="656"/>
      <c r="AB24" s="656"/>
      <c r="AC24" s="65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721</v>
      </c>
      <c r="H25" s="935"/>
      <c r="I25" s="935"/>
      <c r="J25" s="935"/>
      <c r="K25" s="935"/>
      <c r="L25" s="935"/>
      <c r="M25" s="935"/>
      <c r="N25" s="935"/>
      <c r="O25" s="936"/>
      <c r="P25" s="655" t="s">
        <v>716</v>
      </c>
      <c r="Q25" s="656"/>
      <c r="R25" s="656"/>
      <c r="S25" s="656"/>
      <c r="T25" s="656"/>
      <c r="U25" s="656"/>
      <c r="V25" s="657"/>
      <c r="W25" s="655" t="s">
        <v>716</v>
      </c>
      <c r="X25" s="656"/>
      <c r="Y25" s="656"/>
      <c r="Z25" s="656"/>
      <c r="AA25" s="656"/>
      <c r="AB25" s="656"/>
      <c r="AC25" s="65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34" t="s">
        <v>722</v>
      </c>
      <c r="H26" s="935"/>
      <c r="I26" s="935"/>
      <c r="J26" s="935"/>
      <c r="K26" s="935"/>
      <c r="L26" s="935"/>
      <c r="M26" s="935"/>
      <c r="N26" s="935"/>
      <c r="O26" s="936"/>
      <c r="P26" s="655" t="s">
        <v>716</v>
      </c>
      <c r="Q26" s="656"/>
      <c r="R26" s="656"/>
      <c r="S26" s="656"/>
      <c r="T26" s="656"/>
      <c r="U26" s="656"/>
      <c r="V26" s="657"/>
      <c r="W26" s="655" t="s">
        <v>716</v>
      </c>
      <c r="X26" s="656"/>
      <c r="Y26" s="656"/>
      <c r="Z26" s="656"/>
      <c r="AA26" s="656"/>
      <c r="AB26" s="656"/>
      <c r="AC26" s="65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34" t="s">
        <v>723</v>
      </c>
      <c r="H27" s="935"/>
      <c r="I27" s="935"/>
      <c r="J27" s="935"/>
      <c r="K27" s="935"/>
      <c r="L27" s="935"/>
      <c r="M27" s="935"/>
      <c r="N27" s="935"/>
      <c r="O27" s="936"/>
      <c r="P27" s="655" t="s">
        <v>716</v>
      </c>
      <c r="Q27" s="656"/>
      <c r="R27" s="656"/>
      <c r="S27" s="656"/>
      <c r="T27" s="656"/>
      <c r="U27" s="656"/>
      <c r="V27" s="657"/>
      <c r="W27" s="655" t="s">
        <v>716</v>
      </c>
      <c r="X27" s="656"/>
      <c r="Y27" s="656"/>
      <c r="Z27" s="656"/>
      <c r="AA27" s="656"/>
      <c r="AB27" s="656"/>
      <c r="AC27" s="65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5" t="e">
        <f>P29-SUM(P23:P27)</f>
        <v>#VALUE!</v>
      </c>
      <c r="Q28" s="876"/>
      <c r="R28" s="876"/>
      <c r="S28" s="876"/>
      <c r="T28" s="876"/>
      <c r="U28" s="876"/>
      <c r="V28" s="877"/>
      <c r="W28" s="875" t="e">
        <f>W29-SUM(W23:W27)</f>
        <v>#VALUE!</v>
      </c>
      <c r="X28" s="876"/>
      <c r="Y28" s="876"/>
      <c r="Z28" s="876"/>
      <c r="AA28" s="876"/>
      <c r="AB28" s="876"/>
      <c r="AC28" s="87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5" t="str">
        <f>AK13</f>
        <v>-</v>
      </c>
      <c r="Q29" s="656"/>
      <c r="R29" s="656"/>
      <c r="S29" s="656"/>
      <c r="T29" s="656"/>
      <c r="U29" s="656"/>
      <c r="V29" s="657"/>
      <c r="W29" s="950" t="str">
        <f>AR13</f>
        <v>-</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8" t="s">
        <v>349</v>
      </c>
      <c r="B30" s="859"/>
      <c r="C30" s="859"/>
      <c r="D30" s="859"/>
      <c r="E30" s="859"/>
      <c r="F30" s="860"/>
      <c r="G30" s="771" t="s">
        <v>146</v>
      </c>
      <c r="H30" s="772"/>
      <c r="I30" s="772"/>
      <c r="J30" s="772"/>
      <c r="K30" s="772"/>
      <c r="L30" s="772"/>
      <c r="M30" s="772"/>
      <c r="N30" s="772"/>
      <c r="O30" s="773"/>
      <c r="P30" s="854" t="s">
        <v>59</v>
      </c>
      <c r="Q30" s="772"/>
      <c r="R30" s="772"/>
      <c r="S30" s="772"/>
      <c r="T30" s="772"/>
      <c r="U30" s="772"/>
      <c r="V30" s="772"/>
      <c r="W30" s="772"/>
      <c r="X30" s="773"/>
      <c r="Y30" s="851"/>
      <c r="Z30" s="852"/>
      <c r="AA30" s="853"/>
      <c r="AB30" s="855" t="s">
        <v>11</v>
      </c>
      <c r="AC30" s="856"/>
      <c r="AD30" s="857"/>
      <c r="AE30" s="855" t="s">
        <v>391</v>
      </c>
      <c r="AF30" s="856"/>
      <c r="AG30" s="856"/>
      <c r="AH30" s="857"/>
      <c r="AI30" s="913" t="s">
        <v>413</v>
      </c>
      <c r="AJ30" s="913"/>
      <c r="AK30" s="913"/>
      <c r="AL30" s="855"/>
      <c r="AM30" s="913" t="s">
        <v>510</v>
      </c>
      <c r="AN30" s="913"/>
      <c r="AO30" s="913"/>
      <c r="AP30" s="855"/>
      <c r="AQ30" s="765" t="s">
        <v>232</v>
      </c>
      <c r="AR30" s="766"/>
      <c r="AS30" s="766"/>
      <c r="AT30" s="767"/>
      <c r="AU30" s="772" t="s">
        <v>134</v>
      </c>
      <c r="AV30" s="772"/>
      <c r="AW30" s="772"/>
      <c r="AX30" s="915"/>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4"/>
      <c r="AJ31" s="914"/>
      <c r="AK31" s="914"/>
      <c r="AL31" s="407"/>
      <c r="AM31" s="914"/>
      <c r="AN31" s="914"/>
      <c r="AO31" s="914"/>
      <c r="AP31" s="407"/>
      <c r="AQ31" s="250" t="s">
        <v>716</v>
      </c>
      <c r="AR31" s="201"/>
      <c r="AS31" s="136" t="s">
        <v>233</v>
      </c>
      <c r="AT31" s="137"/>
      <c r="AU31" s="200">
        <v>1</v>
      </c>
      <c r="AV31" s="200"/>
      <c r="AW31" s="392" t="s">
        <v>179</v>
      </c>
      <c r="AX31" s="393"/>
    </row>
    <row r="32" spans="1:50" ht="60" customHeight="1" x14ac:dyDescent="0.15">
      <c r="A32" s="397"/>
      <c r="B32" s="395"/>
      <c r="C32" s="395"/>
      <c r="D32" s="395"/>
      <c r="E32" s="395"/>
      <c r="F32" s="396"/>
      <c r="G32" s="563" t="s">
        <v>724</v>
      </c>
      <c r="H32" s="564"/>
      <c r="I32" s="564"/>
      <c r="J32" s="564"/>
      <c r="K32" s="564"/>
      <c r="L32" s="564"/>
      <c r="M32" s="564"/>
      <c r="N32" s="564"/>
      <c r="O32" s="565"/>
      <c r="P32" s="108" t="s">
        <v>784</v>
      </c>
      <c r="Q32" s="108"/>
      <c r="R32" s="108"/>
      <c r="S32" s="108"/>
      <c r="T32" s="108"/>
      <c r="U32" s="108"/>
      <c r="V32" s="108"/>
      <c r="W32" s="108"/>
      <c r="X32" s="109"/>
      <c r="Y32" s="470" t="s">
        <v>12</v>
      </c>
      <c r="Z32" s="530"/>
      <c r="AA32" s="531"/>
      <c r="AB32" s="460" t="s">
        <v>372</v>
      </c>
      <c r="AC32" s="460"/>
      <c r="AD32" s="460"/>
      <c r="AE32" s="218">
        <v>95.9</v>
      </c>
      <c r="AF32" s="219"/>
      <c r="AG32" s="219"/>
      <c r="AH32" s="219"/>
      <c r="AI32" s="218">
        <v>97</v>
      </c>
      <c r="AJ32" s="219"/>
      <c r="AK32" s="219"/>
      <c r="AL32" s="219"/>
      <c r="AM32" s="218" t="s">
        <v>716</v>
      </c>
      <c r="AN32" s="219"/>
      <c r="AO32" s="219"/>
      <c r="AP32" s="219"/>
      <c r="AQ32" s="336" t="s">
        <v>716</v>
      </c>
      <c r="AR32" s="208"/>
      <c r="AS32" s="208"/>
      <c r="AT32" s="337"/>
      <c r="AU32" s="219" t="s">
        <v>716</v>
      </c>
      <c r="AV32" s="219"/>
      <c r="AW32" s="219"/>
      <c r="AX32" s="221"/>
    </row>
    <row r="33" spans="1:51" ht="60"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t="s">
        <v>716</v>
      </c>
      <c r="AF33" s="219"/>
      <c r="AG33" s="219"/>
      <c r="AH33" s="219"/>
      <c r="AI33" s="218" t="s">
        <v>716</v>
      </c>
      <c r="AJ33" s="219"/>
      <c r="AK33" s="219"/>
      <c r="AL33" s="219"/>
      <c r="AM33" s="218" t="s">
        <v>716</v>
      </c>
      <c r="AN33" s="219"/>
      <c r="AO33" s="219"/>
      <c r="AP33" s="219"/>
      <c r="AQ33" s="336" t="s">
        <v>716</v>
      </c>
      <c r="AR33" s="208"/>
      <c r="AS33" s="208"/>
      <c r="AT33" s="337"/>
      <c r="AU33" s="219">
        <v>95</v>
      </c>
      <c r="AV33" s="219"/>
      <c r="AW33" s="219"/>
      <c r="AX33" s="221"/>
    </row>
    <row r="34" spans="1:51" ht="60"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f>AE32/AU33*100</f>
        <v>100.94736842105263</v>
      </c>
      <c r="AF34" s="219"/>
      <c r="AG34" s="219"/>
      <c r="AH34" s="219"/>
      <c r="AI34" s="218">
        <f>AI32/AU33*100</f>
        <v>102.10526315789474</v>
      </c>
      <c r="AJ34" s="219"/>
      <c r="AK34" s="219"/>
      <c r="AL34" s="219"/>
      <c r="AM34" s="218" t="s">
        <v>716</v>
      </c>
      <c r="AN34" s="219"/>
      <c r="AO34" s="219"/>
      <c r="AP34" s="219"/>
      <c r="AQ34" s="336" t="s">
        <v>716</v>
      </c>
      <c r="AR34" s="208"/>
      <c r="AS34" s="208"/>
      <c r="AT34" s="337"/>
      <c r="AU34" s="219" t="s">
        <v>716</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8"/>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716</v>
      </c>
      <c r="AR38" s="201"/>
      <c r="AS38" s="136" t="s">
        <v>233</v>
      </c>
      <c r="AT38" s="137"/>
      <c r="AU38" s="200">
        <v>1</v>
      </c>
      <c r="AV38" s="200"/>
      <c r="AW38" s="392" t="s">
        <v>179</v>
      </c>
      <c r="AX38" s="393"/>
      <c r="AY38">
        <f>$AY$37</f>
        <v>1</v>
      </c>
    </row>
    <row r="39" spans="1:51" ht="41.25" customHeight="1" x14ac:dyDescent="0.15">
      <c r="A39" s="397"/>
      <c r="B39" s="395"/>
      <c r="C39" s="395"/>
      <c r="D39" s="395"/>
      <c r="E39" s="395"/>
      <c r="F39" s="396"/>
      <c r="G39" s="563" t="s">
        <v>726</v>
      </c>
      <c r="H39" s="564"/>
      <c r="I39" s="564"/>
      <c r="J39" s="564"/>
      <c r="K39" s="564"/>
      <c r="L39" s="564"/>
      <c r="M39" s="564"/>
      <c r="N39" s="564"/>
      <c r="O39" s="565"/>
      <c r="P39" s="108" t="s">
        <v>789</v>
      </c>
      <c r="Q39" s="108"/>
      <c r="R39" s="108"/>
      <c r="S39" s="108"/>
      <c r="T39" s="108"/>
      <c r="U39" s="108"/>
      <c r="V39" s="108"/>
      <c r="W39" s="108"/>
      <c r="X39" s="109"/>
      <c r="Y39" s="470" t="s">
        <v>12</v>
      </c>
      <c r="Z39" s="530"/>
      <c r="AA39" s="531"/>
      <c r="AB39" s="460" t="s">
        <v>727</v>
      </c>
      <c r="AC39" s="460"/>
      <c r="AD39" s="460"/>
      <c r="AE39" s="218">
        <v>11</v>
      </c>
      <c r="AF39" s="219"/>
      <c r="AG39" s="219"/>
      <c r="AH39" s="219"/>
      <c r="AI39" s="218">
        <v>13.8</v>
      </c>
      <c r="AJ39" s="219"/>
      <c r="AK39" s="219"/>
      <c r="AL39" s="219"/>
      <c r="AM39" s="218" t="s">
        <v>716</v>
      </c>
      <c r="AN39" s="219"/>
      <c r="AO39" s="219"/>
      <c r="AP39" s="219"/>
      <c r="AQ39" s="336" t="s">
        <v>716</v>
      </c>
      <c r="AR39" s="208"/>
      <c r="AS39" s="208"/>
      <c r="AT39" s="337"/>
      <c r="AU39" s="219" t="s">
        <v>716</v>
      </c>
      <c r="AV39" s="219"/>
      <c r="AW39" s="219"/>
      <c r="AX39" s="221"/>
      <c r="AY39">
        <f t="shared" ref="AY39:AY43" si="4">$AY$37</f>
        <v>1</v>
      </c>
    </row>
    <row r="40" spans="1:51" ht="41.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727</v>
      </c>
      <c r="AC40" s="522"/>
      <c r="AD40" s="522"/>
      <c r="AE40" s="218" t="s">
        <v>716</v>
      </c>
      <c r="AF40" s="219"/>
      <c r="AG40" s="219"/>
      <c r="AH40" s="219"/>
      <c r="AI40" s="218" t="s">
        <v>716</v>
      </c>
      <c r="AJ40" s="219"/>
      <c r="AK40" s="219"/>
      <c r="AL40" s="219"/>
      <c r="AM40" s="218" t="s">
        <v>716</v>
      </c>
      <c r="AN40" s="219"/>
      <c r="AO40" s="219"/>
      <c r="AP40" s="219"/>
      <c r="AQ40" s="336" t="s">
        <v>716</v>
      </c>
      <c r="AR40" s="208"/>
      <c r="AS40" s="208"/>
      <c r="AT40" s="337"/>
      <c r="AU40" s="219">
        <v>15</v>
      </c>
      <c r="AV40" s="219"/>
      <c r="AW40" s="219"/>
      <c r="AX40" s="221"/>
      <c r="AY40">
        <f t="shared" si="4"/>
        <v>1</v>
      </c>
    </row>
    <row r="41" spans="1:51" ht="41.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f>AE39/AU40*100</f>
        <v>73.333333333333329</v>
      </c>
      <c r="AF41" s="219"/>
      <c r="AG41" s="219"/>
      <c r="AH41" s="219"/>
      <c r="AI41" s="218">
        <f>AI39/AU40*100</f>
        <v>92</v>
      </c>
      <c r="AJ41" s="219"/>
      <c r="AK41" s="219"/>
      <c r="AL41" s="219"/>
      <c r="AM41" s="218" t="s">
        <v>716</v>
      </c>
      <c r="AN41" s="219"/>
      <c r="AO41" s="219"/>
      <c r="AP41" s="219"/>
      <c r="AQ41" s="336" t="s">
        <v>716</v>
      </c>
      <c r="AR41" s="208"/>
      <c r="AS41" s="208"/>
      <c r="AT41" s="337"/>
      <c r="AU41" s="219" t="s">
        <v>716</v>
      </c>
      <c r="AV41" s="219"/>
      <c r="AW41" s="219"/>
      <c r="AX41" s="221"/>
      <c r="AY41">
        <f t="shared" si="4"/>
        <v>1</v>
      </c>
    </row>
    <row r="42" spans="1:51" ht="23.25" customHeight="1" x14ac:dyDescent="0.15">
      <c r="A42" s="228" t="s">
        <v>381</v>
      </c>
      <c r="B42" s="229"/>
      <c r="C42" s="229"/>
      <c r="D42" s="229"/>
      <c r="E42" s="229"/>
      <c r="F42" s="230"/>
      <c r="G42" s="234" t="s">
        <v>725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8"/>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716</v>
      </c>
      <c r="AR45" s="201"/>
      <c r="AS45" s="136" t="s">
        <v>233</v>
      </c>
      <c r="AT45" s="137"/>
      <c r="AU45" s="200">
        <v>1</v>
      </c>
      <c r="AV45" s="200"/>
      <c r="AW45" s="392" t="s">
        <v>179</v>
      </c>
      <c r="AX45" s="393"/>
      <c r="AY45">
        <f>$AY$44</f>
        <v>1</v>
      </c>
    </row>
    <row r="46" spans="1:51" ht="23.25" customHeight="1" x14ac:dyDescent="0.15">
      <c r="A46" s="397"/>
      <c r="B46" s="395"/>
      <c r="C46" s="395"/>
      <c r="D46" s="395"/>
      <c r="E46" s="395"/>
      <c r="F46" s="396"/>
      <c r="G46" s="563" t="s">
        <v>728</v>
      </c>
      <c r="H46" s="564"/>
      <c r="I46" s="564"/>
      <c r="J46" s="564"/>
      <c r="K46" s="564"/>
      <c r="L46" s="564"/>
      <c r="M46" s="564"/>
      <c r="N46" s="564"/>
      <c r="O46" s="565"/>
      <c r="P46" s="108" t="s">
        <v>788</v>
      </c>
      <c r="Q46" s="108"/>
      <c r="R46" s="108"/>
      <c r="S46" s="108"/>
      <c r="T46" s="108"/>
      <c r="U46" s="108"/>
      <c r="V46" s="108"/>
      <c r="W46" s="108"/>
      <c r="X46" s="109"/>
      <c r="Y46" s="470" t="s">
        <v>12</v>
      </c>
      <c r="Z46" s="530"/>
      <c r="AA46" s="531"/>
      <c r="AB46" s="460" t="s">
        <v>372</v>
      </c>
      <c r="AC46" s="460"/>
      <c r="AD46" s="460"/>
      <c r="AE46" s="282">
        <v>13.1</v>
      </c>
      <c r="AF46" s="282"/>
      <c r="AG46" s="282"/>
      <c r="AH46" s="282"/>
      <c r="AI46" s="282">
        <v>11.2</v>
      </c>
      <c r="AJ46" s="282"/>
      <c r="AK46" s="282"/>
      <c r="AL46" s="282"/>
      <c r="AM46" s="282" t="s">
        <v>716</v>
      </c>
      <c r="AN46" s="282"/>
      <c r="AO46" s="282"/>
      <c r="AP46" s="282"/>
      <c r="AQ46" s="336" t="s">
        <v>716</v>
      </c>
      <c r="AR46" s="208"/>
      <c r="AS46" s="208"/>
      <c r="AT46" s="337"/>
      <c r="AU46" s="219" t="s">
        <v>716</v>
      </c>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372</v>
      </c>
      <c r="AC47" s="522"/>
      <c r="AD47" s="522"/>
      <c r="AE47" s="218" t="s">
        <v>716</v>
      </c>
      <c r="AF47" s="219"/>
      <c r="AG47" s="219"/>
      <c r="AH47" s="219"/>
      <c r="AI47" s="218" t="s">
        <v>716</v>
      </c>
      <c r="AJ47" s="219"/>
      <c r="AK47" s="219"/>
      <c r="AL47" s="219"/>
      <c r="AM47" s="218" t="s">
        <v>716</v>
      </c>
      <c r="AN47" s="219"/>
      <c r="AO47" s="219"/>
      <c r="AP47" s="219"/>
      <c r="AQ47" s="336" t="s">
        <v>716</v>
      </c>
      <c r="AR47" s="208"/>
      <c r="AS47" s="208"/>
      <c r="AT47" s="337"/>
      <c r="AU47" s="219">
        <v>20</v>
      </c>
      <c r="AV47" s="219"/>
      <c r="AW47" s="219"/>
      <c r="AX47" s="221"/>
      <c r="AY47">
        <f t="shared" si="5"/>
        <v>1</v>
      </c>
    </row>
    <row r="48" spans="1:51" ht="59.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f>AE46/AU47*100</f>
        <v>65.5</v>
      </c>
      <c r="AF48" s="219"/>
      <c r="AG48" s="219"/>
      <c r="AH48" s="219"/>
      <c r="AI48" s="218">
        <f>AI46/AU47*100</f>
        <v>55.999999999999993</v>
      </c>
      <c r="AJ48" s="219"/>
      <c r="AK48" s="219"/>
      <c r="AL48" s="219"/>
      <c r="AM48" s="218" t="s">
        <v>716</v>
      </c>
      <c r="AN48" s="219"/>
      <c r="AO48" s="219"/>
      <c r="AP48" s="219"/>
      <c r="AQ48" s="336" t="s">
        <v>716</v>
      </c>
      <c r="AR48" s="208"/>
      <c r="AS48" s="208"/>
      <c r="AT48" s="337"/>
      <c r="AU48" s="219" t="s">
        <v>716</v>
      </c>
      <c r="AV48" s="219"/>
      <c r="AW48" s="219"/>
      <c r="AX48" s="221"/>
      <c r="AY48">
        <f t="shared" si="5"/>
        <v>1</v>
      </c>
    </row>
    <row r="49" spans="1:51" ht="23.25" customHeight="1" x14ac:dyDescent="0.15">
      <c r="A49" s="228" t="s">
        <v>381</v>
      </c>
      <c r="B49" s="229"/>
      <c r="C49" s="229"/>
      <c r="D49" s="229"/>
      <c r="E49" s="229"/>
      <c r="F49" s="230"/>
      <c r="G49" s="234" t="s">
        <v>725</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3" t="s">
        <v>134</v>
      </c>
      <c r="AV51" s="923"/>
      <c r="AW51" s="923"/>
      <c r="AX51" s="924"/>
      <c r="AY51">
        <f>COUNTA($G$53)</f>
        <v>1</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t="s">
        <v>716</v>
      </c>
      <c r="AR52" s="201"/>
      <c r="AS52" s="136" t="s">
        <v>233</v>
      </c>
      <c r="AT52" s="137"/>
      <c r="AU52" s="200">
        <v>1</v>
      </c>
      <c r="AV52" s="200"/>
      <c r="AW52" s="392" t="s">
        <v>179</v>
      </c>
      <c r="AX52" s="393"/>
      <c r="AY52">
        <f>$AY$51</f>
        <v>1</v>
      </c>
    </row>
    <row r="53" spans="1:51" ht="23.25" customHeight="1" x14ac:dyDescent="0.15">
      <c r="A53" s="397"/>
      <c r="B53" s="395"/>
      <c r="C53" s="395"/>
      <c r="D53" s="395"/>
      <c r="E53" s="395"/>
      <c r="F53" s="396"/>
      <c r="G53" s="563" t="s">
        <v>729</v>
      </c>
      <c r="H53" s="564"/>
      <c r="I53" s="564"/>
      <c r="J53" s="564"/>
      <c r="K53" s="564"/>
      <c r="L53" s="564"/>
      <c r="M53" s="564"/>
      <c r="N53" s="564"/>
      <c r="O53" s="565"/>
      <c r="P53" s="108" t="s">
        <v>787</v>
      </c>
      <c r="Q53" s="108"/>
      <c r="R53" s="108"/>
      <c r="S53" s="108"/>
      <c r="T53" s="108"/>
      <c r="U53" s="108"/>
      <c r="V53" s="108"/>
      <c r="W53" s="108"/>
      <c r="X53" s="109"/>
      <c r="Y53" s="470" t="s">
        <v>12</v>
      </c>
      <c r="Z53" s="530"/>
      <c r="AA53" s="531"/>
      <c r="AB53" s="460" t="s">
        <v>372</v>
      </c>
      <c r="AC53" s="460"/>
      <c r="AD53" s="460"/>
      <c r="AE53" s="218">
        <v>23.9</v>
      </c>
      <c r="AF53" s="219"/>
      <c r="AG53" s="219"/>
      <c r="AH53" s="219"/>
      <c r="AI53" s="218">
        <v>20.6</v>
      </c>
      <c r="AJ53" s="219"/>
      <c r="AK53" s="219"/>
      <c r="AL53" s="219"/>
      <c r="AM53" s="218" t="s">
        <v>716</v>
      </c>
      <c r="AN53" s="219"/>
      <c r="AO53" s="219"/>
      <c r="AP53" s="219"/>
      <c r="AQ53" s="336" t="s">
        <v>716</v>
      </c>
      <c r="AR53" s="208"/>
      <c r="AS53" s="208"/>
      <c r="AT53" s="337"/>
      <c r="AU53" s="219" t="s">
        <v>716</v>
      </c>
      <c r="AV53" s="219"/>
      <c r="AW53" s="219"/>
      <c r="AX53" s="221"/>
      <c r="AY53">
        <f t="shared" ref="AY53:AY57" si="6">$AY$51</f>
        <v>1</v>
      </c>
    </row>
    <row r="54" spans="1:51" ht="23.25"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372</v>
      </c>
      <c r="AC54" s="522"/>
      <c r="AD54" s="522"/>
      <c r="AE54" s="218" t="s">
        <v>716</v>
      </c>
      <c r="AF54" s="219"/>
      <c r="AG54" s="219"/>
      <c r="AH54" s="219"/>
      <c r="AI54" s="218" t="s">
        <v>716</v>
      </c>
      <c r="AJ54" s="219"/>
      <c r="AK54" s="219"/>
      <c r="AL54" s="219"/>
      <c r="AM54" s="218" t="s">
        <v>716</v>
      </c>
      <c r="AN54" s="219"/>
      <c r="AO54" s="219"/>
      <c r="AP54" s="219"/>
      <c r="AQ54" s="336" t="s">
        <v>716</v>
      </c>
      <c r="AR54" s="208"/>
      <c r="AS54" s="208"/>
      <c r="AT54" s="337"/>
      <c r="AU54" s="219">
        <v>20</v>
      </c>
      <c r="AV54" s="219"/>
      <c r="AW54" s="219"/>
      <c r="AX54" s="221"/>
      <c r="AY54">
        <f t="shared" si="6"/>
        <v>1</v>
      </c>
    </row>
    <row r="55" spans="1:51" ht="78"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f>AE53/AU54*100</f>
        <v>119.49999999999999</v>
      </c>
      <c r="AF55" s="219"/>
      <c r="AG55" s="219"/>
      <c r="AH55" s="219"/>
      <c r="AI55" s="218">
        <f>AI53/AU54*100</f>
        <v>103</v>
      </c>
      <c r="AJ55" s="219"/>
      <c r="AK55" s="219"/>
      <c r="AL55" s="219"/>
      <c r="AM55" s="218" t="s">
        <v>716</v>
      </c>
      <c r="AN55" s="219"/>
      <c r="AO55" s="219"/>
      <c r="AP55" s="219"/>
      <c r="AQ55" s="336" t="s">
        <v>716</v>
      </c>
      <c r="AR55" s="208"/>
      <c r="AS55" s="208"/>
      <c r="AT55" s="337"/>
      <c r="AU55" s="219" t="s">
        <v>716</v>
      </c>
      <c r="AV55" s="219"/>
      <c r="AW55" s="219"/>
      <c r="AX55" s="221"/>
      <c r="AY55">
        <f t="shared" si="6"/>
        <v>1</v>
      </c>
    </row>
    <row r="56" spans="1:51" ht="23.25" customHeight="1" x14ac:dyDescent="0.15">
      <c r="A56" s="228" t="s">
        <v>381</v>
      </c>
      <c r="B56" s="229"/>
      <c r="C56" s="229"/>
      <c r="D56" s="229"/>
      <c r="E56" s="229"/>
      <c r="F56" s="230"/>
      <c r="G56" s="234" t="s">
        <v>725</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3" t="s">
        <v>134</v>
      </c>
      <c r="AV58" s="923"/>
      <c r="AW58" s="923"/>
      <c r="AX58" s="924"/>
      <c r="AY58">
        <f>COUNTA($G$60)</f>
        <v>1</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t="s">
        <v>716</v>
      </c>
      <c r="AR59" s="201"/>
      <c r="AS59" s="136" t="s">
        <v>233</v>
      </c>
      <c r="AT59" s="137"/>
      <c r="AU59" s="200">
        <v>1</v>
      </c>
      <c r="AV59" s="200"/>
      <c r="AW59" s="392" t="s">
        <v>179</v>
      </c>
      <c r="AX59" s="393"/>
      <c r="AY59">
        <f>$AY$58</f>
        <v>1</v>
      </c>
    </row>
    <row r="60" spans="1:51" ht="23.25" customHeight="1" x14ac:dyDescent="0.15">
      <c r="A60" s="397"/>
      <c r="B60" s="395"/>
      <c r="C60" s="395"/>
      <c r="D60" s="395"/>
      <c r="E60" s="395"/>
      <c r="F60" s="396"/>
      <c r="G60" s="563" t="s">
        <v>730</v>
      </c>
      <c r="H60" s="564"/>
      <c r="I60" s="564"/>
      <c r="J60" s="564"/>
      <c r="K60" s="564"/>
      <c r="L60" s="564"/>
      <c r="M60" s="564"/>
      <c r="N60" s="564"/>
      <c r="O60" s="565"/>
      <c r="P60" s="108" t="s">
        <v>786</v>
      </c>
      <c r="Q60" s="108"/>
      <c r="R60" s="108"/>
      <c r="S60" s="108"/>
      <c r="T60" s="108"/>
      <c r="U60" s="108"/>
      <c r="V60" s="108"/>
      <c r="W60" s="108"/>
      <c r="X60" s="109"/>
      <c r="Y60" s="470" t="s">
        <v>12</v>
      </c>
      <c r="Z60" s="530"/>
      <c r="AA60" s="531"/>
      <c r="AB60" s="460" t="s">
        <v>372</v>
      </c>
      <c r="AC60" s="460"/>
      <c r="AD60" s="460"/>
      <c r="AE60" s="218">
        <v>52.6</v>
      </c>
      <c r="AF60" s="219"/>
      <c r="AG60" s="219"/>
      <c r="AH60" s="219"/>
      <c r="AI60" s="218">
        <v>68.400000000000006</v>
      </c>
      <c r="AJ60" s="219"/>
      <c r="AK60" s="219"/>
      <c r="AL60" s="219"/>
      <c r="AM60" s="218" t="s">
        <v>716</v>
      </c>
      <c r="AN60" s="219"/>
      <c r="AO60" s="219"/>
      <c r="AP60" s="219"/>
      <c r="AQ60" s="336" t="s">
        <v>716</v>
      </c>
      <c r="AR60" s="208"/>
      <c r="AS60" s="208"/>
      <c r="AT60" s="337"/>
      <c r="AU60" s="219" t="s">
        <v>716</v>
      </c>
      <c r="AV60" s="219"/>
      <c r="AW60" s="219"/>
      <c r="AX60" s="221"/>
      <c r="AY60">
        <f t="shared" ref="AY60:AY64" si="7">$AY$58</f>
        <v>1</v>
      </c>
    </row>
    <row r="61" spans="1:51" ht="23.25"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t="s">
        <v>372</v>
      </c>
      <c r="AC61" s="522"/>
      <c r="AD61" s="522"/>
      <c r="AE61" s="218" t="s">
        <v>716</v>
      </c>
      <c r="AF61" s="219"/>
      <c r="AG61" s="219"/>
      <c r="AH61" s="219"/>
      <c r="AI61" s="218" t="s">
        <v>716</v>
      </c>
      <c r="AJ61" s="219"/>
      <c r="AK61" s="219"/>
      <c r="AL61" s="219"/>
      <c r="AM61" s="218" t="s">
        <v>716</v>
      </c>
      <c r="AN61" s="219"/>
      <c r="AO61" s="219"/>
      <c r="AP61" s="219"/>
      <c r="AQ61" s="336" t="s">
        <v>716</v>
      </c>
      <c r="AR61" s="208"/>
      <c r="AS61" s="208"/>
      <c r="AT61" s="337"/>
      <c r="AU61" s="219">
        <v>70</v>
      </c>
      <c r="AV61" s="219"/>
      <c r="AW61" s="219"/>
      <c r="AX61" s="221"/>
      <c r="AY61">
        <f t="shared" si="7"/>
        <v>1</v>
      </c>
    </row>
    <row r="62" spans="1:51" ht="78"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f>AE60/AU61*100</f>
        <v>75.142857142857139</v>
      </c>
      <c r="AF62" s="219"/>
      <c r="AG62" s="219"/>
      <c r="AH62" s="219"/>
      <c r="AI62" s="218">
        <f>AI60/AU61*100</f>
        <v>97.714285714285722</v>
      </c>
      <c r="AJ62" s="219"/>
      <c r="AK62" s="219"/>
      <c r="AL62" s="219"/>
      <c r="AM62" s="218" t="s">
        <v>716</v>
      </c>
      <c r="AN62" s="219"/>
      <c r="AO62" s="219"/>
      <c r="AP62" s="219"/>
      <c r="AQ62" s="336" t="s">
        <v>716</v>
      </c>
      <c r="AR62" s="208"/>
      <c r="AS62" s="208"/>
      <c r="AT62" s="337"/>
      <c r="AU62" s="219" t="s">
        <v>716</v>
      </c>
      <c r="AV62" s="219"/>
      <c r="AW62" s="219"/>
      <c r="AX62" s="221"/>
      <c r="AY62">
        <f t="shared" si="7"/>
        <v>1</v>
      </c>
    </row>
    <row r="63" spans="1:51" ht="23.25" customHeight="1" x14ac:dyDescent="0.15">
      <c r="A63" s="228" t="s">
        <v>381</v>
      </c>
      <c r="B63" s="229"/>
      <c r="C63" s="229"/>
      <c r="D63" s="229"/>
      <c r="E63" s="229"/>
      <c r="F63" s="230"/>
      <c r="G63" s="234" t="s">
        <v>725</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6"/>
      <c r="AY79">
        <f>COUNTIF($AR$79,"☑")</f>
        <v>0</v>
      </c>
    </row>
    <row r="80" spans="1:51" ht="18.75" hidden="1" customHeight="1" x14ac:dyDescent="0.15">
      <c r="A80" s="861"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2"/>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2"/>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1"/>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2"/>
      <c r="AY82">
        <f t="shared" ref="AY82:AY89" si="10">$AY$80</f>
        <v>0</v>
      </c>
    </row>
    <row r="83" spans="1:60" ht="22.5" hidden="1" customHeight="1" x14ac:dyDescent="0.15">
      <c r="A83" s="862"/>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3"/>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4"/>
      <c r="AY83">
        <f t="shared" si="10"/>
        <v>0</v>
      </c>
    </row>
    <row r="84" spans="1:60" ht="19.5" hidden="1" customHeight="1" x14ac:dyDescent="0.15">
      <c r="A84" s="862"/>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5"/>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6"/>
      <c r="AY84">
        <f t="shared" si="10"/>
        <v>0</v>
      </c>
    </row>
    <row r="85" spans="1:60" ht="18.75" hidden="1" customHeight="1" x14ac:dyDescent="0.15">
      <c r="A85" s="862"/>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2"/>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2"/>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2"/>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2"/>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2"/>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2"/>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2"/>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2"/>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2" t="s">
        <v>13</v>
      </c>
      <c r="Z99" s="893"/>
      <c r="AA99" s="894"/>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1"/>
      <c r="Z100" s="852"/>
      <c r="AA100" s="853"/>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731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732</v>
      </c>
      <c r="AC101" s="460"/>
      <c r="AD101" s="460"/>
      <c r="AE101" s="282">
        <v>77</v>
      </c>
      <c r="AF101" s="282"/>
      <c r="AG101" s="282"/>
      <c r="AH101" s="282"/>
      <c r="AI101" s="282">
        <v>77</v>
      </c>
      <c r="AJ101" s="282"/>
      <c r="AK101" s="282"/>
      <c r="AL101" s="282"/>
      <c r="AM101" s="282" t="s">
        <v>716</v>
      </c>
      <c r="AN101" s="282"/>
      <c r="AO101" s="282"/>
      <c r="AP101" s="282"/>
      <c r="AQ101" s="282" t="s">
        <v>716</v>
      </c>
      <c r="AR101" s="282"/>
      <c r="AS101" s="282"/>
      <c r="AT101" s="282"/>
      <c r="AU101" s="218" t="s">
        <v>716</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732</v>
      </c>
      <c r="AC102" s="460"/>
      <c r="AD102" s="460"/>
      <c r="AE102" s="282">
        <v>77</v>
      </c>
      <c r="AF102" s="282"/>
      <c r="AG102" s="282"/>
      <c r="AH102" s="282"/>
      <c r="AI102" s="282">
        <v>77</v>
      </c>
      <c r="AJ102" s="282"/>
      <c r="AK102" s="282"/>
      <c r="AL102" s="282"/>
      <c r="AM102" s="282" t="s">
        <v>716</v>
      </c>
      <c r="AN102" s="282"/>
      <c r="AO102" s="282"/>
      <c r="AP102" s="282"/>
      <c r="AQ102" s="282" t="s">
        <v>716</v>
      </c>
      <c r="AR102" s="282"/>
      <c r="AS102" s="282"/>
      <c r="AT102" s="282"/>
      <c r="AU102" s="225" t="s">
        <v>716</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734</v>
      </c>
      <c r="AC116" s="462"/>
      <c r="AD116" s="463"/>
      <c r="AE116" s="282">
        <v>14707</v>
      </c>
      <c r="AF116" s="282"/>
      <c r="AG116" s="282"/>
      <c r="AH116" s="282"/>
      <c r="AI116" s="282">
        <v>8337</v>
      </c>
      <c r="AJ116" s="282"/>
      <c r="AK116" s="282"/>
      <c r="AL116" s="282"/>
      <c r="AM116" s="282" t="s">
        <v>716</v>
      </c>
      <c r="AN116" s="282"/>
      <c r="AO116" s="282"/>
      <c r="AP116" s="282"/>
      <c r="AQ116" s="218" t="s">
        <v>791</v>
      </c>
      <c r="AR116" s="219"/>
      <c r="AS116" s="219"/>
      <c r="AT116" s="219"/>
      <c r="AU116" s="219"/>
      <c r="AV116" s="219"/>
      <c r="AW116" s="219"/>
      <c r="AX116" s="221"/>
    </row>
    <row r="117" spans="1:51" ht="132"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735</v>
      </c>
      <c r="AC117" s="472"/>
      <c r="AD117" s="473"/>
      <c r="AE117" s="550" t="s">
        <v>736</v>
      </c>
      <c r="AF117" s="550"/>
      <c r="AG117" s="550"/>
      <c r="AH117" s="550"/>
      <c r="AI117" s="550" t="s">
        <v>737</v>
      </c>
      <c r="AJ117" s="550"/>
      <c r="AK117" s="550"/>
      <c r="AL117" s="550"/>
      <c r="AM117" s="895" t="s">
        <v>755</v>
      </c>
      <c r="AN117" s="550"/>
      <c r="AO117" s="550"/>
      <c r="AP117" s="550"/>
      <c r="AQ117" s="550" t="s">
        <v>791</v>
      </c>
      <c r="AR117" s="550"/>
      <c r="AS117" s="550"/>
      <c r="AT117" s="550"/>
      <c r="AU117" s="550"/>
      <c r="AV117" s="550"/>
      <c r="AW117" s="550"/>
      <c r="AX117" s="551"/>
    </row>
    <row r="118" spans="1:51" ht="114.7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114.7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114.7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114.7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114.7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114.7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114.7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114.7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8"/>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114.7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9"/>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114.7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5"/>
      <c r="Z127" s="926"/>
      <c r="AA127" s="927"/>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114.7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114.7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407</v>
      </c>
      <c r="AR133" s="200"/>
      <c r="AS133" s="136" t="s">
        <v>233</v>
      </c>
      <c r="AT133" s="137"/>
      <c r="AU133" s="201">
        <v>30</v>
      </c>
      <c r="AV133" s="201"/>
      <c r="AW133" s="136" t="s">
        <v>179</v>
      </c>
      <c r="AX133" s="196"/>
      <c r="AY133">
        <f>$AY$132</f>
        <v>1</v>
      </c>
    </row>
    <row r="134" spans="1:51" ht="39.75" customHeight="1" x14ac:dyDescent="0.15">
      <c r="A134" s="190"/>
      <c r="B134" s="187"/>
      <c r="C134" s="181"/>
      <c r="D134" s="187"/>
      <c r="E134" s="181"/>
      <c r="F134" s="182"/>
      <c r="G134" s="107" t="s">
        <v>739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76.099999999999994</v>
      </c>
      <c r="AF134" s="208"/>
      <c r="AG134" s="208"/>
      <c r="AH134" s="208"/>
      <c r="AI134" s="207" t="s">
        <v>407</v>
      </c>
      <c r="AJ134" s="208"/>
      <c r="AK134" s="208"/>
      <c r="AL134" s="208"/>
      <c r="AM134" s="207" t="s">
        <v>713</v>
      </c>
      <c r="AN134" s="208"/>
      <c r="AO134" s="208"/>
      <c r="AP134" s="208"/>
      <c r="AQ134" s="207" t="s">
        <v>407</v>
      </c>
      <c r="AR134" s="208"/>
      <c r="AS134" s="208"/>
      <c r="AT134" s="208"/>
      <c r="AU134" s="207" t="s">
        <v>407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407</v>
      </c>
      <c r="AF135" s="208"/>
      <c r="AG135" s="208"/>
      <c r="AH135" s="208"/>
      <c r="AI135" s="207" t="s">
        <v>407</v>
      </c>
      <c r="AJ135" s="208"/>
      <c r="AK135" s="208"/>
      <c r="AL135" s="208"/>
      <c r="AM135" s="207" t="s">
        <v>713</v>
      </c>
      <c r="AN135" s="208"/>
      <c r="AO135" s="208"/>
      <c r="AP135" s="208"/>
      <c r="AQ135" s="207" t="s">
        <v>407</v>
      </c>
      <c r="AR135" s="208"/>
      <c r="AS135" s="208"/>
      <c r="AT135" s="208"/>
      <c r="AU135" s="207" t="s">
        <v>407</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407</v>
      </c>
      <c r="AR137" s="200"/>
      <c r="AS137" s="136" t="s">
        <v>233</v>
      </c>
      <c r="AT137" s="137"/>
      <c r="AU137" s="201">
        <v>30</v>
      </c>
      <c r="AV137" s="201"/>
      <c r="AW137" s="136" t="s">
        <v>179</v>
      </c>
      <c r="AX137" s="196"/>
      <c r="AY137">
        <f>$AY$136</f>
        <v>1</v>
      </c>
    </row>
    <row r="138" spans="1:51" ht="39.75" customHeight="1" x14ac:dyDescent="0.15">
      <c r="A138" s="190"/>
      <c r="B138" s="187"/>
      <c r="C138" s="181"/>
      <c r="D138" s="187"/>
      <c r="E138" s="181"/>
      <c r="F138" s="182"/>
      <c r="G138" s="107" t="s">
        <v>740</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14</v>
      </c>
      <c r="AC138" s="206"/>
      <c r="AD138" s="206"/>
      <c r="AE138" s="207">
        <v>85.3</v>
      </c>
      <c r="AF138" s="208"/>
      <c r="AG138" s="208"/>
      <c r="AH138" s="208"/>
      <c r="AI138" s="207" t="s">
        <v>407</v>
      </c>
      <c r="AJ138" s="830"/>
      <c r="AK138" s="830"/>
      <c r="AL138" s="831"/>
      <c r="AM138" s="207" t="s">
        <v>713</v>
      </c>
      <c r="AN138" s="208"/>
      <c r="AO138" s="208"/>
      <c r="AP138" s="208"/>
      <c r="AQ138" s="207" t="s">
        <v>407</v>
      </c>
      <c r="AR138" s="208"/>
      <c r="AS138" s="208"/>
      <c r="AT138" s="208"/>
      <c r="AU138" s="207" t="s">
        <v>407</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14</v>
      </c>
      <c r="AC139" s="214"/>
      <c r="AD139" s="214"/>
      <c r="AE139" s="207" t="s">
        <v>407</v>
      </c>
      <c r="AF139" s="208"/>
      <c r="AG139" s="208"/>
      <c r="AH139" s="208"/>
      <c r="AI139" s="207" t="s">
        <v>407</v>
      </c>
      <c r="AJ139" s="830"/>
      <c r="AK139" s="830"/>
      <c r="AL139" s="831"/>
      <c r="AM139" s="207" t="s">
        <v>713</v>
      </c>
      <c r="AN139" s="208"/>
      <c r="AO139" s="208"/>
      <c r="AP139" s="208"/>
      <c r="AQ139" s="207" t="s">
        <v>407</v>
      </c>
      <c r="AR139" s="208"/>
      <c r="AS139" s="208"/>
      <c r="AT139" s="208"/>
      <c r="AU139" s="207" t="s">
        <v>407</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716</v>
      </c>
      <c r="AR141" s="200"/>
      <c r="AS141" s="136" t="s">
        <v>233</v>
      </c>
      <c r="AT141" s="137"/>
      <c r="AU141" s="201">
        <v>30</v>
      </c>
      <c r="AV141" s="201"/>
      <c r="AW141" s="136" t="s">
        <v>179</v>
      </c>
      <c r="AX141" s="196"/>
      <c r="AY141">
        <f>$AY$140</f>
        <v>1</v>
      </c>
    </row>
    <row r="142" spans="1:51" ht="39.75" customHeight="1" x14ac:dyDescent="0.15">
      <c r="A142" s="190"/>
      <c r="B142" s="187"/>
      <c r="C142" s="181"/>
      <c r="D142" s="187"/>
      <c r="E142" s="181"/>
      <c r="F142" s="182"/>
      <c r="G142" s="107" t="s">
        <v>741</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372</v>
      </c>
      <c r="AC142" s="206"/>
      <c r="AD142" s="206"/>
      <c r="AE142" s="207">
        <v>85.3</v>
      </c>
      <c r="AF142" s="208"/>
      <c r="AG142" s="208"/>
      <c r="AH142" s="208"/>
      <c r="AI142" s="207" t="s">
        <v>716</v>
      </c>
      <c r="AJ142" s="208"/>
      <c r="AK142" s="208"/>
      <c r="AL142" s="208"/>
      <c r="AM142" s="207" t="s">
        <v>716</v>
      </c>
      <c r="AN142" s="208"/>
      <c r="AO142" s="208"/>
      <c r="AP142" s="208"/>
      <c r="AQ142" s="207" t="s">
        <v>716</v>
      </c>
      <c r="AR142" s="208"/>
      <c r="AS142" s="208"/>
      <c r="AT142" s="208"/>
      <c r="AU142" s="207" t="s">
        <v>716</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372</v>
      </c>
      <c r="AC143" s="214"/>
      <c r="AD143" s="214"/>
      <c r="AE143" s="207" t="s">
        <v>716</v>
      </c>
      <c r="AF143" s="208"/>
      <c r="AG143" s="208"/>
      <c r="AH143" s="208"/>
      <c r="AI143" s="207" t="s">
        <v>716</v>
      </c>
      <c r="AJ143" s="208"/>
      <c r="AK143" s="208"/>
      <c r="AL143" s="208"/>
      <c r="AM143" s="207" t="s">
        <v>716</v>
      </c>
      <c r="AN143" s="208"/>
      <c r="AO143" s="208"/>
      <c r="AP143" s="208"/>
      <c r="AQ143" s="207" t="s">
        <v>716</v>
      </c>
      <c r="AR143" s="208"/>
      <c r="AS143" s="208"/>
      <c r="AT143" s="208"/>
      <c r="AU143" s="207" t="s">
        <v>716</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372</v>
      </c>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372</v>
      </c>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407</v>
      </c>
      <c r="AJ194" s="208"/>
      <c r="AK194" s="208"/>
      <c r="AL194" s="208"/>
      <c r="AM194" s="207" t="s">
        <v>713</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407</v>
      </c>
      <c r="AJ195" s="208"/>
      <c r="AK195" s="208"/>
      <c r="AL195" s="208"/>
      <c r="AM195" s="207" t="s">
        <v>713</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407</v>
      </c>
      <c r="AJ198" s="208"/>
      <c r="AK198" s="208"/>
      <c r="AL198" s="208"/>
      <c r="AM198" s="207" t="s">
        <v>713</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407</v>
      </c>
      <c r="AJ199" s="208"/>
      <c r="AK199" s="208"/>
      <c r="AL199" s="208"/>
      <c r="AM199" s="207" t="s">
        <v>713</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0"/>
      <c r="E430" s="175" t="s">
        <v>400</v>
      </c>
      <c r="F430" s="896"/>
      <c r="G430" s="897" t="s">
        <v>252</v>
      </c>
      <c r="H430" s="126"/>
      <c r="I430" s="126"/>
      <c r="J430" s="898" t="s">
        <v>407</v>
      </c>
      <c r="K430" s="899"/>
      <c r="L430" s="899"/>
      <c r="M430" s="899"/>
      <c r="N430" s="899"/>
      <c r="O430" s="899"/>
      <c r="P430" s="899"/>
      <c r="Q430" s="899"/>
      <c r="R430" s="899"/>
      <c r="S430" s="899"/>
      <c r="T430" s="900"/>
      <c r="U430" s="587" t="s">
        <v>407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5"/>
      <c r="AJ432" s="335"/>
      <c r="AK432" s="335"/>
      <c r="AL432" s="157"/>
      <c r="AM432" s="335"/>
      <c r="AN432" s="335"/>
      <c r="AO432" s="335"/>
      <c r="AP432" s="157"/>
      <c r="AQ432" s="250" t="s">
        <v>407</v>
      </c>
      <c r="AR432" s="201"/>
      <c r="AS432" s="136" t="s">
        <v>233</v>
      </c>
      <c r="AT432" s="137"/>
      <c r="AU432" s="201" t="s">
        <v>407</v>
      </c>
      <c r="AV432" s="201"/>
      <c r="AW432" s="136" t="s">
        <v>179</v>
      </c>
      <c r="AX432" s="196"/>
      <c r="AY432">
        <f>$AY$431</f>
        <v>1</v>
      </c>
    </row>
    <row r="433" spans="1:51" ht="23.25" customHeight="1" x14ac:dyDescent="0.15">
      <c r="A433" s="190"/>
      <c r="B433" s="187"/>
      <c r="C433" s="181"/>
      <c r="D433" s="187"/>
      <c r="E433" s="338"/>
      <c r="F433" s="339"/>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6" t="s">
        <v>407</v>
      </c>
      <c r="AF433" s="208"/>
      <c r="AG433" s="208"/>
      <c r="AH433" s="208"/>
      <c r="AI433" s="336" t="s">
        <v>407</v>
      </c>
      <c r="AJ433" s="208"/>
      <c r="AK433" s="208"/>
      <c r="AL433" s="208"/>
      <c r="AM433" s="336" t="s">
        <v>713</v>
      </c>
      <c r="AN433" s="208"/>
      <c r="AO433" s="208"/>
      <c r="AP433" s="337"/>
      <c r="AQ433" s="336" t="s">
        <v>407</v>
      </c>
      <c r="AR433" s="208"/>
      <c r="AS433" s="208"/>
      <c r="AT433" s="337"/>
      <c r="AU433" s="208" t="s">
        <v>407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6" t="s">
        <v>407</v>
      </c>
      <c r="AF434" s="208"/>
      <c r="AG434" s="208"/>
      <c r="AH434" s="337"/>
      <c r="AI434" s="336" t="s">
        <v>407</v>
      </c>
      <c r="AJ434" s="208"/>
      <c r="AK434" s="208"/>
      <c r="AL434" s="208"/>
      <c r="AM434" s="336" t="s">
        <v>713</v>
      </c>
      <c r="AN434" s="208"/>
      <c r="AO434" s="208"/>
      <c r="AP434" s="337"/>
      <c r="AQ434" s="336" t="s">
        <v>407</v>
      </c>
      <c r="AR434" s="208"/>
      <c r="AS434" s="208"/>
      <c r="AT434" s="337"/>
      <c r="AU434" s="208" t="s">
        <v>407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407</v>
      </c>
      <c r="AF435" s="208"/>
      <c r="AG435" s="208"/>
      <c r="AH435" s="337"/>
      <c r="AI435" s="336" t="s">
        <v>407</v>
      </c>
      <c r="AJ435" s="208"/>
      <c r="AK435" s="208"/>
      <c r="AL435" s="208"/>
      <c r="AM435" s="336" t="s">
        <v>713</v>
      </c>
      <c r="AN435" s="208"/>
      <c r="AO435" s="208"/>
      <c r="AP435" s="337"/>
      <c r="AQ435" s="336" t="s">
        <v>407</v>
      </c>
      <c r="AR435" s="208"/>
      <c r="AS435" s="208"/>
      <c r="AT435" s="337"/>
      <c r="AU435" s="208" t="s">
        <v>407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5"/>
      <c r="AJ457" s="335"/>
      <c r="AK457" s="335"/>
      <c r="AL457" s="157"/>
      <c r="AM457" s="335"/>
      <c r="AN457" s="335"/>
      <c r="AO457" s="335"/>
      <c r="AP457" s="157"/>
      <c r="AQ457" s="250" t="s">
        <v>407</v>
      </c>
      <c r="AR457" s="201"/>
      <c r="AS457" s="136" t="s">
        <v>233</v>
      </c>
      <c r="AT457" s="137"/>
      <c r="AU457" s="201" t="s">
        <v>407</v>
      </c>
      <c r="AV457" s="201"/>
      <c r="AW457" s="136" t="s">
        <v>179</v>
      </c>
      <c r="AX457" s="196"/>
      <c r="AY457">
        <f>$AY$456</f>
        <v>1</v>
      </c>
    </row>
    <row r="458" spans="1:51" ht="23.25" customHeight="1" x14ac:dyDescent="0.15">
      <c r="A458" s="190"/>
      <c r="B458" s="187"/>
      <c r="C458" s="181"/>
      <c r="D458" s="187"/>
      <c r="E458" s="338"/>
      <c r="F458" s="339"/>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6" t="s">
        <v>407</v>
      </c>
      <c r="AF458" s="208"/>
      <c r="AG458" s="208"/>
      <c r="AH458" s="208"/>
      <c r="AI458" s="336" t="s">
        <v>407</v>
      </c>
      <c r="AJ458" s="208"/>
      <c r="AK458" s="208"/>
      <c r="AL458" s="208"/>
      <c r="AM458" s="336" t="s">
        <v>713</v>
      </c>
      <c r="AN458" s="208"/>
      <c r="AO458" s="208"/>
      <c r="AP458" s="337"/>
      <c r="AQ458" s="336" t="s">
        <v>407</v>
      </c>
      <c r="AR458" s="208"/>
      <c r="AS458" s="208"/>
      <c r="AT458" s="337"/>
      <c r="AU458" s="208" t="s">
        <v>407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6" t="s">
        <v>407</v>
      </c>
      <c r="AF459" s="208"/>
      <c r="AG459" s="208"/>
      <c r="AH459" s="337"/>
      <c r="AI459" s="336" t="s">
        <v>407</v>
      </c>
      <c r="AJ459" s="208"/>
      <c r="AK459" s="208"/>
      <c r="AL459" s="208"/>
      <c r="AM459" s="336" t="s">
        <v>713</v>
      </c>
      <c r="AN459" s="208"/>
      <c r="AO459" s="208"/>
      <c r="AP459" s="337"/>
      <c r="AQ459" s="336" t="s">
        <v>407</v>
      </c>
      <c r="AR459" s="208"/>
      <c r="AS459" s="208"/>
      <c r="AT459" s="337"/>
      <c r="AU459" s="208" t="s">
        <v>407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407</v>
      </c>
      <c r="AF460" s="208"/>
      <c r="AG460" s="208"/>
      <c r="AH460" s="337"/>
      <c r="AI460" s="336" t="s">
        <v>407</v>
      </c>
      <c r="AJ460" s="208"/>
      <c r="AK460" s="208"/>
      <c r="AL460" s="208"/>
      <c r="AM460" s="336" t="s">
        <v>713</v>
      </c>
      <c r="AN460" s="208"/>
      <c r="AO460" s="208"/>
      <c r="AP460" s="337"/>
      <c r="AQ460" s="336" t="s">
        <v>407</v>
      </c>
      <c r="AR460" s="208"/>
      <c r="AS460" s="208"/>
      <c r="AT460" s="337"/>
      <c r="AU460" s="208" t="s">
        <v>407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7" t="s">
        <v>252</v>
      </c>
      <c r="H484" s="126"/>
      <c r="I484" s="12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7" t="s">
        <v>252</v>
      </c>
      <c r="H538" s="126"/>
      <c r="I538" s="12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7" t="s">
        <v>252</v>
      </c>
      <c r="H592" s="126"/>
      <c r="I592" s="12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7" t="s">
        <v>252</v>
      </c>
      <c r="H646" s="126"/>
      <c r="I646" s="12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7" customHeight="1" x14ac:dyDescent="0.15">
      <c r="A702" s="867" t="s">
        <v>140</v>
      </c>
      <c r="B702" s="868"/>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746</v>
      </c>
      <c r="AE702" s="342"/>
      <c r="AF702" s="342"/>
      <c r="AG702" s="379" t="s">
        <v>759</v>
      </c>
      <c r="AH702" s="380"/>
      <c r="AI702" s="380"/>
      <c r="AJ702" s="380"/>
      <c r="AK702" s="380"/>
      <c r="AL702" s="380"/>
      <c r="AM702" s="380"/>
      <c r="AN702" s="380"/>
      <c r="AO702" s="380"/>
      <c r="AP702" s="380"/>
      <c r="AQ702" s="380"/>
      <c r="AR702" s="380"/>
      <c r="AS702" s="380"/>
      <c r="AT702" s="380"/>
      <c r="AU702" s="380"/>
      <c r="AV702" s="380"/>
      <c r="AW702" s="380"/>
      <c r="AX702" s="381"/>
    </row>
    <row r="703" spans="1:51" ht="57" customHeight="1" x14ac:dyDescent="0.15">
      <c r="A703" s="869"/>
      <c r="B703" s="870"/>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746</v>
      </c>
      <c r="AE703" s="323"/>
      <c r="AF703" s="323"/>
      <c r="AG703" s="104" t="s">
        <v>760</v>
      </c>
      <c r="AH703" s="105"/>
      <c r="AI703" s="105"/>
      <c r="AJ703" s="105"/>
      <c r="AK703" s="105"/>
      <c r="AL703" s="105"/>
      <c r="AM703" s="105"/>
      <c r="AN703" s="105"/>
      <c r="AO703" s="105"/>
      <c r="AP703" s="105"/>
      <c r="AQ703" s="105"/>
      <c r="AR703" s="105"/>
      <c r="AS703" s="105"/>
      <c r="AT703" s="105"/>
      <c r="AU703" s="105"/>
      <c r="AV703" s="105"/>
      <c r="AW703" s="105"/>
      <c r="AX703" s="106"/>
    </row>
    <row r="704" spans="1:51" ht="57" customHeight="1" x14ac:dyDescent="0.15">
      <c r="A704" s="871"/>
      <c r="B704" s="872"/>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746</v>
      </c>
      <c r="AE704" s="781"/>
      <c r="AF704" s="781"/>
      <c r="AG704" s="168" t="s">
        <v>761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746</v>
      </c>
      <c r="AE705" s="713"/>
      <c r="AF705" s="713"/>
      <c r="AG705" s="128" t="s">
        <v>762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2" t="s">
        <v>757</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39.7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746</v>
      </c>
      <c r="AE708" s="603"/>
      <c r="AF708" s="603"/>
      <c r="AG708" s="740" t="s">
        <v>763</v>
      </c>
      <c r="AH708" s="741"/>
      <c r="AI708" s="741"/>
      <c r="AJ708" s="741"/>
      <c r="AK708" s="741"/>
      <c r="AL708" s="741"/>
      <c r="AM708" s="741"/>
      <c r="AN708" s="741"/>
      <c r="AO708" s="741"/>
      <c r="AP708" s="741"/>
      <c r="AQ708" s="741"/>
      <c r="AR708" s="741"/>
      <c r="AS708" s="741"/>
      <c r="AT708" s="741"/>
      <c r="AU708" s="741"/>
      <c r="AV708" s="741"/>
      <c r="AW708" s="741"/>
      <c r="AX708" s="742"/>
    </row>
    <row r="709" spans="1:50" ht="46.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746</v>
      </c>
      <c r="AE709" s="323"/>
      <c r="AF709" s="323"/>
      <c r="AG709" s="104" t="s">
        <v>764</v>
      </c>
      <c r="AH709" s="105"/>
      <c r="AI709" s="105"/>
      <c r="AJ709" s="105"/>
      <c r="AK709" s="105"/>
      <c r="AL709" s="105"/>
      <c r="AM709" s="105"/>
      <c r="AN709" s="105"/>
      <c r="AO709" s="105"/>
      <c r="AP709" s="105"/>
      <c r="AQ709" s="105"/>
      <c r="AR709" s="105"/>
      <c r="AS709" s="105"/>
      <c r="AT709" s="105"/>
      <c r="AU709" s="105"/>
      <c r="AV709" s="105"/>
      <c r="AW709" s="105"/>
      <c r="AX709" s="106"/>
    </row>
    <row r="710" spans="1:50" ht="39.7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746</v>
      </c>
      <c r="AE710" s="323"/>
      <c r="AF710" s="323"/>
      <c r="AG710" s="104" t="s">
        <v>765</v>
      </c>
      <c r="AH710" s="105"/>
      <c r="AI710" s="105"/>
      <c r="AJ710" s="105"/>
      <c r="AK710" s="105"/>
      <c r="AL710" s="105"/>
      <c r="AM710" s="105"/>
      <c r="AN710" s="105"/>
      <c r="AO710" s="105"/>
      <c r="AP710" s="105"/>
      <c r="AQ710" s="105"/>
      <c r="AR710" s="105"/>
      <c r="AS710" s="105"/>
      <c r="AT710" s="105"/>
      <c r="AU710" s="105"/>
      <c r="AV710" s="105"/>
      <c r="AW710" s="105"/>
      <c r="AX710" s="106"/>
    </row>
    <row r="711" spans="1:50" ht="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746</v>
      </c>
      <c r="AE711" s="323"/>
      <c r="AF711" s="323"/>
      <c r="AG711" s="104" t="s">
        <v>766</v>
      </c>
      <c r="AH711" s="105"/>
      <c r="AI711" s="105"/>
      <c r="AJ711" s="105"/>
      <c r="AK711" s="105"/>
      <c r="AL711" s="105"/>
      <c r="AM711" s="105"/>
      <c r="AN711" s="105"/>
      <c r="AO711" s="105"/>
      <c r="AP711" s="105"/>
      <c r="AQ711" s="105"/>
      <c r="AR711" s="105"/>
      <c r="AS711" s="105"/>
      <c r="AT711" s="105"/>
      <c r="AU711" s="105"/>
      <c r="AV711" s="105"/>
      <c r="AW711" s="105"/>
      <c r="AX711" s="106"/>
    </row>
    <row r="712" spans="1:50" ht="39.7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758</v>
      </c>
      <c r="AE712" s="781"/>
      <c r="AF712" s="781"/>
      <c r="AG712" s="805" t="s">
        <v>716</v>
      </c>
      <c r="AH712" s="806"/>
      <c r="AI712" s="806"/>
      <c r="AJ712" s="806"/>
      <c r="AK712" s="806"/>
      <c r="AL712" s="806"/>
      <c r="AM712" s="806"/>
      <c r="AN712" s="806"/>
      <c r="AO712" s="806"/>
      <c r="AP712" s="806"/>
      <c r="AQ712" s="806"/>
      <c r="AR712" s="806"/>
      <c r="AS712" s="806"/>
      <c r="AT712" s="806"/>
      <c r="AU712" s="806"/>
      <c r="AV712" s="806"/>
      <c r="AW712" s="806"/>
      <c r="AX712" s="807"/>
    </row>
    <row r="713" spans="1:50" ht="33.75" customHeight="1" x14ac:dyDescent="0.15">
      <c r="A713" s="640"/>
      <c r="B713" s="642"/>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758</v>
      </c>
      <c r="AE713" s="323"/>
      <c r="AF713" s="661"/>
      <c r="AG713" s="104" t="s">
        <v>716</v>
      </c>
      <c r="AH713" s="105"/>
      <c r="AI713" s="105"/>
      <c r="AJ713" s="105"/>
      <c r="AK713" s="105"/>
      <c r="AL713" s="105"/>
      <c r="AM713" s="105"/>
      <c r="AN713" s="105"/>
      <c r="AO713" s="105"/>
      <c r="AP713" s="105"/>
      <c r="AQ713" s="105"/>
      <c r="AR713" s="105"/>
      <c r="AS713" s="105"/>
      <c r="AT713" s="105"/>
      <c r="AU713" s="105"/>
      <c r="AV713" s="105"/>
      <c r="AW713" s="105"/>
      <c r="AX713" s="106"/>
    </row>
    <row r="714" spans="1:50" ht="50.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746</v>
      </c>
      <c r="AE714" s="803"/>
      <c r="AF714" s="804"/>
      <c r="AG714" s="734" t="s">
        <v>767</v>
      </c>
      <c r="AH714" s="735"/>
      <c r="AI714" s="735"/>
      <c r="AJ714" s="735"/>
      <c r="AK714" s="735"/>
      <c r="AL714" s="735"/>
      <c r="AM714" s="735"/>
      <c r="AN714" s="735"/>
      <c r="AO714" s="735"/>
      <c r="AP714" s="735"/>
      <c r="AQ714" s="735"/>
      <c r="AR714" s="735"/>
      <c r="AS714" s="735"/>
      <c r="AT714" s="735"/>
      <c r="AU714" s="735"/>
      <c r="AV714" s="735"/>
      <c r="AW714" s="735"/>
      <c r="AX714" s="736"/>
    </row>
    <row r="715" spans="1:50" ht="61.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746</v>
      </c>
      <c r="AE715" s="603"/>
      <c r="AF715" s="654"/>
      <c r="AG715" s="740" t="s">
        <v>768</v>
      </c>
      <c r="AH715" s="741"/>
      <c r="AI715" s="741"/>
      <c r="AJ715" s="741"/>
      <c r="AK715" s="741"/>
      <c r="AL715" s="741"/>
      <c r="AM715" s="741"/>
      <c r="AN715" s="741"/>
      <c r="AO715" s="741"/>
      <c r="AP715" s="741"/>
      <c r="AQ715" s="741"/>
      <c r="AR715" s="741"/>
      <c r="AS715" s="741"/>
      <c r="AT715" s="741"/>
      <c r="AU715" s="741"/>
      <c r="AV715" s="741"/>
      <c r="AW715" s="741"/>
      <c r="AX715" s="742"/>
    </row>
    <row r="716" spans="1:50" ht="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746</v>
      </c>
      <c r="AE716" s="625"/>
      <c r="AF716" s="625"/>
      <c r="AG716" s="104" t="s">
        <v>769</v>
      </c>
      <c r="AH716" s="105"/>
      <c r="AI716" s="105"/>
      <c r="AJ716" s="105"/>
      <c r="AK716" s="105"/>
      <c r="AL716" s="105"/>
      <c r="AM716" s="105"/>
      <c r="AN716" s="105"/>
      <c r="AO716" s="105"/>
      <c r="AP716" s="105"/>
      <c r="AQ716" s="105"/>
      <c r="AR716" s="105"/>
      <c r="AS716" s="105"/>
      <c r="AT716" s="105"/>
      <c r="AU716" s="105"/>
      <c r="AV716" s="105"/>
      <c r="AW716" s="105"/>
      <c r="AX716" s="106"/>
    </row>
    <row r="717" spans="1:50" ht="40.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746</v>
      </c>
      <c r="AE717" s="323"/>
      <c r="AF717" s="323"/>
      <c r="AG717" s="104" t="s">
        <v>770</v>
      </c>
      <c r="AH717" s="105"/>
      <c r="AI717" s="105"/>
      <c r="AJ717" s="105"/>
      <c r="AK717" s="105"/>
      <c r="AL717" s="105"/>
      <c r="AM717" s="105"/>
      <c r="AN717" s="105"/>
      <c r="AO717" s="105"/>
      <c r="AP717" s="105"/>
      <c r="AQ717" s="105"/>
      <c r="AR717" s="105"/>
      <c r="AS717" s="105"/>
      <c r="AT717" s="105"/>
      <c r="AU717" s="105"/>
      <c r="AV717" s="105"/>
      <c r="AW717" s="105"/>
      <c r="AX717" s="106"/>
    </row>
    <row r="718" spans="1:50" ht="48.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746</v>
      </c>
      <c r="AE718" s="323"/>
      <c r="AF718" s="323"/>
      <c r="AG718" s="130" t="s">
        <v>771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758</v>
      </c>
      <c r="AE719" s="603"/>
      <c r="AF719" s="603"/>
      <c r="AG719" s="128" t="s">
        <v>791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6.25" customHeight="1" x14ac:dyDescent="0.15">
      <c r="A726" s="638" t="s">
        <v>48</v>
      </c>
      <c r="B726" s="797"/>
      <c r="C726" s="810" t="s">
        <v>53</v>
      </c>
      <c r="D726" s="834"/>
      <c r="E726" s="834"/>
      <c r="F726" s="835"/>
      <c r="G726" s="576" t="s">
        <v>783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772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793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794</v>
      </c>
      <c r="B731" s="672"/>
      <c r="C731" s="672"/>
      <c r="D731" s="672"/>
      <c r="E731" s="673"/>
      <c r="F731" s="727" t="s">
        <v>795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796</v>
      </c>
      <c r="B733" s="672"/>
      <c r="C733" s="672"/>
      <c r="D733" s="672"/>
      <c r="E733" s="673"/>
      <c r="F733" s="635" t="s">
        <v>797</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84" customHeight="1" thickBot="1" x14ac:dyDescent="0.2">
      <c r="A735" s="788" t="s">
        <v>785</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9" t="s">
        <v>673</v>
      </c>
      <c r="B737" s="211"/>
      <c r="C737" s="211"/>
      <c r="D737" s="212"/>
      <c r="E737" s="953" t="s">
        <v>716</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398</v>
      </c>
      <c r="B738" s="361"/>
      <c r="C738" s="361"/>
      <c r="D738" s="361"/>
      <c r="E738" s="953" t="s">
        <v>716</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397</v>
      </c>
      <c r="B739" s="361"/>
      <c r="C739" s="361"/>
      <c r="D739" s="361"/>
      <c r="E739" s="953" t="s">
        <v>716</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396</v>
      </c>
      <c r="B740" s="361"/>
      <c r="C740" s="361"/>
      <c r="D740" s="361"/>
      <c r="E740" s="953" t="s">
        <v>743</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395</v>
      </c>
      <c r="B741" s="361"/>
      <c r="C741" s="361"/>
      <c r="D741" s="361"/>
      <c r="E741" s="953" t="s">
        <v>743</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394</v>
      </c>
      <c r="B742" s="361"/>
      <c r="C742" s="361"/>
      <c r="D742" s="361"/>
      <c r="E742" s="953" t="s">
        <v>744</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393</v>
      </c>
      <c r="B743" s="361"/>
      <c r="C743" s="361"/>
      <c r="D743" s="361"/>
      <c r="E743" s="953" t="s">
        <v>745</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392</v>
      </c>
      <c r="B744" s="361"/>
      <c r="C744" s="361"/>
      <c r="D744" s="361"/>
      <c r="E744" s="953">
        <v>146</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391</v>
      </c>
      <c r="B745" s="361"/>
      <c r="C745" s="361"/>
      <c r="D745" s="361"/>
      <c r="E745" s="990">
        <v>139</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546</v>
      </c>
      <c r="B746" s="361"/>
      <c r="C746" s="361"/>
      <c r="D746" s="361"/>
      <c r="E746" s="959" t="s">
        <v>711</v>
      </c>
      <c r="F746" s="957"/>
      <c r="G746" s="957"/>
      <c r="H746" s="100" t="str">
        <f>IF(E746="","","-")</f>
        <v>-</v>
      </c>
      <c r="I746" s="957"/>
      <c r="J746" s="957"/>
      <c r="K746" s="100" t="str">
        <f>IF(I746="","","-")</f>
        <v/>
      </c>
      <c r="L746" s="958">
        <v>134</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510</v>
      </c>
      <c r="B747" s="361"/>
      <c r="C747" s="361"/>
      <c r="D747" s="361"/>
      <c r="E747" s="959" t="s">
        <v>711</v>
      </c>
      <c r="F747" s="957"/>
      <c r="G747" s="957"/>
      <c r="H747" s="100" t="str">
        <f>IF(E747="","","-")</f>
        <v>-</v>
      </c>
      <c r="I747" s="957"/>
      <c r="J747" s="957"/>
      <c r="K747" s="100" t="str">
        <f>IF(I747="","","-")</f>
        <v/>
      </c>
      <c r="L747" s="958">
        <v>135</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790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3.75" customHeight="1" x14ac:dyDescent="0.15">
      <c r="A789" s="629"/>
      <c r="B789" s="630"/>
      <c r="C789" s="630"/>
      <c r="D789" s="630"/>
      <c r="E789" s="630"/>
      <c r="F789" s="631"/>
      <c r="G789" s="668" t="s">
        <v>773</v>
      </c>
      <c r="H789" s="669"/>
      <c r="I789" s="669"/>
      <c r="J789" s="669"/>
      <c r="K789" s="670"/>
      <c r="L789" s="662" t="s">
        <v>776</v>
      </c>
      <c r="M789" s="663"/>
      <c r="N789" s="663"/>
      <c r="O789" s="663"/>
      <c r="P789" s="663"/>
      <c r="Q789" s="663"/>
      <c r="R789" s="663"/>
      <c r="S789" s="663"/>
      <c r="T789" s="663"/>
      <c r="U789" s="663"/>
      <c r="V789" s="663"/>
      <c r="W789" s="663"/>
      <c r="X789" s="664"/>
      <c r="Y789" s="382">
        <v>25.5</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774</v>
      </c>
      <c r="H790" s="605"/>
      <c r="I790" s="605"/>
      <c r="J790" s="605"/>
      <c r="K790" s="606"/>
      <c r="L790" s="596" t="s">
        <v>777</v>
      </c>
      <c r="M790" s="597"/>
      <c r="N790" s="597"/>
      <c r="O790" s="597"/>
      <c r="P790" s="597"/>
      <c r="Q790" s="597"/>
      <c r="R790" s="597"/>
      <c r="S790" s="597"/>
      <c r="T790" s="597"/>
      <c r="U790" s="597"/>
      <c r="V790" s="597"/>
      <c r="W790" s="597"/>
      <c r="X790" s="598"/>
      <c r="Y790" s="599">
        <v>14</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775</v>
      </c>
      <c r="H791" s="605"/>
      <c r="I791" s="605"/>
      <c r="J791" s="605"/>
      <c r="K791" s="606"/>
      <c r="L791" s="596" t="s">
        <v>778</v>
      </c>
      <c r="M791" s="597"/>
      <c r="N791" s="597"/>
      <c r="O791" s="597"/>
      <c r="P791" s="597"/>
      <c r="Q791" s="597"/>
      <c r="R791" s="597"/>
      <c r="S791" s="597"/>
      <c r="T791" s="597"/>
      <c r="U791" s="597"/>
      <c r="V791" s="597"/>
      <c r="W791" s="597"/>
      <c r="X791" s="598"/>
      <c r="Y791" s="599">
        <v>6.8</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46.3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0.5" customHeight="1" x14ac:dyDescent="0.15">
      <c r="A845" s="370">
        <v>1</v>
      </c>
      <c r="B845" s="370">
        <v>1</v>
      </c>
      <c r="C845" s="343" t="s">
        <v>779</v>
      </c>
      <c r="D845" s="343"/>
      <c r="E845" s="343"/>
      <c r="F845" s="343"/>
      <c r="G845" s="343"/>
      <c r="H845" s="343"/>
      <c r="I845" s="343"/>
      <c r="J845" s="344">
        <v>1010005006890</v>
      </c>
      <c r="K845" s="345"/>
      <c r="L845" s="345"/>
      <c r="M845" s="345"/>
      <c r="N845" s="345"/>
      <c r="O845" s="345"/>
      <c r="P845" s="346" t="s">
        <v>780</v>
      </c>
      <c r="Q845" s="346"/>
      <c r="R845" s="346"/>
      <c r="S845" s="346"/>
      <c r="T845" s="346"/>
      <c r="U845" s="346"/>
      <c r="V845" s="346"/>
      <c r="W845" s="346"/>
      <c r="X845" s="346"/>
      <c r="Y845" s="347">
        <v>46.3</v>
      </c>
      <c r="Z845" s="348"/>
      <c r="AA845" s="348"/>
      <c r="AB845" s="349"/>
      <c r="AC845" s="350" t="s">
        <v>781</v>
      </c>
      <c r="AD845" s="351"/>
      <c r="AE845" s="351"/>
      <c r="AF845" s="351"/>
      <c r="AG845" s="351"/>
      <c r="AH845" s="366" t="s">
        <v>782</v>
      </c>
      <c r="AI845" s="367"/>
      <c r="AJ845" s="367"/>
      <c r="AK845" s="367"/>
      <c r="AL845" s="354" t="s">
        <v>782</v>
      </c>
      <c r="AM845" s="355"/>
      <c r="AN845" s="355"/>
      <c r="AO845" s="356"/>
      <c r="AP845" s="357" t="s">
        <v>782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713</v>
      </c>
      <c r="F1110" s="369"/>
      <c r="G1110" s="369"/>
      <c r="H1110" s="369"/>
      <c r="I1110" s="369"/>
      <c r="J1110" s="344" t="s">
        <v>713</v>
      </c>
      <c r="K1110" s="345"/>
      <c r="L1110" s="345"/>
      <c r="M1110" s="345"/>
      <c r="N1110" s="345"/>
      <c r="O1110" s="345"/>
      <c r="P1110" s="359" t="s">
        <v>713</v>
      </c>
      <c r="Q1110" s="346"/>
      <c r="R1110" s="346"/>
      <c r="S1110" s="346"/>
      <c r="T1110" s="346"/>
      <c r="U1110" s="346"/>
      <c r="V1110" s="346"/>
      <c r="W1110" s="346"/>
      <c r="X1110" s="346"/>
      <c r="Y1110" s="347" t="s">
        <v>713</v>
      </c>
      <c r="Z1110" s="348"/>
      <c r="AA1110" s="348"/>
      <c r="AB1110" s="349"/>
      <c r="AC1110" s="350"/>
      <c r="AD1110" s="351"/>
      <c r="AE1110" s="351"/>
      <c r="AF1110" s="351"/>
      <c r="AG1110" s="351"/>
      <c r="AH1110" s="352" t="s">
        <v>713</v>
      </c>
      <c r="AI1110" s="353"/>
      <c r="AJ1110" s="353"/>
      <c r="AK1110" s="353"/>
      <c r="AL1110" s="354" t="s">
        <v>713</v>
      </c>
      <c r="AM1110" s="355"/>
      <c r="AN1110" s="355"/>
      <c r="AO1110" s="356"/>
      <c r="AP1110" s="357" t="s">
        <v>713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17" max="49" man="1"/>
    <brk id="704" max="49" man="1"/>
    <brk id="73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746</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746</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9"/>
      <c r="Z2" s="824"/>
      <c r="AA2" s="825"/>
      <c r="AB2" s="1023" t="s">
        <v>11</v>
      </c>
      <c r="AC2" s="1024"/>
      <c r="AD2" s="1025"/>
      <c r="AE2" s="1029" t="s">
        <v>391</v>
      </c>
      <c r="AF2" s="1029"/>
      <c r="AG2" s="1029"/>
      <c r="AH2" s="1029"/>
      <c r="AI2" s="1029" t="s">
        <v>413</v>
      </c>
      <c r="AJ2" s="1029"/>
      <c r="AK2" s="1029"/>
      <c r="AL2" s="556"/>
      <c r="AM2" s="1029" t="s">
        <v>510</v>
      </c>
      <c r="AN2" s="1029"/>
      <c r="AO2" s="1029"/>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0"/>
      <c r="Z3" s="1021"/>
      <c r="AA3" s="1022"/>
      <c r="AB3" s="1026"/>
      <c r="AC3" s="1027"/>
      <c r="AD3" s="1028"/>
      <c r="AE3" s="914"/>
      <c r="AF3" s="914"/>
      <c r="AG3" s="914"/>
      <c r="AH3" s="914"/>
      <c r="AI3" s="914"/>
      <c r="AJ3" s="914"/>
      <c r="AK3" s="914"/>
      <c r="AL3" s="407"/>
      <c r="AM3" s="914"/>
      <c r="AN3" s="914"/>
      <c r="AO3" s="914"/>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6"/>
      <c r="I4" s="996"/>
      <c r="J4" s="996"/>
      <c r="K4" s="996"/>
      <c r="L4" s="996"/>
      <c r="M4" s="996"/>
      <c r="N4" s="996"/>
      <c r="O4" s="997"/>
      <c r="P4" s="108"/>
      <c r="Q4" s="1004"/>
      <c r="R4" s="1004"/>
      <c r="S4" s="1004"/>
      <c r="T4" s="1004"/>
      <c r="U4" s="1004"/>
      <c r="V4" s="1004"/>
      <c r="W4" s="1004"/>
      <c r="X4" s="1005"/>
      <c r="Y4" s="1014" t="s">
        <v>12</v>
      </c>
      <c r="Z4" s="1015"/>
      <c r="AA4" s="1016"/>
      <c r="AB4" s="460"/>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8"/>
      <c r="H5" s="999"/>
      <c r="I5" s="999"/>
      <c r="J5" s="999"/>
      <c r="K5" s="999"/>
      <c r="L5" s="999"/>
      <c r="M5" s="999"/>
      <c r="N5" s="999"/>
      <c r="O5" s="1000"/>
      <c r="P5" s="1006"/>
      <c r="Q5" s="1006"/>
      <c r="R5" s="1006"/>
      <c r="S5" s="1006"/>
      <c r="T5" s="1006"/>
      <c r="U5" s="1006"/>
      <c r="V5" s="1006"/>
      <c r="W5" s="1006"/>
      <c r="X5" s="1007"/>
      <c r="Y5" s="446" t="s">
        <v>54</v>
      </c>
      <c r="Z5" s="1011"/>
      <c r="AA5" s="1012"/>
      <c r="AB5" s="522"/>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1"/>
      <c r="H6" s="1002"/>
      <c r="I6" s="1002"/>
      <c r="J6" s="1002"/>
      <c r="K6" s="1002"/>
      <c r="L6" s="1002"/>
      <c r="M6" s="1002"/>
      <c r="N6" s="1002"/>
      <c r="O6" s="1003"/>
      <c r="P6" s="1008"/>
      <c r="Q6" s="1008"/>
      <c r="R6" s="1008"/>
      <c r="S6" s="1008"/>
      <c r="T6" s="1008"/>
      <c r="U6" s="1008"/>
      <c r="V6" s="1008"/>
      <c r="W6" s="1008"/>
      <c r="X6" s="1009"/>
      <c r="Y6" s="1010" t="s">
        <v>13</v>
      </c>
      <c r="Z6" s="1011"/>
      <c r="AA6" s="1012"/>
      <c r="AB6" s="592"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9"/>
      <c r="Z9" s="824"/>
      <c r="AA9" s="825"/>
      <c r="AB9" s="1023" t="s">
        <v>11</v>
      </c>
      <c r="AC9" s="1024"/>
      <c r="AD9" s="1025"/>
      <c r="AE9" s="1029" t="s">
        <v>391</v>
      </c>
      <c r="AF9" s="1029"/>
      <c r="AG9" s="1029"/>
      <c r="AH9" s="1029"/>
      <c r="AI9" s="1029" t="s">
        <v>413</v>
      </c>
      <c r="AJ9" s="1029"/>
      <c r="AK9" s="1029"/>
      <c r="AL9" s="556"/>
      <c r="AM9" s="1029" t="s">
        <v>510</v>
      </c>
      <c r="AN9" s="1029"/>
      <c r="AO9" s="1029"/>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0"/>
      <c r="Z10" s="1021"/>
      <c r="AA10" s="1022"/>
      <c r="AB10" s="1026"/>
      <c r="AC10" s="1027"/>
      <c r="AD10" s="1028"/>
      <c r="AE10" s="914"/>
      <c r="AF10" s="914"/>
      <c r="AG10" s="914"/>
      <c r="AH10" s="914"/>
      <c r="AI10" s="914"/>
      <c r="AJ10" s="914"/>
      <c r="AK10" s="914"/>
      <c r="AL10" s="407"/>
      <c r="AM10" s="914"/>
      <c r="AN10" s="914"/>
      <c r="AO10" s="914"/>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6"/>
      <c r="I11" s="996"/>
      <c r="J11" s="996"/>
      <c r="K11" s="996"/>
      <c r="L11" s="996"/>
      <c r="M11" s="996"/>
      <c r="N11" s="996"/>
      <c r="O11" s="997"/>
      <c r="P11" s="108"/>
      <c r="Q11" s="1004"/>
      <c r="R11" s="1004"/>
      <c r="S11" s="1004"/>
      <c r="T11" s="1004"/>
      <c r="U11" s="1004"/>
      <c r="V11" s="1004"/>
      <c r="W11" s="1004"/>
      <c r="X11" s="1005"/>
      <c r="Y11" s="1014" t="s">
        <v>12</v>
      </c>
      <c r="Z11" s="1015"/>
      <c r="AA11" s="1016"/>
      <c r="AB11" s="460"/>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8"/>
      <c r="H12" s="999"/>
      <c r="I12" s="999"/>
      <c r="J12" s="999"/>
      <c r="K12" s="999"/>
      <c r="L12" s="999"/>
      <c r="M12" s="999"/>
      <c r="N12" s="999"/>
      <c r="O12" s="1000"/>
      <c r="P12" s="1006"/>
      <c r="Q12" s="1006"/>
      <c r="R12" s="1006"/>
      <c r="S12" s="1006"/>
      <c r="T12" s="1006"/>
      <c r="U12" s="1006"/>
      <c r="V12" s="1006"/>
      <c r="W12" s="1006"/>
      <c r="X12" s="1007"/>
      <c r="Y12" s="446" t="s">
        <v>54</v>
      </c>
      <c r="Z12" s="1011"/>
      <c r="AA12" s="1012"/>
      <c r="AB12" s="522"/>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2"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9"/>
      <c r="Z16" s="824"/>
      <c r="AA16" s="825"/>
      <c r="AB16" s="1023" t="s">
        <v>11</v>
      </c>
      <c r="AC16" s="1024"/>
      <c r="AD16" s="1025"/>
      <c r="AE16" s="1029" t="s">
        <v>391</v>
      </c>
      <c r="AF16" s="1029"/>
      <c r="AG16" s="1029"/>
      <c r="AH16" s="1029"/>
      <c r="AI16" s="1029" t="s">
        <v>413</v>
      </c>
      <c r="AJ16" s="1029"/>
      <c r="AK16" s="1029"/>
      <c r="AL16" s="556"/>
      <c r="AM16" s="1029" t="s">
        <v>510</v>
      </c>
      <c r="AN16" s="1029"/>
      <c r="AO16" s="1029"/>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0"/>
      <c r="Z17" s="1021"/>
      <c r="AA17" s="1022"/>
      <c r="AB17" s="1026"/>
      <c r="AC17" s="1027"/>
      <c r="AD17" s="1028"/>
      <c r="AE17" s="914"/>
      <c r="AF17" s="914"/>
      <c r="AG17" s="914"/>
      <c r="AH17" s="914"/>
      <c r="AI17" s="914"/>
      <c r="AJ17" s="914"/>
      <c r="AK17" s="914"/>
      <c r="AL17" s="407"/>
      <c r="AM17" s="914"/>
      <c r="AN17" s="914"/>
      <c r="AO17" s="914"/>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6"/>
      <c r="I18" s="996"/>
      <c r="J18" s="996"/>
      <c r="K18" s="996"/>
      <c r="L18" s="996"/>
      <c r="M18" s="996"/>
      <c r="N18" s="996"/>
      <c r="O18" s="997"/>
      <c r="P18" s="108"/>
      <c r="Q18" s="1004"/>
      <c r="R18" s="1004"/>
      <c r="S18" s="1004"/>
      <c r="T18" s="1004"/>
      <c r="U18" s="1004"/>
      <c r="V18" s="1004"/>
      <c r="W18" s="1004"/>
      <c r="X18" s="1005"/>
      <c r="Y18" s="1014" t="s">
        <v>12</v>
      </c>
      <c r="Z18" s="1015"/>
      <c r="AA18" s="1016"/>
      <c r="AB18" s="460"/>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8"/>
      <c r="H19" s="999"/>
      <c r="I19" s="999"/>
      <c r="J19" s="999"/>
      <c r="K19" s="999"/>
      <c r="L19" s="999"/>
      <c r="M19" s="999"/>
      <c r="N19" s="999"/>
      <c r="O19" s="1000"/>
      <c r="P19" s="1006"/>
      <c r="Q19" s="1006"/>
      <c r="R19" s="1006"/>
      <c r="S19" s="1006"/>
      <c r="T19" s="1006"/>
      <c r="U19" s="1006"/>
      <c r="V19" s="1006"/>
      <c r="W19" s="1006"/>
      <c r="X19" s="1007"/>
      <c r="Y19" s="446" t="s">
        <v>54</v>
      </c>
      <c r="Z19" s="1011"/>
      <c r="AA19" s="1012"/>
      <c r="AB19" s="522"/>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2"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9"/>
      <c r="Z23" s="824"/>
      <c r="AA23" s="825"/>
      <c r="AB23" s="1023" t="s">
        <v>11</v>
      </c>
      <c r="AC23" s="1024"/>
      <c r="AD23" s="1025"/>
      <c r="AE23" s="1029" t="s">
        <v>391</v>
      </c>
      <c r="AF23" s="1029"/>
      <c r="AG23" s="1029"/>
      <c r="AH23" s="1029"/>
      <c r="AI23" s="1029" t="s">
        <v>413</v>
      </c>
      <c r="AJ23" s="1029"/>
      <c r="AK23" s="1029"/>
      <c r="AL23" s="556"/>
      <c r="AM23" s="1029" t="s">
        <v>510</v>
      </c>
      <c r="AN23" s="1029"/>
      <c r="AO23" s="1029"/>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0"/>
      <c r="Z24" s="1021"/>
      <c r="AA24" s="1022"/>
      <c r="AB24" s="1026"/>
      <c r="AC24" s="1027"/>
      <c r="AD24" s="1028"/>
      <c r="AE24" s="914"/>
      <c r="AF24" s="914"/>
      <c r="AG24" s="914"/>
      <c r="AH24" s="914"/>
      <c r="AI24" s="914"/>
      <c r="AJ24" s="914"/>
      <c r="AK24" s="914"/>
      <c r="AL24" s="407"/>
      <c r="AM24" s="914"/>
      <c r="AN24" s="914"/>
      <c r="AO24" s="914"/>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6"/>
      <c r="I25" s="996"/>
      <c r="J25" s="996"/>
      <c r="K25" s="996"/>
      <c r="L25" s="996"/>
      <c r="M25" s="996"/>
      <c r="N25" s="996"/>
      <c r="O25" s="997"/>
      <c r="P25" s="108"/>
      <c r="Q25" s="1004"/>
      <c r="R25" s="1004"/>
      <c r="S25" s="1004"/>
      <c r="T25" s="1004"/>
      <c r="U25" s="1004"/>
      <c r="V25" s="1004"/>
      <c r="W25" s="1004"/>
      <c r="X25" s="1005"/>
      <c r="Y25" s="1014" t="s">
        <v>12</v>
      </c>
      <c r="Z25" s="1015"/>
      <c r="AA25" s="1016"/>
      <c r="AB25" s="460"/>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8"/>
      <c r="H26" s="999"/>
      <c r="I26" s="999"/>
      <c r="J26" s="999"/>
      <c r="K26" s="999"/>
      <c r="L26" s="999"/>
      <c r="M26" s="999"/>
      <c r="N26" s="999"/>
      <c r="O26" s="1000"/>
      <c r="P26" s="1006"/>
      <c r="Q26" s="1006"/>
      <c r="R26" s="1006"/>
      <c r="S26" s="1006"/>
      <c r="T26" s="1006"/>
      <c r="U26" s="1006"/>
      <c r="V26" s="1006"/>
      <c r="W26" s="1006"/>
      <c r="X26" s="1007"/>
      <c r="Y26" s="446" t="s">
        <v>54</v>
      </c>
      <c r="Z26" s="1011"/>
      <c r="AA26" s="1012"/>
      <c r="AB26" s="522"/>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2"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9"/>
      <c r="Z30" s="824"/>
      <c r="AA30" s="825"/>
      <c r="AB30" s="1023" t="s">
        <v>11</v>
      </c>
      <c r="AC30" s="1024"/>
      <c r="AD30" s="1025"/>
      <c r="AE30" s="1029" t="s">
        <v>391</v>
      </c>
      <c r="AF30" s="1029"/>
      <c r="AG30" s="1029"/>
      <c r="AH30" s="1029"/>
      <c r="AI30" s="1029" t="s">
        <v>413</v>
      </c>
      <c r="AJ30" s="1029"/>
      <c r="AK30" s="1029"/>
      <c r="AL30" s="556"/>
      <c r="AM30" s="1029" t="s">
        <v>510</v>
      </c>
      <c r="AN30" s="1029"/>
      <c r="AO30" s="1029"/>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0"/>
      <c r="Z31" s="1021"/>
      <c r="AA31" s="1022"/>
      <c r="AB31" s="1026"/>
      <c r="AC31" s="1027"/>
      <c r="AD31" s="1028"/>
      <c r="AE31" s="914"/>
      <c r="AF31" s="914"/>
      <c r="AG31" s="914"/>
      <c r="AH31" s="914"/>
      <c r="AI31" s="914"/>
      <c r="AJ31" s="914"/>
      <c r="AK31" s="914"/>
      <c r="AL31" s="407"/>
      <c r="AM31" s="914"/>
      <c r="AN31" s="914"/>
      <c r="AO31" s="914"/>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6"/>
      <c r="I32" s="996"/>
      <c r="J32" s="996"/>
      <c r="K32" s="996"/>
      <c r="L32" s="996"/>
      <c r="M32" s="996"/>
      <c r="N32" s="996"/>
      <c r="O32" s="997"/>
      <c r="P32" s="108"/>
      <c r="Q32" s="1004"/>
      <c r="R32" s="1004"/>
      <c r="S32" s="1004"/>
      <c r="T32" s="1004"/>
      <c r="U32" s="1004"/>
      <c r="V32" s="1004"/>
      <c r="W32" s="1004"/>
      <c r="X32" s="1005"/>
      <c r="Y32" s="1014" t="s">
        <v>12</v>
      </c>
      <c r="Z32" s="1015"/>
      <c r="AA32" s="1016"/>
      <c r="AB32" s="460"/>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8"/>
      <c r="H33" s="999"/>
      <c r="I33" s="999"/>
      <c r="J33" s="999"/>
      <c r="K33" s="999"/>
      <c r="L33" s="999"/>
      <c r="M33" s="999"/>
      <c r="N33" s="999"/>
      <c r="O33" s="1000"/>
      <c r="P33" s="1006"/>
      <c r="Q33" s="1006"/>
      <c r="R33" s="1006"/>
      <c r="S33" s="1006"/>
      <c r="T33" s="1006"/>
      <c r="U33" s="1006"/>
      <c r="V33" s="1006"/>
      <c r="W33" s="1006"/>
      <c r="X33" s="1007"/>
      <c r="Y33" s="446" t="s">
        <v>54</v>
      </c>
      <c r="Z33" s="1011"/>
      <c r="AA33" s="1012"/>
      <c r="AB33" s="522"/>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2"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9"/>
      <c r="Z37" s="824"/>
      <c r="AA37" s="825"/>
      <c r="AB37" s="1023" t="s">
        <v>11</v>
      </c>
      <c r="AC37" s="1024"/>
      <c r="AD37" s="1025"/>
      <c r="AE37" s="1029" t="s">
        <v>391</v>
      </c>
      <c r="AF37" s="1029"/>
      <c r="AG37" s="1029"/>
      <c r="AH37" s="1029"/>
      <c r="AI37" s="1029" t="s">
        <v>413</v>
      </c>
      <c r="AJ37" s="1029"/>
      <c r="AK37" s="1029"/>
      <c r="AL37" s="556"/>
      <c r="AM37" s="1029" t="s">
        <v>510</v>
      </c>
      <c r="AN37" s="1029"/>
      <c r="AO37" s="1029"/>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0"/>
      <c r="Z38" s="1021"/>
      <c r="AA38" s="1022"/>
      <c r="AB38" s="1026"/>
      <c r="AC38" s="1027"/>
      <c r="AD38" s="1028"/>
      <c r="AE38" s="914"/>
      <c r="AF38" s="914"/>
      <c r="AG38" s="914"/>
      <c r="AH38" s="914"/>
      <c r="AI38" s="914"/>
      <c r="AJ38" s="914"/>
      <c r="AK38" s="914"/>
      <c r="AL38" s="407"/>
      <c r="AM38" s="914"/>
      <c r="AN38" s="914"/>
      <c r="AO38" s="914"/>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6"/>
      <c r="I39" s="996"/>
      <c r="J39" s="996"/>
      <c r="K39" s="996"/>
      <c r="L39" s="996"/>
      <c r="M39" s="996"/>
      <c r="N39" s="996"/>
      <c r="O39" s="997"/>
      <c r="P39" s="108"/>
      <c r="Q39" s="1004"/>
      <c r="R39" s="1004"/>
      <c r="S39" s="1004"/>
      <c r="T39" s="1004"/>
      <c r="U39" s="1004"/>
      <c r="V39" s="1004"/>
      <c r="W39" s="1004"/>
      <c r="X39" s="1005"/>
      <c r="Y39" s="1014" t="s">
        <v>12</v>
      </c>
      <c r="Z39" s="1015"/>
      <c r="AA39" s="1016"/>
      <c r="AB39" s="460"/>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8"/>
      <c r="H40" s="999"/>
      <c r="I40" s="999"/>
      <c r="J40" s="999"/>
      <c r="K40" s="999"/>
      <c r="L40" s="999"/>
      <c r="M40" s="999"/>
      <c r="N40" s="999"/>
      <c r="O40" s="1000"/>
      <c r="P40" s="1006"/>
      <c r="Q40" s="1006"/>
      <c r="R40" s="1006"/>
      <c r="S40" s="1006"/>
      <c r="T40" s="1006"/>
      <c r="U40" s="1006"/>
      <c r="V40" s="1006"/>
      <c r="W40" s="1006"/>
      <c r="X40" s="1007"/>
      <c r="Y40" s="446" t="s">
        <v>54</v>
      </c>
      <c r="Z40" s="1011"/>
      <c r="AA40" s="1012"/>
      <c r="AB40" s="522"/>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2"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9"/>
      <c r="Z44" s="824"/>
      <c r="AA44" s="825"/>
      <c r="AB44" s="1023" t="s">
        <v>11</v>
      </c>
      <c r="AC44" s="1024"/>
      <c r="AD44" s="1025"/>
      <c r="AE44" s="1029" t="s">
        <v>391</v>
      </c>
      <c r="AF44" s="1029"/>
      <c r="AG44" s="1029"/>
      <c r="AH44" s="1029"/>
      <c r="AI44" s="1029" t="s">
        <v>413</v>
      </c>
      <c r="AJ44" s="1029"/>
      <c r="AK44" s="1029"/>
      <c r="AL44" s="556"/>
      <c r="AM44" s="1029" t="s">
        <v>510</v>
      </c>
      <c r="AN44" s="1029"/>
      <c r="AO44" s="1029"/>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0"/>
      <c r="Z45" s="1021"/>
      <c r="AA45" s="1022"/>
      <c r="AB45" s="1026"/>
      <c r="AC45" s="1027"/>
      <c r="AD45" s="1028"/>
      <c r="AE45" s="914"/>
      <c r="AF45" s="914"/>
      <c r="AG45" s="914"/>
      <c r="AH45" s="914"/>
      <c r="AI45" s="914"/>
      <c r="AJ45" s="914"/>
      <c r="AK45" s="914"/>
      <c r="AL45" s="407"/>
      <c r="AM45" s="914"/>
      <c r="AN45" s="914"/>
      <c r="AO45" s="914"/>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6"/>
      <c r="I46" s="996"/>
      <c r="J46" s="996"/>
      <c r="K46" s="996"/>
      <c r="L46" s="996"/>
      <c r="M46" s="996"/>
      <c r="N46" s="996"/>
      <c r="O46" s="997"/>
      <c r="P46" s="108"/>
      <c r="Q46" s="1004"/>
      <c r="R46" s="1004"/>
      <c r="S46" s="1004"/>
      <c r="T46" s="1004"/>
      <c r="U46" s="1004"/>
      <c r="V46" s="1004"/>
      <c r="W46" s="1004"/>
      <c r="X46" s="1005"/>
      <c r="Y46" s="1014" t="s">
        <v>12</v>
      </c>
      <c r="Z46" s="1015"/>
      <c r="AA46" s="1016"/>
      <c r="AB46" s="460"/>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8"/>
      <c r="H47" s="999"/>
      <c r="I47" s="999"/>
      <c r="J47" s="999"/>
      <c r="K47" s="999"/>
      <c r="L47" s="999"/>
      <c r="M47" s="999"/>
      <c r="N47" s="999"/>
      <c r="O47" s="1000"/>
      <c r="P47" s="1006"/>
      <c r="Q47" s="1006"/>
      <c r="R47" s="1006"/>
      <c r="S47" s="1006"/>
      <c r="T47" s="1006"/>
      <c r="U47" s="1006"/>
      <c r="V47" s="1006"/>
      <c r="W47" s="1006"/>
      <c r="X47" s="1007"/>
      <c r="Y47" s="446" t="s">
        <v>54</v>
      </c>
      <c r="Z47" s="1011"/>
      <c r="AA47" s="1012"/>
      <c r="AB47" s="522"/>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2"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9"/>
      <c r="Z51" s="824"/>
      <c r="AA51" s="825"/>
      <c r="AB51" s="556" t="s">
        <v>11</v>
      </c>
      <c r="AC51" s="1024"/>
      <c r="AD51" s="1025"/>
      <c r="AE51" s="1029" t="s">
        <v>391</v>
      </c>
      <c r="AF51" s="1029"/>
      <c r="AG51" s="1029"/>
      <c r="AH51" s="1029"/>
      <c r="AI51" s="1029" t="s">
        <v>413</v>
      </c>
      <c r="AJ51" s="1029"/>
      <c r="AK51" s="1029"/>
      <c r="AL51" s="556"/>
      <c r="AM51" s="1029" t="s">
        <v>510</v>
      </c>
      <c r="AN51" s="1029"/>
      <c r="AO51" s="1029"/>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0"/>
      <c r="Z52" s="1021"/>
      <c r="AA52" s="1022"/>
      <c r="AB52" s="1026"/>
      <c r="AC52" s="1027"/>
      <c r="AD52" s="1028"/>
      <c r="AE52" s="914"/>
      <c r="AF52" s="914"/>
      <c r="AG52" s="914"/>
      <c r="AH52" s="914"/>
      <c r="AI52" s="914"/>
      <c r="AJ52" s="914"/>
      <c r="AK52" s="914"/>
      <c r="AL52" s="407"/>
      <c r="AM52" s="914"/>
      <c r="AN52" s="914"/>
      <c r="AO52" s="914"/>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6"/>
      <c r="I53" s="996"/>
      <c r="J53" s="996"/>
      <c r="K53" s="996"/>
      <c r="L53" s="996"/>
      <c r="M53" s="996"/>
      <c r="N53" s="996"/>
      <c r="O53" s="997"/>
      <c r="P53" s="108"/>
      <c r="Q53" s="1004"/>
      <c r="R53" s="1004"/>
      <c r="S53" s="1004"/>
      <c r="T53" s="1004"/>
      <c r="U53" s="1004"/>
      <c r="V53" s="1004"/>
      <c r="W53" s="1004"/>
      <c r="X53" s="1005"/>
      <c r="Y53" s="1014" t="s">
        <v>12</v>
      </c>
      <c r="Z53" s="1015"/>
      <c r="AA53" s="1016"/>
      <c r="AB53" s="460"/>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8"/>
      <c r="H54" s="999"/>
      <c r="I54" s="999"/>
      <c r="J54" s="999"/>
      <c r="K54" s="999"/>
      <c r="L54" s="999"/>
      <c r="M54" s="999"/>
      <c r="N54" s="999"/>
      <c r="O54" s="1000"/>
      <c r="P54" s="1006"/>
      <c r="Q54" s="1006"/>
      <c r="R54" s="1006"/>
      <c r="S54" s="1006"/>
      <c r="T54" s="1006"/>
      <c r="U54" s="1006"/>
      <c r="V54" s="1006"/>
      <c r="W54" s="1006"/>
      <c r="X54" s="1007"/>
      <c r="Y54" s="446" t="s">
        <v>54</v>
      </c>
      <c r="Z54" s="1011"/>
      <c r="AA54" s="1012"/>
      <c r="AB54" s="522"/>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2"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9"/>
      <c r="Z58" s="824"/>
      <c r="AA58" s="825"/>
      <c r="AB58" s="1023" t="s">
        <v>11</v>
      </c>
      <c r="AC58" s="1024"/>
      <c r="AD58" s="1025"/>
      <c r="AE58" s="1029" t="s">
        <v>391</v>
      </c>
      <c r="AF58" s="1029"/>
      <c r="AG58" s="1029"/>
      <c r="AH58" s="1029"/>
      <c r="AI58" s="1029" t="s">
        <v>413</v>
      </c>
      <c r="AJ58" s="1029"/>
      <c r="AK58" s="1029"/>
      <c r="AL58" s="556"/>
      <c r="AM58" s="1029" t="s">
        <v>510</v>
      </c>
      <c r="AN58" s="1029"/>
      <c r="AO58" s="1029"/>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0"/>
      <c r="Z59" s="1021"/>
      <c r="AA59" s="1022"/>
      <c r="AB59" s="1026"/>
      <c r="AC59" s="1027"/>
      <c r="AD59" s="1028"/>
      <c r="AE59" s="914"/>
      <c r="AF59" s="914"/>
      <c r="AG59" s="914"/>
      <c r="AH59" s="914"/>
      <c r="AI59" s="914"/>
      <c r="AJ59" s="914"/>
      <c r="AK59" s="914"/>
      <c r="AL59" s="407"/>
      <c r="AM59" s="914"/>
      <c r="AN59" s="914"/>
      <c r="AO59" s="914"/>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6"/>
      <c r="I60" s="996"/>
      <c r="J60" s="996"/>
      <c r="K60" s="996"/>
      <c r="L60" s="996"/>
      <c r="M60" s="996"/>
      <c r="N60" s="996"/>
      <c r="O60" s="997"/>
      <c r="P60" s="108"/>
      <c r="Q60" s="1004"/>
      <c r="R60" s="1004"/>
      <c r="S60" s="1004"/>
      <c r="T60" s="1004"/>
      <c r="U60" s="1004"/>
      <c r="V60" s="1004"/>
      <c r="W60" s="1004"/>
      <c r="X60" s="1005"/>
      <c r="Y60" s="1014" t="s">
        <v>12</v>
      </c>
      <c r="Z60" s="1015"/>
      <c r="AA60" s="1016"/>
      <c r="AB60" s="460"/>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8"/>
      <c r="H61" s="999"/>
      <c r="I61" s="999"/>
      <c r="J61" s="999"/>
      <c r="K61" s="999"/>
      <c r="L61" s="999"/>
      <c r="M61" s="999"/>
      <c r="N61" s="999"/>
      <c r="O61" s="1000"/>
      <c r="P61" s="1006"/>
      <c r="Q61" s="1006"/>
      <c r="R61" s="1006"/>
      <c r="S61" s="1006"/>
      <c r="T61" s="1006"/>
      <c r="U61" s="1006"/>
      <c r="V61" s="1006"/>
      <c r="W61" s="1006"/>
      <c r="X61" s="1007"/>
      <c r="Y61" s="446" t="s">
        <v>54</v>
      </c>
      <c r="Z61" s="1011"/>
      <c r="AA61" s="1012"/>
      <c r="AB61" s="522"/>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2"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9"/>
      <c r="Z65" s="824"/>
      <c r="AA65" s="825"/>
      <c r="AB65" s="1023" t="s">
        <v>11</v>
      </c>
      <c r="AC65" s="1024"/>
      <c r="AD65" s="1025"/>
      <c r="AE65" s="1029" t="s">
        <v>391</v>
      </c>
      <c r="AF65" s="1029"/>
      <c r="AG65" s="1029"/>
      <c r="AH65" s="1029"/>
      <c r="AI65" s="1029" t="s">
        <v>413</v>
      </c>
      <c r="AJ65" s="1029"/>
      <c r="AK65" s="1029"/>
      <c r="AL65" s="556"/>
      <c r="AM65" s="1029" t="s">
        <v>510</v>
      </c>
      <c r="AN65" s="1029"/>
      <c r="AO65" s="1029"/>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0"/>
      <c r="Z66" s="1021"/>
      <c r="AA66" s="1022"/>
      <c r="AB66" s="1026"/>
      <c r="AC66" s="1027"/>
      <c r="AD66" s="1028"/>
      <c r="AE66" s="914"/>
      <c r="AF66" s="914"/>
      <c r="AG66" s="914"/>
      <c r="AH66" s="914"/>
      <c r="AI66" s="914"/>
      <c r="AJ66" s="914"/>
      <c r="AK66" s="914"/>
      <c r="AL66" s="407"/>
      <c r="AM66" s="914"/>
      <c r="AN66" s="914"/>
      <c r="AO66" s="914"/>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6"/>
      <c r="I67" s="996"/>
      <c r="J67" s="996"/>
      <c r="K67" s="996"/>
      <c r="L67" s="996"/>
      <c r="M67" s="996"/>
      <c r="N67" s="996"/>
      <c r="O67" s="997"/>
      <c r="P67" s="108"/>
      <c r="Q67" s="1004"/>
      <c r="R67" s="1004"/>
      <c r="S67" s="1004"/>
      <c r="T67" s="1004"/>
      <c r="U67" s="1004"/>
      <c r="V67" s="1004"/>
      <c r="W67" s="1004"/>
      <c r="X67" s="1005"/>
      <c r="Y67" s="1014" t="s">
        <v>12</v>
      </c>
      <c r="Z67" s="1015"/>
      <c r="AA67" s="1016"/>
      <c r="AB67" s="460"/>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8"/>
      <c r="H68" s="999"/>
      <c r="I68" s="999"/>
      <c r="J68" s="999"/>
      <c r="K68" s="999"/>
      <c r="L68" s="999"/>
      <c r="M68" s="999"/>
      <c r="N68" s="999"/>
      <c r="O68" s="1000"/>
      <c r="P68" s="1006"/>
      <c r="Q68" s="1006"/>
      <c r="R68" s="1006"/>
      <c r="S68" s="1006"/>
      <c r="T68" s="1006"/>
      <c r="U68" s="1006"/>
      <c r="V68" s="1006"/>
      <c r="W68" s="1006"/>
      <c r="X68" s="1007"/>
      <c r="Y68" s="446" t="s">
        <v>54</v>
      </c>
      <c r="Z68" s="1011"/>
      <c r="AA68" s="1012"/>
      <c r="AB68" s="522"/>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1"/>
      <c r="H69" s="1002"/>
      <c r="I69" s="1002"/>
      <c r="J69" s="1002"/>
      <c r="K69" s="1002"/>
      <c r="L69" s="1002"/>
      <c r="M69" s="1002"/>
      <c r="N69" s="1002"/>
      <c r="O69" s="1003"/>
      <c r="P69" s="1008"/>
      <c r="Q69" s="1008"/>
      <c r="R69" s="1008"/>
      <c r="S69" s="1008"/>
      <c r="T69" s="1008"/>
      <c r="U69" s="1008"/>
      <c r="V69" s="1008"/>
      <c r="W69" s="1008"/>
      <c r="X69" s="1009"/>
      <c r="Y69" s="446" t="s">
        <v>13</v>
      </c>
      <c r="Z69" s="1011"/>
      <c r="AA69" s="1012"/>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2"/>
      <c r="B4" s="1043"/>
      <c r="C4" s="1043"/>
      <c r="D4" s="1043"/>
      <c r="E4" s="1043"/>
      <c r="F4" s="1044"/>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2"/>
      <c r="B5" s="1043"/>
      <c r="C5" s="1043"/>
      <c r="D5" s="1043"/>
      <c r="E5" s="1043"/>
      <c r="F5" s="104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2"/>
      <c r="B6" s="1043"/>
      <c r="C6" s="1043"/>
      <c r="D6" s="1043"/>
      <c r="E6" s="1043"/>
      <c r="F6" s="104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2"/>
      <c r="B7" s="1043"/>
      <c r="C7" s="1043"/>
      <c r="D7" s="1043"/>
      <c r="E7" s="1043"/>
      <c r="F7" s="104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2"/>
      <c r="B8" s="1043"/>
      <c r="C8" s="1043"/>
      <c r="D8" s="1043"/>
      <c r="E8" s="1043"/>
      <c r="F8" s="104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2"/>
      <c r="B9" s="1043"/>
      <c r="C9" s="1043"/>
      <c r="D9" s="1043"/>
      <c r="E9" s="1043"/>
      <c r="F9" s="104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2"/>
      <c r="B10" s="1043"/>
      <c r="C10" s="1043"/>
      <c r="D10" s="1043"/>
      <c r="E10" s="1043"/>
      <c r="F10" s="104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2"/>
      <c r="B11" s="1043"/>
      <c r="C11" s="1043"/>
      <c r="D11" s="1043"/>
      <c r="E11" s="1043"/>
      <c r="F11" s="104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2"/>
      <c r="B12" s="1043"/>
      <c r="C12" s="1043"/>
      <c r="D12" s="1043"/>
      <c r="E12" s="1043"/>
      <c r="F12" s="104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2"/>
      <c r="B13" s="1043"/>
      <c r="C13" s="1043"/>
      <c r="D13" s="1043"/>
      <c r="E13" s="1043"/>
      <c r="F13" s="104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2"/>
      <c r="B14" s="1043"/>
      <c r="C14" s="1043"/>
      <c r="D14" s="1043"/>
      <c r="E14" s="1043"/>
      <c r="F14" s="1044"/>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2"/>
      <c r="B15" s="1043"/>
      <c r="C15" s="1043"/>
      <c r="D15" s="1043"/>
      <c r="E15" s="1043"/>
      <c r="F15" s="1044"/>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2"/>
      <c r="B16" s="1043"/>
      <c r="C16" s="1043"/>
      <c r="D16" s="1043"/>
      <c r="E16" s="1043"/>
      <c r="F16" s="1044"/>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2"/>
      <c r="B17" s="1043"/>
      <c r="C17" s="1043"/>
      <c r="D17" s="1043"/>
      <c r="E17" s="1043"/>
      <c r="F17" s="1044"/>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2"/>
      <c r="B18" s="1043"/>
      <c r="C18" s="1043"/>
      <c r="D18" s="1043"/>
      <c r="E18" s="1043"/>
      <c r="F18" s="104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2"/>
      <c r="B19" s="1043"/>
      <c r="C19" s="1043"/>
      <c r="D19" s="1043"/>
      <c r="E19" s="1043"/>
      <c r="F19" s="104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2"/>
      <c r="B20" s="1043"/>
      <c r="C20" s="1043"/>
      <c r="D20" s="1043"/>
      <c r="E20" s="1043"/>
      <c r="F20" s="104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2"/>
      <c r="B21" s="1043"/>
      <c r="C21" s="1043"/>
      <c r="D21" s="1043"/>
      <c r="E21" s="1043"/>
      <c r="F21" s="104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2"/>
      <c r="B22" s="1043"/>
      <c r="C22" s="1043"/>
      <c r="D22" s="1043"/>
      <c r="E22" s="1043"/>
      <c r="F22" s="104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2"/>
      <c r="B23" s="1043"/>
      <c r="C23" s="1043"/>
      <c r="D23" s="1043"/>
      <c r="E23" s="1043"/>
      <c r="F23" s="104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2"/>
      <c r="B24" s="1043"/>
      <c r="C24" s="1043"/>
      <c r="D24" s="1043"/>
      <c r="E24" s="1043"/>
      <c r="F24" s="104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2"/>
      <c r="B25" s="1043"/>
      <c r="C25" s="1043"/>
      <c r="D25" s="1043"/>
      <c r="E25" s="1043"/>
      <c r="F25" s="104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2"/>
      <c r="B26" s="1043"/>
      <c r="C26" s="1043"/>
      <c r="D26" s="1043"/>
      <c r="E26" s="1043"/>
      <c r="F26" s="104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2"/>
      <c r="B27" s="1043"/>
      <c r="C27" s="1043"/>
      <c r="D27" s="1043"/>
      <c r="E27" s="1043"/>
      <c r="F27" s="1044"/>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2"/>
      <c r="B28" s="1043"/>
      <c r="C28" s="1043"/>
      <c r="D28" s="1043"/>
      <c r="E28" s="1043"/>
      <c r="F28" s="1044"/>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2"/>
      <c r="B29" s="1043"/>
      <c r="C29" s="1043"/>
      <c r="D29" s="1043"/>
      <c r="E29" s="1043"/>
      <c r="F29" s="1044"/>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2"/>
      <c r="B30" s="1043"/>
      <c r="C30" s="1043"/>
      <c r="D30" s="1043"/>
      <c r="E30" s="1043"/>
      <c r="F30" s="1044"/>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2"/>
      <c r="B31" s="1043"/>
      <c r="C31" s="1043"/>
      <c r="D31" s="1043"/>
      <c r="E31" s="1043"/>
      <c r="F31" s="104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2"/>
      <c r="B32" s="1043"/>
      <c r="C32" s="1043"/>
      <c r="D32" s="1043"/>
      <c r="E32" s="1043"/>
      <c r="F32" s="104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2"/>
      <c r="B33" s="1043"/>
      <c r="C33" s="1043"/>
      <c r="D33" s="1043"/>
      <c r="E33" s="1043"/>
      <c r="F33" s="104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2"/>
      <c r="B34" s="1043"/>
      <c r="C34" s="1043"/>
      <c r="D34" s="1043"/>
      <c r="E34" s="1043"/>
      <c r="F34" s="104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2"/>
      <c r="B35" s="1043"/>
      <c r="C35" s="1043"/>
      <c r="D35" s="1043"/>
      <c r="E35" s="1043"/>
      <c r="F35" s="104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2"/>
      <c r="B36" s="1043"/>
      <c r="C36" s="1043"/>
      <c r="D36" s="1043"/>
      <c r="E36" s="1043"/>
      <c r="F36" s="104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2"/>
      <c r="B37" s="1043"/>
      <c r="C37" s="1043"/>
      <c r="D37" s="1043"/>
      <c r="E37" s="1043"/>
      <c r="F37" s="104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2"/>
      <c r="B38" s="1043"/>
      <c r="C38" s="1043"/>
      <c r="D38" s="1043"/>
      <c r="E38" s="1043"/>
      <c r="F38" s="104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2"/>
      <c r="B39" s="1043"/>
      <c r="C39" s="1043"/>
      <c r="D39" s="1043"/>
      <c r="E39" s="1043"/>
      <c r="F39" s="104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2"/>
      <c r="B40" s="1043"/>
      <c r="C40" s="1043"/>
      <c r="D40" s="1043"/>
      <c r="E40" s="1043"/>
      <c r="F40" s="1044"/>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2"/>
      <c r="B41" s="1043"/>
      <c r="C41" s="1043"/>
      <c r="D41" s="1043"/>
      <c r="E41" s="1043"/>
      <c r="F41" s="1044"/>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2"/>
      <c r="B42" s="1043"/>
      <c r="C42" s="1043"/>
      <c r="D42" s="1043"/>
      <c r="E42" s="1043"/>
      <c r="F42" s="1044"/>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2"/>
      <c r="B43" s="1043"/>
      <c r="C43" s="1043"/>
      <c r="D43" s="1043"/>
      <c r="E43" s="1043"/>
      <c r="F43" s="1044"/>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2"/>
      <c r="B44" s="1043"/>
      <c r="C44" s="1043"/>
      <c r="D44" s="1043"/>
      <c r="E44" s="1043"/>
      <c r="F44" s="104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2"/>
      <c r="B45" s="1043"/>
      <c r="C45" s="1043"/>
      <c r="D45" s="1043"/>
      <c r="E45" s="1043"/>
      <c r="F45" s="104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2"/>
      <c r="B46" s="1043"/>
      <c r="C46" s="1043"/>
      <c r="D46" s="1043"/>
      <c r="E46" s="1043"/>
      <c r="F46" s="104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2"/>
      <c r="B47" s="1043"/>
      <c r="C47" s="1043"/>
      <c r="D47" s="1043"/>
      <c r="E47" s="1043"/>
      <c r="F47" s="104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2"/>
      <c r="B48" s="1043"/>
      <c r="C48" s="1043"/>
      <c r="D48" s="1043"/>
      <c r="E48" s="1043"/>
      <c r="F48" s="104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2"/>
      <c r="B49" s="1043"/>
      <c r="C49" s="1043"/>
      <c r="D49" s="1043"/>
      <c r="E49" s="1043"/>
      <c r="F49" s="104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2"/>
      <c r="B50" s="1043"/>
      <c r="C50" s="1043"/>
      <c r="D50" s="1043"/>
      <c r="E50" s="1043"/>
      <c r="F50" s="104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2"/>
      <c r="B51" s="1043"/>
      <c r="C51" s="1043"/>
      <c r="D51" s="1043"/>
      <c r="E51" s="1043"/>
      <c r="F51" s="104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2"/>
      <c r="B52" s="1043"/>
      <c r="C52" s="1043"/>
      <c r="D52" s="1043"/>
      <c r="E52" s="1043"/>
      <c r="F52" s="104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2"/>
      <c r="B56" s="1043"/>
      <c r="C56" s="1043"/>
      <c r="D56" s="1043"/>
      <c r="E56" s="1043"/>
      <c r="F56" s="1044"/>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2"/>
      <c r="B57" s="1043"/>
      <c r="C57" s="1043"/>
      <c r="D57" s="1043"/>
      <c r="E57" s="1043"/>
      <c r="F57" s="1044"/>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2"/>
      <c r="B58" s="1043"/>
      <c r="C58" s="1043"/>
      <c r="D58" s="1043"/>
      <c r="E58" s="1043"/>
      <c r="F58" s="104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2"/>
      <c r="B59" s="1043"/>
      <c r="C59" s="1043"/>
      <c r="D59" s="1043"/>
      <c r="E59" s="1043"/>
      <c r="F59" s="104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2"/>
      <c r="B60" s="1043"/>
      <c r="C60" s="1043"/>
      <c r="D60" s="1043"/>
      <c r="E60" s="1043"/>
      <c r="F60" s="104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2"/>
      <c r="B61" s="1043"/>
      <c r="C61" s="1043"/>
      <c r="D61" s="1043"/>
      <c r="E61" s="1043"/>
      <c r="F61" s="104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2"/>
      <c r="B62" s="1043"/>
      <c r="C62" s="1043"/>
      <c r="D62" s="1043"/>
      <c r="E62" s="1043"/>
      <c r="F62" s="104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2"/>
      <c r="B63" s="1043"/>
      <c r="C63" s="1043"/>
      <c r="D63" s="1043"/>
      <c r="E63" s="1043"/>
      <c r="F63" s="104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2"/>
      <c r="B64" s="1043"/>
      <c r="C64" s="1043"/>
      <c r="D64" s="1043"/>
      <c r="E64" s="1043"/>
      <c r="F64" s="104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2"/>
      <c r="B65" s="1043"/>
      <c r="C65" s="1043"/>
      <c r="D65" s="1043"/>
      <c r="E65" s="1043"/>
      <c r="F65" s="104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2"/>
      <c r="B66" s="1043"/>
      <c r="C66" s="1043"/>
      <c r="D66" s="1043"/>
      <c r="E66" s="1043"/>
      <c r="F66" s="104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2"/>
      <c r="B67" s="1043"/>
      <c r="C67" s="1043"/>
      <c r="D67" s="1043"/>
      <c r="E67" s="1043"/>
      <c r="F67" s="1044"/>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2"/>
      <c r="B68" s="1043"/>
      <c r="C68" s="1043"/>
      <c r="D68" s="1043"/>
      <c r="E68" s="1043"/>
      <c r="F68" s="1044"/>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2"/>
      <c r="B69" s="1043"/>
      <c r="C69" s="1043"/>
      <c r="D69" s="1043"/>
      <c r="E69" s="1043"/>
      <c r="F69" s="1044"/>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2"/>
      <c r="B70" s="1043"/>
      <c r="C70" s="1043"/>
      <c r="D70" s="1043"/>
      <c r="E70" s="1043"/>
      <c r="F70" s="1044"/>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2"/>
      <c r="B71" s="1043"/>
      <c r="C71" s="1043"/>
      <c r="D71" s="1043"/>
      <c r="E71" s="1043"/>
      <c r="F71" s="104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2"/>
      <c r="B72" s="1043"/>
      <c r="C72" s="1043"/>
      <c r="D72" s="1043"/>
      <c r="E72" s="1043"/>
      <c r="F72" s="104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2"/>
      <c r="B73" s="1043"/>
      <c r="C73" s="1043"/>
      <c r="D73" s="1043"/>
      <c r="E73" s="1043"/>
      <c r="F73" s="104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2"/>
      <c r="B74" s="1043"/>
      <c r="C74" s="1043"/>
      <c r="D74" s="1043"/>
      <c r="E74" s="1043"/>
      <c r="F74" s="104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2"/>
      <c r="B75" s="1043"/>
      <c r="C75" s="1043"/>
      <c r="D75" s="1043"/>
      <c r="E75" s="1043"/>
      <c r="F75" s="104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2"/>
      <c r="B76" s="1043"/>
      <c r="C76" s="1043"/>
      <c r="D76" s="1043"/>
      <c r="E76" s="1043"/>
      <c r="F76" s="104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2"/>
      <c r="B77" s="1043"/>
      <c r="C77" s="1043"/>
      <c r="D77" s="1043"/>
      <c r="E77" s="1043"/>
      <c r="F77" s="104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2"/>
      <c r="B78" s="1043"/>
      <c r="C78" s="1043"/>
      <c r="D78" s="1043"/>
      <c r="E78" s="1043"/>
      <c r="F78" s="104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2"/>
      <c r="B79" s="1043"/>
      <c r="C79" s="1043"/>
      <c r="D79" s="1043"/>
      <c r="E79" s="1043"/>
      <c r="F79" s="104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2"/>
      <c r="B80" s="1043"/>
      <c r="C80" s="1043"/>
      <c r="D80" s="1043"/>
      <c r="E80" s="1043"/>
      <c r="F80" s="1044"/>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2"/>
      <c r="B81" s="1043"/>
      <c r="C81" s="1043"/>
      <c r="D81" s="1043"/>
      <c r="E81" s="1043"/>
      <c r="F81" s="1044"/>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2"/>
      <c r="B82" s="1043"/>
      <c r="C82" s="1043"/>
      <c r="D82" s="1043"/>
      <c r="E82" s="1043"/>
      <c r="F82" s="1044"/>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2"/>
      <c r="B83" s="1043"/>
      <c r="C83" s="1043"/>
      <c r="D83" s="1043"/>
      <c r="E83" s="1043"/>
      <c r="F83" s="1044"/>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2"/>
      <c r="B84" s="1043"/>
      <c r="C84" s="1043"/>
      <c r="D84" s="1043"/>
      <c r="E84" s="1043"/>
      <c r="F84" s="104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2"/>
      <c r="B85" s="1043"/>
      <c r="C85" s="1043"/>
      <c r="D85" s="1043"/>
      <c r="E85" s="1043"/>
      <c r="F85" s="104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2"/>
      <c r="B86" s="1043"/>
      <c r="C86" s="1043"/>
      <c r="D86" s="1043"/>
      <c r="E86" s="1043"/>
      <c r="F86" s="104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2"/>
      <c r="B87" s="1043"/>
      <c r="C87" s="1043"/>
      <c r="D87" s="1043"/>
      <c r="E87" s="1043"/>
      <c r="F87" s="104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2"/>
      <c r="B88" s="1043"/>
      <c r="C88" s="1043"/>
      <c r="D88" s="1043"/>
      <c r="E88" s="1043"/>
      <c r="F88" s="104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2"/>
      <c r="B89" s="1043"/>
      <c r="C89" s="1043"/>
      <c r="D89" s="1043"/>
      <c r="E89" s="1043"/>
      <c r="F89" s="104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2"/>
      <c r="B90" s="1043"/>
      <c r="C90" s="1043"/>
      <c r="D90" s="1043"/>
      <c r="E90" s="1043"/>
      <c r="F90" s="104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2"/>
      <c r="B91" s="1043"/>
      <c r="C91" s="1043"/>
      <c r="D91" s="1043"/>
      <c r="E91" s="1043"/>
      <c r="F91" s="104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2"/>
      <c r="B92" s="1043"/>
      <c r="C92" s="1043"/>
      <c r="D92" s="1043"/>
      <c r="E92" s="1043"/>
      <c r="F92" s="104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2"/>
      <c r="B93" s="1043"/>
      <c r="C93" s="1043"/>
      <c r="D93" s="1043"/>
      <c r="E93" s="1043"/>
      <c r="F93" s="1044"/>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2"/>
      <c r="B94" s="1043"/>
      <c r="C94" s="1043"/>
      <c r="D94" s="1043"/>
      <c r="E94" s="1043"/>
      <c r="F94" s="1044"/>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2"/>
      <c r="B95" s="1043"/>
      <c r="C95" s="1043"/>
      <c r="D95" s="1043"/>
      <c r="E95" s="1043"/>
      <c r="F95" s="1044"/>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2"/>
      <c r="B96" s="1043"/>
      <c r="C96" s="1043"/>
      <c r="D96" s="1043"/>
      <c r="E96" s="1043"/>
      <c r="F96" s="1044"/>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2"/>
      <c r="B97" s="1043"/>
      <c r="C97" s="1043"/>
      <c r="D97" s="1043"/>
      <c r="E97" s="1043"/>
      <c r="F97" s="104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2"/>
      <c r="B98" s="1043"/>
      <c r="C98" s="1043"/>
      <c r="D98" s="1043"/>
      <c r="E98" s="1043"/>
      <c r="F98" s="104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2"/>
      <c r="B99" s="1043"/>
      <c r="C99" s="1043"/>
      <c r="D99" s="1043"/>
      <c r="E99" s="1043"/>
      <c r="F99" s="104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2"/>
      <c r="B100" s="1043"/>
      <c r="C100" s="1043"/>
      <c r="D100" s="1043"/>
      <c r="E100" s="1043"/>
      <c r="F100" s="104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2"/>
      <c r="B101" s="1043"/>
      <c r="C101" s="1043"/>
      <c r="D101" s="1043"/>
      <c r="E101" s="1043"/>
      <c r="F101" s="104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2"/>
      <c r="B102" s="1043"/>
      <c r="C102" s="1043"/>
      <c r="D102" s="1043"/>
      <c r="E102" s="1043"/>
      <c r="F102" s="104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2"/>
      <c r="B103" s="1043"/>
      <c r="C103" s="1043"/>
      <c r="D103" s="1043"/>
      <c r="E103" s="1043"/>
      <c r="F103" s="104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2"/>
      <c r="B104" s="1043"/>
      <c r="C104" s="1043"/>
      <c r="D104" s="1043"/>
      <c r="E104" s="1043"/>
      <c r="F104" s="104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2"/>
      <c r="B105" s="1043"/>
      <c r="C105" s="1043"/>
      <c r="D105" s="1043"/>
      <c r="E105" s="1043"/>
      <c r="F105" s="104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2"/>
      <c r="B109" s="1043"/>
      <c r="C109" s="1043"/>
      <c r="D109" s="1043"/>
      <c r="E109" s="1043"/>
      <c r="F109" s="1044"/>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2"/>
      <c r="B110" s="1043"/>
      <c r="C110" s="1043"/>
      <c r="D110" s="1043"/>
      <c r="E110" s="1043"/>
      <c r="F110" s="1044"/>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2"/>
      <c r="B111" s="1043"/>
      <c r="C111" s="1043"/>
      <c r="D111" s="1043"/>
      <c r="E111" s="1043"/>
      <c r="F111" s="104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2"/>
      <c r="B112" s="1043"/>
      <c r="C112" s="1043"/>
      <c r="D112" s="1043"/>
      <c r="E112" s="1043"/>
      <c r="F112" s="104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2"/>
      <c r="B113" s="1043"/>
      <c r="C113" s="1043"/>
      <c r="D113" s="1043"/>
      <c r="E113" s="1043"/>
      <c r="F113" s="104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2"/>
      <c r="B114" s="1043"/>
      <c r="C114" s="1043"/>
      <c r="D114" s="1043"/>
      <c r="E114" s="1043"/>
      <c r="F114" s="104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2"/>
      <c r="B115" s="1043"/>
      <c r="C115" s="1043"/>
      <c r="D115" s="1043"/>
      <c r="E115" s="1043"/>
      <c r="F115" s="104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2"/>
      <c r="B116" s="1043"/>
      <c r="C116" s="1043"/>
      <c r="D116" s="1043"/>
      <c r="E116" s="1043"/>
      <c r="F116" s="104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2"/>
      <c r="B117" s="1043"/>
      <c r="C117" s="1043"/>
      <c r="D117" s="1043"/>
      <c r="E117" s="1043"/>
      <c r="F117" s="104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2"/>
      <c r="B118" s="1043"/>
      <c r="C118" s="1043"/>
      <c r="D118" s="1043"/>
      <c r="E118" s="1043"/>
      <c r="F118" s="104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2"/>
      <c r="B119" s="1043"/>
      <c r="C119" s="1043"/>
      <c r="D119" s="1043"/>
      <c r="E119" s="1043"/>
      <c r="F119" s="104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2"/>
      <c r="B120" s="1043"/>
      <c r="C120" s="1043"/>
      <c r="D120" s="1043"/>
      <c r="E120" s="1043"/>
      <c r="F120" s="1044"/>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2"/>
      <c r="B121" s="1043"/>
      <c r="C121" s="1043"/>
      <c r="D121" s="1043"/>
      <c r="E121" s="1043"/>
      <c r="F121" s="1044"/>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2"/>
      <c r="B122" s="1043"/>
      <c r="C122" s="1043"/>
      <c r="D122" s="1043"/>
      <c r="E122" s="1043"/>
      <c r="F122" s="1044"/>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2"/>
      <c r="B123" s="1043"/>
      <c r="C123" s="1043"/>
      <c r="D123" s="1043"/>
      <c r="E123" s="1043"/>
      <c r="F123" s="1044"/>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2"/>
      <c r="B124" s="1043"/>
      <c r="C124" s="1043"/>
      <c r="D124" s="1043"/>
      <c r="E124" s="1043"/>
      <c r="F124" s="104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2"/>
      <c r="B125" s="1043"/>
      <c r="C125" s="1043"/>
      <c r="D125" s="1043"/>
      <c r="E125" s="1043"/>
      <c r="F125" s="104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2"/>
      <c r="B126" s="1043"/>
      <c r="C126" s="1043"/>
      <c r="D126" s="1043"/>
      <c r="E126" s="1043"/>
      <c r="F126" s="104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2"/>
      <c r="B127" s="1043"/>
      <c r="C127" s="1043"/>
      <c r="D127" s="1043"/>
      <c r="E127" s="1043"/>
      <c r="F127" s="104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2"/>
      <c r="B128" s="1043"/>
      <c r="C128" s="1043"/>
      <c r="D128" s="1043"/>
      <c r="E128" s="1043"/>
      <c r="F128" s="104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2"/>
      <c r="B129" s="1043"/>
      <c r="C129" s="1043"/>
      <c r="D129" s="1043"/>
      <c r="E129" s="1043"/>
      <c r="F129" s="104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2"/>
      <c r="B130" s="1043"/>
      <c r="C130" s="1043"/>
      <c r="D130" s="1043"/>
      <c r="E130" s="1043"/>
      <c r="F130" s="104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2"/>
      <c r="B131" s="1043"/>
      <c r="C131" s="1043"/>
      <c r="D131" s="1043"/>
      <c r="E131" s="1043"/>
      <c r="F131" s="104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2"/>
      <c r="B132" s="1043"/>
      <c r="C132" s="1043"/>
      <c r="D132" s="1043"/>
      <c r="E132" s="1043"/>
      <c r="F132" s="104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2"/>
      <c r="B133" s="1043"/>
      <c r="C133" s="1043"/>
      <c r="D133" s="1043"/>
      <c r="E133" s="1043"/>
      <c r="F133" s="1044"/>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2"/>
      <c r="B134" s="1043"/>
      <c r="C134" s="1043"/>
      <c r="D134" s="1043"/>
      <c r="E134" s="1043"/>
      <c r="F134" s="1044"/>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2"/>
      <c r="B135" s="1043"/>
      <c r="C135" s="1043"/>
      <c r="D135" s="1043"/>
      <c r="E135" s="1043"/>
      <c r="F135" s="1044"/>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2"/>
      <c r="B136" s="1043"/>
      <c r="C136" s="1043"/>
      <c r="D136" s="1043"/>
      <c r="E136" s="1043"/>
      <c r="F136" s="1044"/>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2"/>
      <c r="B137" s="1043"/>
      <c r="C137" s="1043"/>
      <c r="D137" s="1043"/>
      <c r="E137" s="1043"/>
      <c r="F137" s="104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2"/>
      <c r="B138" s="1043"/>
      <c r="C138" s="1043"/>
      <c r="D138" s="1043"/>
      <c r="E138" s="1043"/>
      <c r="F138" s="104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2"/>
      <c r="B139" s="1043"/>
      <c r="C139" s="1043"/>
      <c r="D139" s="1043"/>
      <c r="E139" s="1043"/>
      <c r="F139" s="104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2"/>
      <c r="B140" s="1043"/>
      <c r="C140" s="1043"/>
      <c r="D140" s="1043"/>
      <c r="E140" s="1043"/>
      <c r="F140" s="104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2"/>
      <c r="B141" s="1043"/>
      <c r="C141" s="1043"/>
      <c r="D141" s="1043"/>
      <c r="E141" s="1043"/>
      <c r="F141" s="104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2"/>
      <c r="B142" s="1043"/>
      <c r="C142" s="1043"/>
      <c r="D142" s="1043"/>
      <c r="E142" s="1043"/>
      <c r="F142" s="104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2"/>
      <c r="B143" s="1043"/>
      <c r="C143" s="1043"/>
      <c r="D143" s="1043"/>
      <c r="E143" s="1043"/>
      <c r="F143" s="104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2"/>
      <c r="B144" s="1043"/>
      <c r="C144" s="1043"/>
      <c r="D144" s="1043"/>
      <c r="E144" s="1043"/>
      <c r="F144" s="104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2"/>
      <c r="B145" s="1043"/>
      <c r="C145" s="1043"/>
      <c r="D145" s="1043"/>
      <c r="E145" s="1043"/>
      <c r="F145" s="104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2"/>
      <c r="B146" s="1043"/>
      <c r="C146" s="1043"/>
      <c r="D146" s="1043"/>
      <c r="E146" s="1043"/>
      <c r="F146" s="1044"/>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2"/>
      <c r="B147" s="1043"/>
      <c r="C147" s="1043"/>
      <c r="D147" s="1043"/>
      <c r="E147" s="1043"/>
      <c r="F147" s="1044"/>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2"/>
      <c r="B148" s="1043"/>
      <c r="C148" s="1043"/>
      <c r="D148" s="1043"/>
      <c r="E148" s="1043"/>
      <c r="F148" s="1044"/>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2"/>
      <c r="B149" s="1043"/>
      <c r="C149" s="1043"/>
      <c r="D149" s="1043"/>
      <c r="E149" s="1043"/>
      <c r="F149" s="1044"/>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2"/>
      <c r="B150" s="1043"/>
      <c r="C150" s="1043"/>
      <c r="D150" s="1043"/>
      <c r="E150" s="1043"/>
      <c r="F150" s="104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2"/>
      <c r="B151" s="1043"/>
      <c r="C151" s="1043"/>
      <c r="D151" s="1043"/>
      <c r="E151" s="1043"/>
      <c r="F151" s="104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2"/>
      <c r="B152" s="1043"/>
      <c r="C152" s="1043"/>
      <c r="D152" s="1043"/>
      <c r="E152" s="1043"/>
      <c r="F152" s="104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2"/>
      <c r="B153" s="1043"/>
      <c r="C153" s="1043"/>
      <c r="D153" s="1043"/>
      <c r="E153" s="1043"/>
      <c r="F153" s="104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2"/>
      <c r="B154" s="1043"/>
      <c r="C154" s="1043"/>
      <c r="D154" s="1043"/>
      <c r="E154" s="1043"/>
      <c r="F154" s="104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2"/>
      <c r="B155" s="1043"/>
      <c r="C155" s="1043"/>
      <c r="D155" s="1043"/>
      <c r="E155" s="1043"/>
      <c r="F155" s="104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2"/>
      <c r="B156" s="1043"/>
      <c r="C156" s="1043"/>
      <c r="D156" s="1043"/>
      <c r="E156" s="1043"/>
      <c r="F156" s="104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2"/>
      <c r="B157" s="1043"/>
      <c r="C157" s="1043"/>
      <c r="D157" s="1043"/>
      <c r="E157" s="1043"/>
      <c r="F157" s="104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2"/>
      <c r="B158" s="1043"/>
      <c r="C158" s="1043"/>
      <c r="D158" s="1043"/>
      <c r="E158" s="1043"/>
      <c r="F158" s="104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2"/>
      <c r="B162" s="1043"/>
      <c r="C162" s="1043"/>
      <c r="D162" s="1043"/>
      <c r="E162" s="1043"/>
      <c r="F162" s="1044"/>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2"/>
      <c r="B163" s="1043"/>
      <c r="C163" s="1043"/>
      <c r="D163" s="1043"/>
      <c r="E163" s="1043"/>
      <c r="F163" s="1044"/>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2"/>
      <c r="B164" s="1043"/>
      <c r="C164" s="1043"/>
      <c r="D164" s="1043"/>
      <c r="E164" s="1043"/>
      <c r="F164" s="104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2"/>
      <c r="B165" s="1043"/>
      <c r="C165" s="1043"/>
      <c r="D165" s="1043"/>
      <c r="E165" s="1043"/>
      <c r="F165" s="104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2"/>
      <c r="B166" s="1043"/>
      <c r="C166" s="1043"/>
      <c r="D166" s="1043"/>
      <c r="E166" s="1043"/>
      <c r="F166" s="104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2"/>
      <c r="B167" s="1043"/>
      <c r="C167" s="1043"/>
      <c r="D167" s="1043"/>
      <c r="E167" s="1043"/>
      <c r="F167" s="104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2"/>
      <c r="B168" s="1043"/>
      <c r="C168" s="1043"/>
      <c r="D168" s="1043"/>
      <c r="E168" s="1043"/>
      <c r="F168" s="104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2"/>
      <c r="B169" s="1043"/>
      <c r="C169" s="1043"/>
      <c r="D169" s="1043"/>
      <c r="E169" s="1043"/>
      <c r="F169" s="104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2"/>
      <c r="B170" s="1043"/>
      <c r="C170" s="1043"/>
      <c r="D170" s="1043"/>
      <c r="E170" s="1043"/>
      <c r="F170" s="104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2"/>
      <c r="B171" s="1043"/>
      <c r="C171" s="1043"/>
      <c r="D171" s="1043"/>
      <c r="E171" s="1043"/>
      <c r="F171" s="104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2"/>
      <c r="B172" s="1043"/>
      <c r="C172" s="1043"/>
      <c r="D172" s="1043"/>
      <c r="E172" s="1043"/>
      <c r="F172" s="104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2"/>
      <c r="B173" s="1043"/>
      <c r="C173" s="1043"/>
      <c r="D173" s="1043"/>
      <c r="E173" s="1043"/>
      <c r="F173" s="1044"/>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2"/>
      <c r="B174" s="1043"/>
      <c r="C174" s="1043"/>
      <c r="D174" s="1043"/>
      <c r="E174" s="1043"/>
      <c r="F174" s="1044"/>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2"/>
      <c r="B175" s="1043"/>
      <c r="C175" s="1043"/>
      <c r="D175" s="1043"/>
      <c r="E175" s="1043"/>
      <c r="F175" s="1044"/>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2"/>
      <c r="B176" s="1043"/>
      <c r="C176" s="1043"/>
      <c r="D176" s="1043"/>
      <c r="E176" s="1043"/>
      <c r="F176" s="1044"/>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2"/>
      <c r="B177" s="1043"/>
      <c r="C177" s="1043"/>
      <c r="D177" s="1043"/>
      <c r="E177" s="1043"/>
      <c r="F177" s="104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2"/>
      <c r="B178" s="1043"/>
      <c r="C178" s="1043"/>
      <c r="D178" s="1043"/>
      <c r="E178" s="1043"/>
      <c r="F178" s="104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2"/>
      <c r="B179" s="1043"/>
      <c r="C179" s="1043"/>
      <c r="D179" s="1043"/>
      <c r="E179" s="1043"/>
      <c r="F179" s="104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2"/>
      <c r="B180" s="1043"/>
      <c r="C180" s="1043"/>
      <c r="D180" s="1043"/>
      <c r="E180" s="1043"/>
      <c r="F180" s="104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2"/>
      <c r="B181" s="1043"/>
      <c r="C181" s="1043"/>
      <c r="D181" s="1043"/>
      <c r="E181" s="1043"/>
      <c r="F181" s="104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2"/>
      <c r="B182" s="1043"/>
      <c r="C182" s="1043"/>
      <c r="D182" s="1043"/>
      <c r="E182" s="1043"/>
      <c r="F182" s="104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2"/>
      <c r="B183" s="1043"/>
      <c r="C183" s="1043"/>
      <c r="D183" s="1043"/>
      <c r="E183" s="1043"/>
      <c r="F183" s="104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2"/>
      <c r="B184" s="1043"/>
      <c r="C184" s="1043"/>
      <c r="D184" s="1043"/>
      <c r="E184" s="1043"/>
      <c r="F184" s="104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2"/>
      <c r="B185" s="1043"/>
      <c r="C185" s="1043"/>
      <c r="D185" s="1043"/>
      <c r="E185" s="1043"/>
      <c r="F185" s="104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2"/>
      <c r="B186" s="1043"/>
      <c r="C186" s="1043"/>
      <c r="D186" s="1043"/>
      <c r="E186" s="1043"/>
      <c r="F186" s="1044"/>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2"/>
      <c r="B187" s="1043"/>
      <c r="C187" s="1043"/>
      <c r="D187" s="1043"/>
      <c r="E187" s="1043"/>
      <c r="F187" s="1044"/>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2"/>
      <c r="B188" s="1043"/>
      <c r="C188" s="1043"/>
      <c r="D188" s="1043"/>
      <c r="E188" s="1043"/>
      <c r="F188" s="1044"/>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2"/>
      <c r="B189" s="1043"/>
      <c r="C189" s="1043"/>
      <c r="D189" s="1043"/>
      <c r="E189" s="1043"/>
      <c r="F189" s="1044"/>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2"/>
      <c r="B190" s="1043"/>
      <c r="C190" s="1043"/>
      <c r="D190" s="1043"/>
      <c r="E190" s="1043"/>
      <c r="F190" s="104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2"/>
      <c r="B191" s="1043"/>
      <c r="C191" s="1043"/>
      <c r="D191" s="1043"/>
      <c r="E191" s="1043"/>
      <c r="F191" s="104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2"/>
      <c r="B192" s="1043"/>
      <c r="C192" s="1043"/>
      <c r="D192" s="1043"/>
      <c r="E192" s="1043"/>
      <c r="F192" s="104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2"/>
      <c r="B193" s="1043"/>
      <c r="C193" s="1043"/>
      <c r="D193" s="1043"/>
      <c r="E193" s="1043"/>
      <c r="F193" s="104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2"/>
      <c r="B194" s="1043"/>
      <c r="C194" s="1043"/>
      <c r="D194" s="1043"/>
      <c r="E194" s="1043"/>
      <c r="F194" s="104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2"/>
      <c r="B195" s="1043"/>
      <c r="C195" s="1043"/>
      <c r="D195" s="1043"/>
      <c r="E195" s="1043"/>
      <c r="F195" s="104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2"/>
      <c r="B196" s="1043"/>
      <c r="C196" s="1043"/>
      <c r="D196" s="1043"/>
      <c r="E196" s="1043"/>
      <c r="F196" s="104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2"/>
      <c r="B197" s="1043"/>
      <c r="C197" s="1043"/>
      <c r="D197" s="1043"/>
      <c r="E197" s="1043"/>
      <c r="F197" s="104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2"/>
      <c r="B198" s="1043"/>
      <c r="C198" s="1043"/>
      <c r="D198" s="1043"/>
      <c r="E198" s="1043"/>
      <c r="F198" s="104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2"/>
      <c r="B199" s="1043"/>
      <c r="C199" s="1043"/>
      <c r="D199" s="1043"/>
      <c r="E199" s="1043"/>
      <c r="F199" s="1044"/>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2"/>
      <c r="B200" s="1043"/>
      <c r="C200" s="1043"/>
      <c r="D200" s="1043"/>
      <c r="E200" s="1043"/>
      <c r="F200" s="1044"/>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2"/>
      <c r="B201" s="1043"/>
      <c r="C201" s="1043"/>
      <c r="D201" s="1043"/>
      <c r="E201" s="1043"/>
      <c r="F201" s="1044"/>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2"/>
      <c r="B202" s="1043"/>
      <c r="C202" s="1043"/>
      <c r="D202" s="1043"/>
      <c r="E202" s="1043"/>
      <c r="F202" s="1044"/>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2"/>
      <c r="B203" s="1043"/>
      <c r="C203" s="1043"/>
      <c r="D203" s="1043"/>
      <c r="E203" s="1043"/>
      <c r="F203" s="104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2"/>
      <c r="B204" s="1043"/>
      <c r="C204" s="1043"/>
      <c r="D204" s="1043"/>
      <c r="E204" s="1043"/>
      <c r="F204" s="104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2"/>
      <c r="B205" s="1043"/>
      <c r="C205" s="1043"/>
      <c r="D205" s="1043"/>
      <c r="E205" s="1043"/>
      <c r="F205" s="104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2"/>
      <c r="B206" s="1043"/>
      <c r="C206" s="1043"/>
      <c r="D206" s="1043"/>
      <c r="E206" s="1043"/>
      <c r="F206" s="104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2"/>
      <c r="B207" s="1043"/>
      <c r="C207" s="1043"/>
      <c r="D207" s="1043"/>
      <c r="E207" s="1043"/>
      <c r="F207" s="104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2"/>
      <c r="B208" s="1043"/>
      <c r="C208" s="1043"/>
      <c r="D208" s="1043"/>
      <c r="E208" s="1043"/>
      <c r="F208" s="104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2"/>
      <c r="B209" s="1043"/>
      <c r="C209" s="1043"/>
      <c r="D209" s="1043"/>
      <c r="E209" s="1043"/>
      <c r="F209" s="104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2"/>
      <c r="B210" s="1043"/>
      <c r="C210" s="1043"/>
      <c r="D210" s="1043"/>
      <c r="E210" s="1043"/>
      <c r="F210" s="104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2"/>
      <c r="B211" s="1043"/>
      <c r="C211" s="1043"/>
      <c r="D211" s="1043"/>
      <c r="E211" s="1043"/>
      <c r="F211" s="104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2"/>
      <c r="B215" s="1043"/>
      <c r="C215" s="1043"/>
      <c r="D215" s="1043"/>
      <c r="E215" s="1043"/>
      <c r="F215" s="1044"/>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2"/>
      <c r="B216" s="1043"/>
      <c r="C216" s="1043"/>
      <c r="D216" s="1043"/>
      <c r="E216" s="1043"/>
      <c r="F216" s="1044"/>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2"/>
      <c r="B217" s="1043"/>
      <c r="C217" s="1043"/>
      <c r="D217" s="1043"/>
      <c r="E217" s="1043"/>
      <c r="F217" s="104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2"/>
      <c r="B218" s="1043"/>
      <c r="C218" s="1043"/>
      <c r="D218" s="1043"/>
      <c r="E218" s="1043"/>
      <c r="F218" s="104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2"/>
      <c r="B219" s="1043"/>
      <c r="C219" s="1043"/>
      <c r="D219" s="1043"/>
      <c r="E219" s="1043"/>
      <c r="F219" s="104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2"/>
      <c r="B220" s="1043"/>
      <c r="C220" s="1043"/>
      <c r="D220" s="1043"/>
      <c r="E220" s="1043"/>
      <c r="F220" s="104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2"/>
      <c r="B221" s="1043"/>
      <c r="C221" s="1043"/>
      <c r="D221" s="1043"/>
      <c r="E221" s="1043"/>
      <c r="F221" s="104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2"/>
      <c r="B222" s="1043"/>
      <c r="C222" s="1043"/>
      <c r="D222" s="1043"/>
      <c r="E222" s="1043"/>
      <c r="F222" s="104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2"/>
      <c r="B223" s="1043"/>
      <c r="C223" s="1043"/>
      <c r="D223" s="1043"/>
      <c r="E223" s="1043"/>
      <c r="F223" s="104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2"/>
      <c r="B224" s="1043"/>
      <c r="C224" s="1043"/>
      <c r="D224" s="1043"/>
      <c r="E224" s="1043"/>
      <c r="F224" s="104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2"/>
      <c r="B225" s="1043"/>
      <c r="C225" s="1043"/>
      <c r="D225" s="1043"/>
      <c r="E225" s="1043"/>
      <c r="F225" s="104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2"/>
      <c r="B226" s="1043"/>
      <c r="C226" s="1043"/>
      <c r="D226" s="1043"/>
      <c r="E226" s="1043"/>
      <c r="F226" s="1044"/>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2"/>
      <c r="B227" s="1043"/>
      <c r="C227" s="1043"/>
      <c r="D227" s="1043"/>
      <c r="E227" s="1043"/>
      <c r="F227" s="1044"/>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2"/>
      <c r="B228" s="1043"/>
      <c r="C228" s="1043"/>
      <c r="D228" s="1043"/>
      <c r="E228" s="1043"/>
      <c r="F228" s="1044"/>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2"/>
      <c r="B229" s="1043"/>
      <c r="C229" s="1043"/>
      <c r="D229" s="1043"/>
      <c r="E229" s="1043"/>
      <c r="F229" s="1044"/>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2"/>
      <c r="B230" s="1043"/>
      <c r="C230" s="1043"/>
      <c r="D230" s="1043"/>
      <c r="E230" s="1043"/>
      <c r="F230" s="104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2"/>
      <c r="B231" s="1043"/>
      <c r="C231" s="1043"/>
      <c r="D231" s="1043"/>
      <c r="E231" s="1043"/>
      <c r="F231" s="104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2"/>
      <c r="B232" s="1043"/>
      <c r="C232" s="1043"/>
      <c r="D232" s="1043"/>
      <c r="E232" s="1043"/>
      <c r="F232" s="104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2"/>
      <c r="B233" s="1043"/>
      <c r="C233" s="1043"/>
      <c r="D233" s="1043"/>
      <c r="E233" s="1043"/>
      <c r="F233" s="104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2"/>
      <c r="B234" s="1043"/>
      <c r="C234" s="1043"/>
      <c r="D234" s="1043"/>
      <c r="E234" s="1043"/>
      <c r="F234" s="104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2"/>
      <c r="B235" s="1043"/>
      <c r="C235" s="1043"/>
      <c r="D235" s="1043"/>
      <c r="E235" s="1043"/>
      <c r="F235" s="104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2"/>
      <c r="B236" s="1043"/>
      <c r="C236" s="1043"/>
      <c r="D236" s="1043"/>
      <c r="E236" s="1043"/>
      <c r="F236" s="104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2"/>
      <c r="B237" s="1043"/>
      <c r="C237" s="1043"/>
      <c r="D237" s="1043"/>
      <c r="E237" s="1043"/>
      <c r="F237" s="104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2"/>
      <c r="B238" s="1043"/>
      <c r="C238" s="1043"/>
      <c r="D238" s="1043"/>
      <c r="E238" s="1043"/>
      <c r="F238" s="104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2"/>
      <c r="B239" s="1043"/>
      <c r="C239" s="1043"/>
      <c r="D239" s="1043"/>
      <c r="E239" s="1043"/>
      <c r="F239" s="1044"/>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2"/>
      <c r="B240" s="1043"/>
      <c r="C240" s="1043"/>
      <c r="D240" s="1043"/>
      <c r="E240" s="1043"/>
      <c r="F240" s="1044"/>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2"/>
      <c r="B241" s="1043"/>
      <c r="C241" s="1043"/>
      <c r="D241" s="1043"/>
      <c r="E241" s="1043"/>
      <c r="F241" s="1044"/>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2"/>
      <c r="B242" s="1043"/>
      <c r="C242" s="1043"/>
      <c r="D242" s="1043"/>
      <c r="E242" s="1043"/>
      <c r="F242" s="1044"/>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2"/>
      <c r="B243" s="1043"/>
      <c r="C243" s="1043"/>
      <c r="D243" s="1043"/>
      <c r="E243" s="1043"/>
      <c r="F243" s="104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2"/>
      <c r="B244" s="1043"/>
      <c r="C244" s="1043"/>
      <c r="D244" s="1043"/>
      <c r="E244" s="1043"/>
      <c r="F244" s="104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2"/>
      <c r="B245" s="1043"/>
      <c r="C245" s="1043"/>
      <c r="D245" s="1043"/>
      <c r="E245" s="1043"/>
      <c r="F245" s="104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2"/>
      <c r="B246" s="1043"/>
      <c r="C246" s="1043"/>
      <c r="D246" s="1043"/>
      <c r="E246" s="1043"/>
      <c r="F246" s="104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2"/>
      <c r="B247" s="1043"/>
      <c r="C247" s="1043"/>
      <c r="D247" s="1043"/>
      <c r="E247" s="1043"/>
      <c r="F247" s="104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2"/>
      <c r="B248" s="1043"/>
      <c r="C248" s="1043"/>
      <c r="D248" s="1043"/>
      <c r="E248" s="1043"/>
      <c r="F248" s="104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2"/>
      <c r="B249" s="1043"/>
      <c r="C249" s="1043"/>
      <c r="D249" s="1043"/>
      <c r="E249" s="1043"/>
      <c r="F249" s="104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2"/>
      <c r="B250" s="1043"/>
      <c r="C250" s="1043"/>
      <c r="D250" s="1043"/>
      <c r="E250" s="1043"/>
      <c r="F250" s="104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2"/>
      <c r="B251" s="1043"/>
      <c r="C251" s="1043"/>
      <c r="D251" s="1043"/>
      <c r="E251" s="1043"/>
      <c r="F251" s="104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2"/>
      <c r="B252" s="1043"/>
      <c r="C252" s="1043"/>
      <c r="D252" s="1043"/>
      <c r="E252" s="1043"/>
      <c r="F252" s="1044"/>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2"/>
      <c r="B253" s="1043"/>
      <c r="C253" s="1043"/>
      <c r="D253" s="1043"/>
      <c r="E253" s="1043"/>
      <c r="F253" s="1044"/>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2"/>
      <c r="B254" s="1043"/>
      <c r="C254" s="1043"/>
      <c r="D254" s="1043"/>
      <c r="E254" s="1043"/>
      <c r="F254" s="1044"/>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2"/>
      <c r="B255" s="1043"/>
      <c r="C255" s="1043"/>
      <c r="D255" s="1043"/>
      <c r="E255" s="1043"/>
      <c r="F255" s="1044"/>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2"/>
      <c r="B256" s="1043"/>
      <c r="C256" s="1043"/>
      <c r="D256" s="1043"/>
      <c r="E256" s="1043"/>
      <c r="F256" s="104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2"/>
      <c r="B257" s="1043"/>
      <c r="C257" s="1043"/>
      <c r="D257" s="1043"/>
      <c r="E257" s="1043"/>
      <c r="F257" s="104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2"/>
      <c r="B258" s="1043"/>
      <c r="C258" s="1043"/>
      <c r="D258" s="1043"/>
      <c r="E258" s="1043"/>
      <c r="F258" s="104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2"/>
      <c r="B259" s="1043"/>
      <c r="C259" s="1043"/>
      <c r="D259" s="1043"/>
      <c r="E259" s="1043"/>
      <c r="F259" s="104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2"/>
      <c r="B260" s="1043"/>
      <c r="C260" s="1043"/>
      <c r="D260" s="1043"/>
      <c r="E260" s="1043"/>
      <c r="F260" s="104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2"/>
      <c r="B261" s="1043"/>
      <c r="C261" s="1043"/>
      <c r="D261" s="1043"/>
      <c r="E261" s="1043"/>
      <c r="F261" s="104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2"/>
      <c r="B262" s="1043"/>
      <c r="C262" s="1043"/>
      <c r="D262" s="1043"/>
      <c r="E262" s="1043"/>
      <c r="F262" s="104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2"/>
      <c r="B263" s="1043"/>
      <c r="C263" s="1043"/>
      <c r="D263" s="1043"/>
      <c r="E263" s="1043"/>
      <c r="F263" s="104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2"/>
      <c r="B264" s="1043"/>
      <c r="C264" s="1043"/>
      <c r="D264" s="1043"/>
      <c r="E264" s="1043"/>
      <c r="F264" s="104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2021-09-22T04:37:54Z</cp:lastPrinted>
  <dcterms:created xsi:type="dcterms:W3CDTF">2012-03-13T00:50:25Z</dcterms:created>
  <dcterms:modified xsi:type="dcterms:W3CDTF">2021-09-22T04:38:13Z</dcterms:modified>
</cp:coreProperties>
</file>