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62" i="3" l="1"/>
  <c r="AE62" i="3"/>
  <c r="AI55" i="3"/>
  <c r="AE55" i="3"/>
  <c r="AI48" i="3"/>
  <c r="AE48" i="3"/>
  <c r="AI41" i="3"/>
  <c r="AE41"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<sst xmlns="http://schemas.openxmlformats.org/spreadsheetml/2006/main" count="3178" uniqueCount="798">
  <si>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</si>
  <si>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</si>
  <si>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</si>
  <si>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</si>
  <si>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</si>
  <si>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</si>
  <si>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</si>
  <si>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</si>
  <si>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</si>
  <si>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</si>
  <si>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</si>
  <si>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</si>
  <si>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</si>
  <si>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</si>
  <si>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</si>
  <si>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</si>
  <si>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</si>
  <si>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</si>
  <si>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</si>
  <si>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</si>
  <si>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</si>
  <si>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</si>
  <si>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</si>
  <si>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</si>
  <si>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</si>
  <si>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</si>
  <si>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</si>
  <si>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</si>
  <si>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</si>
  <si>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</si>
  <si>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</si>
  <si>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</si>
  <si>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</si>
  <si>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</si>
  <si>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</si>
  <si>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</si>
  <si>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</si>
  <si>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</si>
  <si>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</si>
  <si>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</si>
  <si>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</si>
  <si>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</si>
  <si>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</si>
  <si>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</si>
  <si>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</si>
  <si>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</si>
  <si>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</si>
  <si>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</si>
  <si>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</si>
  <si>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</si>
  <si>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</si>
  <si>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</si>
  <si>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</si>
  <si>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</si>
  <si>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</si>
  <si>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</si>
  <si>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</si>
  <si>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</si>
  <si>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</si>
  <si>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</si>
  <si>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</si>
  <si>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</si>
  <si>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</si>
  <si>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</si>
  <si>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</si>
  <si>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</si>
  <si>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</si>
  <si>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</si>
  <si>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</si>
  <si>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</si>
  <si>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</si>
  <si>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</si>
  <si>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</si>
  <si>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</si>
  <si>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</si>
  <si>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</si>
  <si>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</si>
  <si>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</si>
  <si>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</si>
  <si>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</si>
  <si>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</si>
  <si>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</si>
  <si>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</si>
  <si>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</si>
  <si>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</si>
  <si>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</si>
  <si>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</si>
  <si>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</si>
  <si>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</si>
  <si>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</si>
  <si>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</si>
  <si>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</si>
  <si>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</si>
  <si>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</si>
  <si>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</si>
  <si>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</si>
  <si>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</si>
  <si>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</si>
  <si>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</si>
  <si>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</si>
  <si>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</si>
  <si>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</si>
  <si>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</si>
  <si>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</si>
  <si>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</si>
  <si>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</si>
  <si>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</si>
  <si>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</si>
  <si>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</si>
  <si>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</si>
  <si>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</si>
  <si>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</si>
  <si>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</si>
  <si>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</si>
  <si>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</si>
  <si>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</si>
  <si>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</si>
  <si>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</si>
  <si>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</si>
  <si>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</si>
  <si>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</si>
  <si>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</si>
  <si>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</si>
  <si>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</si>
  <si>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</si>
  <si>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</si>
  <si>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</si>
  <si>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</si>
  <si>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</si>
  <si>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</si>
  <si>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</si>
  <si>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</si>
  <si>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</si>
  <si>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</si>
  <si>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</si>
  <si>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</si>
  <si>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</si>
  <si>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</si>
  <si>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</si>
  <si>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</si>
  <si>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</si>
  <si>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</si>
  <si>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</si>
  <si>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</si>
  <si>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</si>
  <si>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</si>
  <si>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</si>
  <si>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</si>
  <si>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</si>
  <si>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</si>
  <si>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</si>
  <si>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</si>
  <si>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</si>
  <si>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</si>
  <si>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</si>
  <si>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</si>
  <si>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</si>
  <si>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</si>
  <si>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</si>
  <si>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</si>
  <si>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</si>
  <si>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</si>
  <si>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</si>
  <si>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</si>
  <si>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</si>
  <si>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</si>
  <si>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</si>
  <si>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</si>
  <si>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</si>
  <si>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</si>
  <si>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</si>
  <si>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</si>
  <si>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</si>
  <si>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</si>
  <si>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</si>
  <si>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</si>
  <si>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</si>
  <si>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</si>
  <si>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</si>
  <si>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</si>
  <si>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</si>
  <si>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</si>
  <si>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</si>
  <si>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</si>
  <si>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</si>
  <si>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</si>
  <si>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</si>
  <si>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</si>
  <si>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</si>
  <si>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</si>
  <si>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</si>
  <si>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</si>
  <si>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</si>
  <si>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</si>
  <si>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</si>
  <si>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</si>
  <si>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</si>
  <si>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</si>
  <si>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</si>
  <si>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</si>
  <si>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</si>
  <si>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</si>
  <si>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</si>
  <si>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</si>
  <si>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</si>
  <si>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</si>
  <si>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</si>
  <si>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</si>
  <si>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</si>
  <si>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</si>
  <si>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</si>
  <si>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</si>
  <si>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</si>
  <si>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</si>
  <si>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</si>
  <si>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</si>
  <si>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</si>
  <si>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</si>
  <si>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</si>
  <si>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</si>
  <si>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</si>
  <si>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</si>
  <si>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</si>
  <si>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</si>
  <si>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</si>
  <si>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</si>
  <si>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</si>
  <si>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</si>
  <si>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</si>
  <si>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</si>
  <si>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</si>
  <si>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</si>
  <si>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</si>
  <si>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</si>
  <si>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</si>
  <si>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</si>
  <si>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</si>
  <si>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</si>
  <si>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</si>
  <si>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</si>
  <si>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</si>
  <si>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</si>
  <si>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</si>
  <si>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</si>
  <si>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</si>
  <si>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</si>
  <si>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</si>
  <si>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</si>
  <si>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</si>
  <si>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</si>
  <si>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</si>
  <si>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</si>
  <si>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</si>
  <si>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</si>
  <si>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</si>
  <si>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</si>
  <si>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</si>
  <si>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</si>
  <si>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</si>
  <si>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</si>
  <si>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</si>
  <si>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</si>
  <si>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</si>
  <si>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</si>
  <si>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</si>
  <si>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</si>
  <si>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</si>
  <si>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</si>
  <si>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</si>
  <si>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</si>
  <si>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</si>
  <si>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</si>
  <si>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</si>
  <si>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</si>
  <si>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</si>
  <si>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</si>
  <si>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</si>
  <si>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</si>
  <si>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</si>
  <si>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</si>
  <si>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</si>
  <si>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</si>
  <si>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</si>
  <si>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</si>
  <si>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</si>
  <si>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</si>
  <si>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</si>
  <si>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</si>
  <si>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</si>
  <si>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</si>
  <si>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</si>
  <si>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</si>
  <si>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</si>
  <si>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</si>
  <si>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</si>
  <si>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</si>
  <si>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</si>
  <si>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</si>
  <si>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</si>
  <si>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</si>
  <si>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</si>
  <si>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</si>
  <si>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</si>
  <si>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</si>
  <si>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</si>
  <si>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</si>
  <si>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</si>
  <si>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</si>
  <si>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</si>
  <si>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</si>
  <si>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</si>
  <si>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</si>
  <si>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</si>
  <si>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</si>
  <si>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</si>
  <si>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</si>
  <si>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</si>
  <si>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</si>
  <si>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</si>
  <si>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</si>
  <si>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</si>
  <si>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</si>
  <si>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</si>
  <si>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</si>
  <si>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</si>
  <si>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</si>
  <si>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</si>
  <si>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</si>
  <si>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</si>
  <si>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</si>
  <si>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</si>
  <si>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</si>
  <si>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</si>
  <si>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</si>
  <si>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</si>
  <si>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</si>
  <si>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</si>
  <si>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</si>
  <si>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</si>
  <si>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</si>
  <si>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</si>
  <si>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</si>
  <si>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</si>
  <si>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</si>
  <si>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</si>
  <si>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</si>
  <si>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</si>
  <si>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</si>
  <si>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</si>
  <si>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</si>
  <si>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</si>
  <si>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</si>
  <si>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</si>
  <si>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</si>
  <si>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</si>
  <si>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</si>
  <si>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</si>
  <si>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</si>
  <si>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</si>
  <si>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</si>
  <si>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</si>
  <si>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</si>
  <si>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</si>
  <si>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</si>
  <si>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</si>
  <si>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</si>
  <si>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</si>
  <si>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</si>
  <si>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</si>
  <si>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</si>
  <si>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</si>
  <si>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</si>
  <si>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</si>
  <si>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</si>
  <si>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</si>
  <si>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</si>
  <si>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</si>
  <si>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</si>
  <si>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</si>
  <si>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</si>
  <si>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</si>
  <si>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</si>
  <si>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</si>
  <si>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</si>
  <si>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</si>
  <si>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</si>
  <si>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</si>
  <si>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</si>
  <si>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</si>
  <si>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</si>
  <si>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</si>
  <si>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</si>
  <si>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</si>
  <si>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</si>
  <si>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</si>
  <si>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</si>
  <si>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</si>
  <si>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</si>
  <si>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</si>
  <si>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</si>
  <si>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</si>
  <si>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</si>
  <si>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</si>
  <si>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</si>
  <si>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</si>
  <si>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</si>
  <si>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</si>
  <si>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</si>
  <si>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</si>
  <si>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</si>
  <si>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</si>
  <si>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</si>
  <si>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</si>
  <si>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</si>
  <si>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</si>
  <si>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</si>
  <si>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</si>
  <si>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</si>
  <si>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</si>
  <si>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</si>
  <si>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</si>
  <si>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</si>
  <si>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</si>
  <si>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</si>
  <si>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</si>
  <si>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</si>
  <si>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</si>
  <si>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</si>
  <si>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</si>
  <si>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</si>
  <si>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</si>
  <si>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</si>
  <si>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</si>
  <si>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</si>
  <si>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</si>
  <si>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</si>
  <si>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</si>
  <si>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</si>
  <si>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</si>
  <si>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</si>
  <si>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</si>
  <si>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</si>
  <si>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</si>
  <si>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</si>
  <si>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</si>
  <si>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</si>
  <si>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</si>
  <si>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</si>
  <si>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</si>
  <si>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</si>
  <si>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</si>
  <si>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</si>
  <si>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</si>
  <si>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</si>
  <si>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</si>
  <si>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</si>
  <si>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</si>
  <si>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</si>
  <si>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</si>
  <si>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</si>
  <si>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</si>
  <si>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</si>
  <si>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</si>
  <si>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</si>
  <si>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</si>
  <si>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</si>
  <si>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</si>
  <si>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</si>
  <si>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</si>
  <si>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</si>
  <si>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</si>
  <si>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</si>
  <si>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</si>
  <si>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</si>
  <si>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</si>
  <si>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</si>
  <si>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</si>
  <si>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</si>
  <si>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</si>
  <si>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</si>
  <si>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</si>
  <si>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</si>
  <si>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</si>
  <si>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</si>
  <si>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</si>
  <si>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</si>
  <si>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</si>
  <si>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</si>
  <si>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</si>
  <si>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</si>
  <si>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</si>
  <si>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</si>
  <si>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</si>
  <si>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</si>
  <si>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</si>
  <si>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</si>
  <si>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</si>
  <si>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</si>
  <si>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</si>
  <si>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</si>
  <si>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</si>
  <si>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</si>
  <si>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</si>
  <si>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</si>
  <si>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</si>
  <si>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</si>
  <si>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</si>
  <si>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</si>
  <si>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</si>
  <si>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</si>
  <si>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</si>
  <si>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</si>
  <si>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</si>
  <si>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</si>
  <si>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</si>
  <si>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</si>
  <si>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</si>
  <si>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</si>
  <si>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</si>
  <si>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</si>
  <si>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</si>
  <si>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</si>
  <si>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</si>
  <si>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</si>
  <si>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</si>
  <si>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</si>
  <si>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</si>
  <si>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</si>
  <si>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</si>
  <si>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</si>
  <si>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</si>
  <si>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</si>
  <si>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</si>
  <si>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</si>
  <si>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</si>
  <si>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</si>
  <si>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</si>
  <si>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</si>
  <si>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</si>
  <si>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</si>
  <si>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</si>
  <si>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</si>
  <si>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</si>
  <si>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</si>
  <si>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</si>
  <si>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</si>
  <si>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</si>
  <si>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</si>
  <si>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</si>
  <si>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</si>
  <si>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</si>
  <si>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</si>
  <si>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</si>
  <si>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</si>
  <si>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</si>
  <si>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</si>
  <si>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</si>
  <si>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</si>
  <si>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</si>
  <si>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</si>
  <si>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</si>
  <si>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</si>
  <si>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</si>
  <si>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</si>
  <si>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</si>
  <si>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</si>
  <si>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</si>
  <si>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</si>
  <si>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</si>
  <si>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</si>
  <si>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</si>
  <si>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</si>
  <si>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</si>
  <si>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</si>
  <si>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</si>
  <si>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</si>
  <si>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</si>
  <si>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</si>
  <si>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</si>
  <si>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</si>
  <si>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</si>
  <si>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</si>
  <si>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</si>
  <si>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</si>
  <si>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</si>
  <si>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</si>
  <si>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</si>
  <si>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</si>
  <si>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</si>
  <si>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</si>
  <si>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</si>
  <si>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</si>
  <si>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</si>
  <si>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</si>
  <si>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</si>
  <si>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</si>
  <si>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</si>
  <si>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</si>
  <si>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</si>
  <si>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</si>
  <si>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</si>
  <si>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</si>
  <si>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</si>
  <si>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</si>
  <si>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</si>
  <si>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</si>
  <si>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</si>
  <si>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</si>
  <si>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</si>
  <si>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</si>
  <si>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</si>
  <si>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</si>
  <si>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</si>
  <si>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</si>
  <si>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</si>
  <si>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</si>
  <si>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</si>
  <si>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</si>
  <si>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</si>
  <si>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</si>
  <si>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</si>
  <si>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</si>
  <si>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</si>
  <si>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</si>
  <si>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</si>
  <si>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</si>
  <si>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</si>
  <si>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</si>
  <si>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</si>
  <si>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</si>
  <si>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</si>
  <si>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</si>
  <si>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</si>
  <si>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</si>
  <si>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</si>
  <si>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</si>
  <si>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</si>
  <si>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</si>
  <si>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</si>
  <si>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</si>
  <si>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</si>
  <si>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</si>
  <si>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</si>
  <si>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</si>
  <si>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</si>
  <si>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</si>
  <si>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</si>
  <si>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</si>
  <si>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</si>
  <si>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</si>
  <si>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</si>
  <si>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</si>
  <si>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</si>
  <si>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</si>
  <si>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</si>
  <si>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</si>
  <si>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</si>
  <si>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</si>
  <si>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</si>
  <si>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</si>
  <si>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</si>
  <si>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</si>
  <si>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</si>
  <si>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</si>
  <si>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</si>
  <si>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</si>
  <si>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</si>
  <si>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</si>
  <si>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</si>
  <si>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</si>
  <si>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</si>
  <si>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</si>
  <si>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</si>
  <si>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</si>
  <si>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</si>
  <si>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</si>
  <si>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</si>
  <si>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</si>
  <si>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</si>
  <si>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</si>
  <si>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</si>
  <si>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</si>
  <si>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</si>
  <si>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</si>
  <si>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</si>
  <si>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</si>
  <si>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</si>
  <si>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</si>
  <si>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</si>
  <si>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</si>
  <si>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</si>
  <si>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</si>
  <si>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</si>
  <si>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</si>
  <si>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</si>
  <si>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</si>
  <si>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</si>
  <si>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</si>
  <si>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</si>
  <si>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</si>
  <si>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</si>
  <si>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</si>
  <si>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</si>
  <si>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</si>
  <si>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</si>
  <si>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</si>
  <si>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</si>
  <si>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</si>
  <si>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</si>
  <si>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</si>
  <si>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</si>
  <si>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</si>
  <si>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</si>
  <si>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</si>
  <si>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</si>
  <si>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</si>
  <si>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</si>
  <si>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ることを目的とする。</t>
  </si>
  <si>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</si>
  <si>
    <t>大学改革推進等補助金</t>
  </si>
  <si>
    <t>委員等旅費</t>
  </si>
  <si>
    <t>諸謝金</t>
  </si>
  <si>
    <t>庁費</t>
  </si>
  <si>
    <t>職員旅費</t>
  </si>
  <si>
    <t>学修者の能動的な学修への参加を取り入れた講義等を受講する割合を事業終了（令和元年度）までに95%に向上させる。</t>
  </si>
  <si>
    <t>実績調査（大学教育再生加速プログラム）※文部科学省調べ</t>
  </si>
  <si>
    <t>学生が授業外で学修する時間を事業終了（令和元年度）までに15時間に向上させる。</t>
  </si>
  <si>
    <t>時間</t>
  </si>
  <si>
    <t>意欲・能力等を多面的に評価・判定する入学者選抜を経た募集人員の割合を事業終了（令和元年度）までに20%に向上させる。</t>
  </si>
  <si>
    <t>ギャップイヤー等を活用し、長期体験活動を経験する学生の割合を事業終了（令和元年度）までに20%に向上させる。
※平成28年度に目標を達成したため、10%から20%に上方修正する。</t>
  </si>
  <si>
    <t>学位授与の方針に基づく組織的な教育への参画・貢献についての教員評価を実施している大学の割合を事業終了（令和元年度）までに70%に向上させる。</t>
  </si>
  <si>
    <t>事業実施件数</t>
  </si>
  <si>
    <t>件</t>
  </si>
  <si>
    <t>執行額／実施件数
（事務費は除く）　　　　　　　　　　　　　　</t>
    <phoneticPr fontId="5"/>
  </si>
  <si>
    <t>千円</t>
  </si>
  <si>
    <t>　　千円/件</t>
    <phoneticPr fontId="5"/>
  </si>
  <si>
    <t>1,132,423/77</t>
  </si>
  <si>
    <t>641,986/77</t>
  </si>
  <si>
    <t>4　個性が輝く高等教育の振興</t>
    <phoneticPr fontId="5"/>
  </si>
  <si>
    <t>履修系統図（カリキュラムマップ、カリキュラムチャート）の活用
※30年度の目標値は基準値（26.3％）及び前年度実績以上</t>
    <phoneticPr fontId="5"/>
  </si>
  <si>
    <t>プレゼンテーションやディスカッション等の口頭発表の技法を身に付けるためのプログラムを実施する大学の割合
※30年度の目標値は基準値（69.5％）及び前年度実績以上</t>
    <phoneticPr fontId="5"/>
  </si>
  <si>
    <t>学生の学修時間や学修行動の把握を行っている大学の割合
※30年度の目標値は基準値（36.5％）及び前年度実績以上</t>
  </si>
  <si>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phoneticPr fontId="5"/>
  </si>
  <si>
    <t>新26-0017</t>
  </si>
  <si>
    <t>0146</t>
  </si>
  <si>
    <t>0144</t>
  </si>
  <si>
    <t>○</t>
  </si>
  <si>
    <t>4-1  大学などにおける教育研究の質の向上</t>
    <phoneticPr fontId="5"/>
  </si>
  <si>
    <t>大学教育再生加速プログラム「高大接続改革推進事業」</t>
    <phoneticPr fontId="5"/>
  </si>
  <si>
    <t>平成26年度</t>
    <phoneticPr fontId="5"/>
  </si>
  <si>
    <t>令和2年度</t>
    <phoneticPr fontId="5"/>
  </si>
  <si>
    <t>高等教育局</t>
    <phoneticPr fontId="5"/>
  </si>
  <si>
    <t>大学振興課</t>
    <phoneticPr fontId="5"/>
  </si>
  <si>
    <t>-</t>
    <phoneticPr fontId="5"/>
  </si>
  <si>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phoneticPr fontId="5"/>
  </si>
  <si>
    <t>-
（大学における事業は令和元年度までに終了。令和2年度は事後評価のみ実施。）</t>
    <phoneticPr fontId="5"/>
  </si>
  <si>
    <t>令和2年度で事業終了のため。</t>
    <phoneticPr fontId="5"/>
  </si>
  <si>
    <t>無</t>
  </si>
  <si>
    <t>‐</t>
  </si>
  <si>
    <t>本事業は、「これからの大学教育等の在り方について」（平成25年5月教育再生実行会議第3次提言）等に掲げられた政策を実現するものであり、社会のニーズを反映している。</t>
  </si>
  <si>
    <t>本事業は、「これからの大学教育等の在り方について」（平成25年5月教育再生実行会議第3次提言）等に掲げられた政策を実現するものであり、国が実施すべき事業である。</t>
  </si>
  <si>
    <t>本事業は、「これからの大学教育等の在り方について」（平成25年5月教育再生実行会議第3次提言）等に掲げられた政策を実現するものとして必要かつ適切な事業であり、優先度の高い事業である。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</si>
  <si>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</si>
  <si>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</si>
  <si>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</si>
  <si>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</si>
  <si>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</si>
  <si>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</si>
  <si>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</si>
  <si>
    <t>国公私立大学を通じた競争的環境の下、国として進めるべき改革を積極的に推進する大学の取組を選定・支援しており、効果的な事業である。</t>
  </si>
  <si>
    <t>本事業は、定量的な活動指標を設定した上で実施しており、活動実績の着実な向上に向けて実施している。</t>
  </si>
  <si>
    <t>本事業における成果等については、ＨＰや各種メディアへの掲載、選定校間の連携による成果発表会等を通じて活用の促進を図っている。</t>
  </si>
  <si>
    <t>各大学における事業は令和元年度までに終了し、令和2年度は事後評価を実施した。事後評価の結果は大学へ伝え、補助期間終了後も取組が定着することに努めるよう促した。また、評価結果のフィードバックを通じて各大学における更なる取組の改善と定着、他大学への普及に資することとしている。</t>
    <rPh sb="0" eb="1">
      <t>カク</t>
    </rPh>
    <rPh sb="52" eb="54">
      <t>ホジョ</t>
    </rPh>
    <rPh sb="54" eb="56">
      <t>キカン</t>
    </rPh>
    <rPh sb="56" eb="59">
      <t>シュウリョウゴ</t>
    </rPh>
    <rPh sb="63" eb="65">
      <t>テイチャク</t>
    </rPh>
    <rPh sb="70" eb="71">
      <t>ツト</t>
    </rPh>
    <rPh sb="75" eb="76">
      <t>ウナガ</t>
    </rPh>
    <rPh sb="82" eb="84">
      <t>ヒョウカ</t>
    </rPh>
    <rPh sb="84" eb="86">
      <t>ケッカ</t>
    </rPh>
    <rPh sb="95" eb="96">
      <t>ツウ</t>
    </rPh>
    <rPh sb="98" eb="101">
      <t>カクダイガク</t>
    </rPh>
    <rPh sb="105" eb="106">
      <t>サラ</t>
    </rPh>
    <rPh sb="108" eb="110">
      <t>トリクミ</t>
    </rPh>
    <rPh sb="111" eb="113">
      <t>カイゼン</t>
    </rPh>
    <rPh sb="114" eb="116">
      <t>テイチャク</t>
    </rPh>
    <rPh sb="117" eb="120">
      <t>タダイガク</t>
    </rPh>
    <rPh sb="122" eb="124">
      <t>フキュウ</t>
    </rPh>
    <rPh sb="125" eb="126">
      <t>シ</t>
    </rPh>
    <phoneticPr fontId="7"/>
  </si>
  <si>
    <t>人件費・謝金</t>
    <rPh sb="0" eb="2">
      <t>ジム</t>
    </rPh>
    <rPh sb="2" eb="4">
      <t>タントウ</t>
    </rPh>
    <phoneticPr fontId="7"/>
  </si>
  <si>
    <t>その他</t>
  </si>
  <si>
    <t>旅費</t>
  </si>
  <si>
    <t>業務担当職員（事務担当）給与、委員手当等</t>
    <rPh sb="0" eb="2">
      <t>ギョウム</t>
    </rPh>
    <rPh sb="2" eb="4">
      <t>タントウ</t>
    </rPh>
    <rPh sb="4" eb="6">
      <t>ショクイン</t>
    </rPh>
    <rPh sb="7" eb="9">
      <t>ジム</t>
    </rPh>
    <rPh sb="9" eb="11">
      <t>タントウ</t>
    </rPh>
    <rPh sb="12" eb="14">
      <t>キュウヨ</t>
    </rPh>
    <rPh sb="15" eb="17">
      <t>イイン</t>
    </rPh>
    <rPh sb="17" eb="19">
      <t>テアテ</t>
    </rPh>
    <rPh sb="19" eb="20">
      <t>ナド</t>
    </rPh>
    <phoneticPr fontId="7"/>
  </si>
  <si>
    <t>会議費、印刷製本費等</t>
  </si>
  <si>
    <t>プログラム委員会出席旅費等</t>
  </si>
  <si>
    <t>独立行政法人日本学術振興会</t>
  </si>
  <si>
    <t>大学教育再生加速プログラムの審査・評価等の実施</t>
  </si>
  <si>
    <t>補助金等交付</t>
  </si>
  <si>
    <t>-</t>
    <phoneticPr fontId="5"/>
  </si>
  <si>
    <t>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令和２年度においては、前年度が補助事業としては最終年度であることを踏まえ、特に、全学的な体制整備がされているか、他大学の模範となり普及可能な取組となっているか、補助期間終了後の取組の継続性及びそれに伴う資金確保がされているか といった点に着目し、フォロ－アップを実施した。その結果、一部の選定校において、指標の未達や達成に向けた方法や実施体制に課題がみられたものの、多くの選定校において計画どおりの取組が行われ、成果が得られていることから、本事業の目的を達成できたことが確認された。</t>
    <rPh sb="0" eb="3">
      <t>コウカテキ</t>
    </rPh>
    <rPh sb="4" eb="5">
      <t>カク</t>
    </rPh>
    <rPh sb="5" eb="7">
      <t>ダイガク</t>
    </rPh>
    <rPh sb="8" eb="10">
      <t>キョウイク</t>
    </rPh>
    <rPh sb="10" eb="12">
      <t>カイカク</t>
    </rPh>
    <rPh sb="13" eb="15">
      <t>カソク</t>
    </rPh>
    <rPh sb="20" eb="22">
      <t>リョウシツ</t>
    </rPh>
    <rPh sb="23" eb="25">
      <t>ガクシュウ</t>
    </rPh>
    <rPh sb="26" eb="27">
      <t>アタ</t>
    </rPh>
    <rPh sb="29" eb="31">
      <t>タイセイ</t>
    </rPh>
    <rPh sb="32" eb="34">
      <t>カンキョウ</t>
    </rPh>
    <rPh sb="35" eb="37">
      <t>セイビ</t>
    </rPh>
    <rPh sb="39" eb="41">
      <t>ダイガク</t>
    </rPh>
    <rPh sb="41" eb="42">
      <t>ナド</t>
    </rPh>
    <rPh sb="43" eb="45">
      <t>ヘイセイ</t>
    </rPh>
    <rPh sb="47" eb="48">
      <t>ネン</t>
    </rPh>
    <rPh sb="48" eb="49">
      <t>ド</t>
    </rPh>
    <rPh sb="51" eb="53">
      <t>シエン</t>
    </rPh>
    <rPh sb="64" eb="66">
      <t>チャクジツ</t>
    </rPh>
    <rPh sb="67" eb="69">
      <t>ジッシ</t>
    </rPh>
    <rPh sb="70" eb="71">
      <t>ム</t>
    </rPh>
    <rPh sb="73" eb="75">
      <t>サイタク</t>
    </rPh>
    <rPh sb="84" eb="85">
      <t>タイ</t>
    </rPh>
    <rPh sb="87" eb="89">
      <t>シンチョク</t>
    </rPh>
    <rPh sb="89" eb="91">
      <t>ジョウキョウ</t>
    </rPh>
    <rPh sb="100" eb="101">
      <t>オコナ</t>
    </rPh>
    <rPh sb="106" eb="108">
      <t>レイワ</t>
    </rPh>
    <rPh sb="117" eb="120">
      <t>ゼンネンド</t>
    </rPh>
    <rPh sb="223" eb="224">
      <t>テン</t>
    </rPh>
    <rPh sb="237" eb="239">
      <t>ジッシ</t>
    </rPh>
    <rPh sb="247" eb="249">
      <t>イチブ</t>
    </rPh>
    <rPh sb="250" eb="252">
      <t>センテイ</t>
    </rPh>
    <rPh sb="252" eb="253">
      <t>コウ</t>
    </rPh>
    <rPh sb="258" eb="260">
      <t>シヒョウ</t>
    </rPh>
    <rPh sb="261" eb="263">
      <t>ミタツ</t>
    </rPh>
    <rPh sb="264" eb="266">
      <t>タッセイ</t>
    </rPh>
    <rPh sb="267" eb="268">
      <t>ム</t>
    </rPh>
    <rPh sb="270" eb="272">
      <t>ホウホウ</t>
    </rPh>
    <rPh sb="273" eb="275">
      <t>ジッシ</t>
    </rPh>
    <rPh sb="275" eb="277">
      <t>タイセイ</t>
    </rPh>
    <rPh sb="278" eb="280">
      <t>カダイ</t>
    </rPh>
    <rPh sb="299" eb="301">
      <t>ケイカク</t>
    </rPh>
    <rPh sb="305" eb="307">
      <t>トリクミ</t>
    </rPh>
    <rPh sb="308" eb="309">
      <t>オコナ</t>
    </rPh>
    <rPh sb="312" eb="314">
      <t>セイカ</t>
    </rPh>
    <rPh sb="315" eb="316">
      <t>エ</t>
    </rPh>
    <rPh sb="326" eb="327">
      <t>ホン</t>
    </rPh>
    <rPh sb="327" eb="329">
      <t>ジギョウ</t>
    </rPh>
    <rPh sb="330" eb="332">
      <t>モクテキ</t>
    </rPh>
    <rPh sb="333" eb="335">
      <t>タッセイ</t>
    </rPh>
    <phoneticPr fontId="7"/>
  </si>
  <si>
    <t>アクティブ・ラーニングを受講する学生の割合
※平成26年度より実施しているテーマⅠ、テーマⅠ・Ⅱ複合型に係る指標
※テーマⅠ…「アクティブ・ラーニング」
テーマⅡ…「学修成果の可視化」</t>
    <phoneticPr fontId="5"/>
  </si>
  <si>
    <t>○大学における事業は令和元年度までに終了。令和2年度は事後評価のみ実施。
○選定校の取組概要及び事後評価結果を、以下のウェブサイトにおいて公表している。　
　https://www.jsps.go.jp/j-ap/index.html
○選定校の事業成果は、「APアーカイブ」として以下のウェブサイトにおいて公表している。
　https://www.ap-archive.jp/</t>
    <phoneticPr fontId="5"/>
  </si>
  <si>
    <t>学位授与の方針に基づく組織的な教育への参画・貢献についての教員評価を実施している大学の割合
※平成28年度より実施のテーマⅤ「卒業時における質保証の取組の強化」に係る指標</t>
    <phoneticPr fontId="5"/>
  </si>
  <si>
    <t>長期学外学修プログラムに参加する学生の割合
※平成27年度より実施しているテーマⅣ「長期学外学修プログラム（ギャップイヤー）」に係る指標</t>
    <phoneticPr fontId="5"/>
  </si>
  <si>
    <t>多様な評価尺度による入学者選抜を経た募集人員の割合
※平成26年度より実施しているテーマⅢ「入試改革・高大接続」に係る指標</t>
    <phoneticPr fontId="5"/>
  </si>
  <si>
    <t>一週間当たりの学生の授業外学修時間数
※平成26年度より実施しているテーマⅡに係る指標</t>
    <phoneticPr fontId="5"/>
  </si>
  <si>
    <t>A.独立行政法人日本学術振興会</t>
    <phoneticPr fontId="5"/>
  </si>
  <si>
    <t>-</t>
    <phoneticPr fontId="5"/>
  </si>
  <si>
    <t>大学振興課長
新田　正樹</t>
    <rPh sb="7" eb="9">
      <t>ニッタ</t>
    </rPh>
    <rPh sb="10" eb="12">
      <t>マサキ</t>
    </rPh>
    <phoneticPr fontId="5"/>
  </si>
  <si>
    <t>外部有識者による点検対象外</t>
  </si>
  <si>
    <t>終了予定</t>
  </si>
  <si>
    <t>この事業は当初計画に基づき、令和２年度をもって予定通り終了。
今後は、成果指標の検証や達成に向けた要因分析等について一層の工夫を行う必要がある。本事業により得られた成果については適切に活用すること。</t>
  </si>
  <si>
    <t>予定通り終了</t>
  </si>
  <si>
    <t>本事業は当初計画に基づき、令和２年度をもって予定通り終了。大学教育再生加速プログラム委員会において事業終了後の事後評価を実施し、事業の成果を取りまとめた。今後は、各大学における成果をより広く普及させるための取組に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</si>
</sst>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40821</xdr:colOff>
      <xdr:row>750</xdr:row>
      <xdr:rowOff>13607</xdr:rowOff>
    </xdr:from>
    <xdr:to>
      <xdr:col>26</xdr:col>
      <xdr:colOff>194869</xdr:colOff>
      <xdr:row>753</xdr:row>
      <xdr:rowOff>5443</xdr:rowOff>
    </xdr:to>
    <xdr:sp macro="" textlink="">
      <xdr:nvSpPr>
        <xdr:cNvPr id="2" name="テキスト ボックス 1">
          <a:extLst>
            <a:ext uri="{FF2B5EF4-FFF2-40B4-BE49-F238E27FC236}">
              <a16:creationId xmlns:a16="http://schemas.microsoft.com/office/drawing/2014/main" id="{6AD4979F-E64E-41F1-BAC9-34D7497BAAF3}"/>
            </a:ext>
          </a:extLst>
        </xdr:cNvPr>
        <xdr:cNvSpPr txBox="1"/>
      </xdr:nvSpPr>
      <xdr:spPr>
        <a:xfrm>
          <a:off x="3841296" y="67222007"/>
          <a:ext cx="3354448" cy="10491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150.4</a:t>
          </a:r>
          <a:r>
            <a:rPr kumimoji="1" lang="ja-JP" altLang="en-US" sz="1600"/>
            <a:t>百万円</a:t>
          </a:r>
          <a:endParaRPr kumimoji="1" lang="en-US" altLang="ja-JP" sz="1600"/>
        </a:p>
      </xdr:txBody>
    </xdr:sp>
    <xdr:clientData/>
  </xdr:twoCellAnchor>
  <xdr:twoCellAnchor>
    <xdr:from>
      <xdr:col>10</xdr:col>
      <xdr:colOff>106093</xdr:colOff>
      <xdr:row>753</xdr:row>
      <xdr:rowOff>216971</xdr:rowOff>
    </xdr:from>
    <xdr:to>
      <xdr:col>26</xdr:col>
      <xdr:colOff>60653</xdr:colOff>
      <xdr:row>755</xdr:row>
      <xdr:rowOff>302244</xdr:rowOff>
    </xdr:to>
    <xdr:sp macro="" textlink="">
      <xdr:nvSpPr>
        <xdr:cNvPr id="3" name="テキスト ボックス 2">
          <a:extLst>
            <a:ext uri="{FF2B5EF4-FFF2-40B4-BE49-F238E27FC236}">
              <a16:creationId xmlns:a16="http://schemas.microsoft.com/office/drawing/2014/main" id="{EA5962C9-79E3-4CAE-BA2D-28E7786C230F}"/>
            </a:ext>
          </a:extLst>
        </xdr:cNvPr>
        <xdr:cNvSpPr txBox="1"/>
      </xdr:nvSpPr>
      <xdr:spPr>
        <a:xfrm>
          <a:off x="3906568" y="68482646"/>
          <a:ext cx="3154960" cy="790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国として進めるべき大学改革を積極的に推進するため、国公私立大学・短大に対して競争的環境のもとで重点支援</a:t>
          </a:r>
          <a:endParaRPr kumimoji="1" lang="en-US" altLang="ja-JP" sz="1100"/>
        </a:p>
      </xdr:txBody>
    </xdr:sp>
    <xdr:clientData/>
  </xdr:twoCellAnchor>
  <xdr:twoCellAnchor>
    <xdr:from>
      <xdr:col>28</xdr:col>
      <xdr:colOff>43004</xdr:colOff>
      <xdr:row>750</xdr:row>
      <xdr:rowOff>161927</xdr:rowOff>
    </xdr:from>
    <xdr:to>
      <xdr:col>31</xdr:col>
      <xdr:colOff>67236</xdr:colOff>
      <xdr:row>751</xdr:row>
      <xdr:rowOff>0</xdr:rowOff>
    </xdr:to>
    <xdr:sp macro="" textlink="">
      <xdr:nvSpPr>
        <xdr:cNvPr id="4" name="テキスト ボックス 3">
          <a:extLst>
            <a:ext uri="{FF2B5EF4-FFF2-40B4-BE49-F238E27FC236}">
              <a16:creationId xmlns:a16="http://schemas.microsoft.com/office/drawing/2014/main" id="{AB006125-8461-4FB0-91DA-FDD6FC13A64A}"/>
            </a:ext>
          </a:extLst>
        </xdr:cNvPr>
        <xdr:cNvSpPr txBox="1"/>
      </xdr:nvSpPr>
      <xdr:spPr>
        <a:xfrm>
          <a:off x="5690769" y="62757986"/>
          <a:ext cx="629349" cy="185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・庁費等</a:t>
          </a:r>
          <a:endParaRPr kumimoji="1" lang="en-US" altLang="ja-JP" sz="900"/>
        </a:p>
      </xdr:txBody>
    </xdr:sp>
    <xdr:clientData/>
  </xdr:twoCellAnchor>
  <xdr:twoCellAnchor>
    <xdr:from>
      <xdr:col>28</xdr:col>
      <xdr:colOff>3793</xdr:colOff>
      <xdr:row>750</xdr:row>
      <xdr:rowOff>13608</xdr:rowOff>
    </xdr:from>
    <xdr:to>
      <xdr:col>31</xdr:col>
      <xdr:colOff>67236</xdr:colOff>
      <xdr:row>751</xdr:row>
      <xdr:rowOff>179294</xdr:rowOff>
    </xdr:to>
    <xdr:sp macro="" textlink="">
      <xdr:nvSpPr>
        <xdr:cNvPr id="5" name="大かっこ 4">
          <a:extLst>
            <a:ext uri="{FF2B5EF4-FFF2-40B4-BE49-F238E27FC236}">
              <a16:creationId xmlns:a16="http://schemas.microsoft.com/office/drawing/2014/main" id="{89D036D3-83DE-4D2A-BC79-2B59918281C4}"/>
            </a:ext>
          </a:extLst>
        </xdr:cNvPr>
        <xdr:cNvSpPr/>
      </xdr:nvSpPr>
      <xdr:spPr>
        <a:xfrm>
          <a:off x="5651558" y="62609667"/>
          <a:ext cx="668560" cy="513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81642</xdr:colOff>
      <xdr:row>753</xdr:row>
      <xdr:rowOff>152400</xdr:rowOff>
    </xdr:from>
    <xdr:to>
      <xdr:col>27</xdr:col>
      <xdr:colOff>189714</xdr:colOff>
      <xdr:row>755</xdr:row>
      <xdr:rowOff>327479</xdr:rowOff>
    </xdr:to>
    <xdr:sp macro="" textlink="">
      <xdr:nvSpPr>
        <xdr:cNvPr id="6" name="大かっこ 5">
          <a:extLst>
            <a:ext uri="{FF2B5EF4-FFF2-40B4-BE49-F238E27FC236}">
              <a16:creationId xmlns:a16="http://schemas.microsoft.com/office/drawing/2014/main" id="{FB1C03F1-3F39-4811-AC8E-FA6ED160FC43}"/>
            </a:ext>
          </a:extLst>
        </xdr:cNvPr>
        <xdr:cNvSpPr/>
      </xdr:nvSpPr>
      <xdr:spPr>
        <a:xfrm>
          <a:off x="3682092" y="68418075"/>
          <a:ext cx="3708522" cy="879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184301</xdr:colOff>
      <xdr:row>755</xdr:row>
      <xdr:rowOff>342598</xdr:rowOff>
    </xdr:from>
    <xdr:to>
      <xdr:col>17</xdr:col>
      <xdr:colOff>184301</xdr:colOff>
      <xdr:row>757</xdr:row>
      <xdr:rowOff>333527</xdr:rowOff>
    </xdr:to>
    <xdr:cxnSp macro="">
      <xdr:nvCxnSpPr>
        <xdr:cNvPr id="9" name="直線矢印コネクタ 8">
          <a:extLst>
            <a:ext uri="{FF2B5EF4-FFF2-40B4-BE49-F238E27FC236}">
              <a16:creationId xmlns:a16="http://schemas.microsoft.com/office/drawing/2014/main" id="{1AF6DC78-BFFA-48F1-95F0-1447347185AB}"/>
            </a:ext>
          </a:extLst>
        </xdr:cNvPr>
        <xdr:cNvCxnSpPr/>
      </xdr:nvCxnSpPr>
      <xdr:spPr>
        <a:xfrm>
          <a:off x="3602718" y="57069265"/>
          <a:ext cx="0" cy="689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69561</xdr:colOff>
      <xdr:row>758</xdr:row>
      <xdr:rowOff>13607</xdr:rowOff>
    </xdr:from>
    <xdr:to>
      <xdr:col>27</xdr:col>
      <xdr:colOff>31007</xdr:colOff>
      <xdr:row>761</xdr:row>
      <xdr:rowOff>5443</xdr:rowOff>
    </xdr:to>
    <xdr:sp macro="" textlink="">
      <xdr:nvSpPr>
        <xdr:cNvPr id="11" name="テキスト ボックス 10">
          <a:extLst>
            <a:ext uri="{FF2B5EF4-FFF2-40B4-BE49-F238E27FC236}">
              <a16:creationId xmlns:a16="http://schemas.microsoft.com/office/drawing/2014/main" id="{A72A0CBD-2720-4B94-B4B5-4955139C6963}"/>
            </a:ext>
          </a:extLst>
        </xdr:cNvPr>
        <xdr:cNvSpPr txBox="1"/>
      </xdr:nvSpPr>
      <xdr:spPr>
        <a:xfrm>
          <a:off x="2080394" y="57788024"/>
          <a:ext cx="3379863" cy="1039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独立行政法人日本学術振興会</a:t>
          </a:r>
          <a:endParaRPr kumimoji="1" lang="en-US" altLang="ja-JP" sz="1600"/>
        </a:p>
        <a:p>
          <a:pPr algn="ctr"/>
          <a:r>
            <a:rPr kumimoji="1" lang="en-US" altLang="ja-JP" sz="1600"/>
            <a:t>46.3</a:t>
          </a:r>
          <a:r>
            <a:rPr kumimoji="1" lang="ja-JP" altLang="en-US" sz="1600"/>
            <a:t>百万円</a:t>
          </a:r>
          <a:endParaRPr kumimoji="1" lang="en-US" altLang="ja-JP" sz="1600"/>
        </a:p>
      </xdr:txBody>
    </xdr:sp>
    <xdr:clientData/>
  </xdr:twoCellAnchor>
  <xdr:twoCellAnchor>
    <xdr:from>
      <xdr:col>10</xdr:col>
      <xdr:colOff>88996</xdr:colOff>
      <xdr:row>761</xdr:row>
      <xdr:rowOff>69477</xdr:rowOff>
    </xdr:from>
    <xdr:to>
      <xdr:col>27</xdr:col>
      <xdr:colOff>42938</xdr:colOff>
      <xdr:row>763</xdr:row>
      <xdr:rowOff>265793</xdr:rowOff>
    </xdr:to>
    <xdr:sp macro="" textlink="">
      <xdr:nvSpPr>
        <xdr:cNvPr id="12" name="テキスト ボックス 11">
          <a:extLst>
            <a:ext uri="{FF2B5EF4-FFF2-40B4-BE49-F238E27FC236}">
              <a16:creationId xmlns:a16="http://schemas.microsoft.com/office/drawing/2014/main" id="{2C4E005F-FA99-4E02-9E5B-CD3643EAFA8C}"/>
            </a:ext>
          </a:extLst>
        </xdr:cNvPr>
        <xdr:cNvSpPr txBox="1"/>
      </xdr:nvSpPr>
      <xdr:spPr>
        <a:xfrm>
          <a:off x="2099829" y="58891644"/>
          <a:ext cx="3372359" cy="894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大学教育再生加速プログラムの審査・評価、公表・普及等を実施</a:t>
          </a:r>
          <a:endParaRPr kumimoji="1" lang="en-US" altLang="ja-JP" sz="1100"/>
        </a:p>
      </xdr:txBody>
    </xdr:sp>
    <xdr:clientData/>
  </xdr:twoCellAnchor>
  <xdr:twoCellAnchor>
    <xdr:from>
      <xdr:col>9</xdr:col>
      <xdr:colOff>146821</xdr:colOff>
      <xdr:row>761</xdr:row>
      <xdr:rowOff>84474</xdr:rowOff>
    </xdr:from>
    <xdr:to>
      <xdr:col>28</xdr:col>
      <xdr:colOff>112265</xdr:colOff>
      <xdr:row>763</xdr:row>
      <xdr:rowOff>268624</xdr:rowOff>
    </xdr:to>
    <xdr:sp macro="" textlink="">
      <xdr:nvSpPr>
        <xdr:cNvPr id="13" name="大かっこ 12">
          <a:extLst>
            <a:ext uri="{FF2B5EF4-FFF2-40B4-BE49-F238E27FC236}">
              <a16:creationId xmlns:a16="http://schemas.microsoft.com/office/drawing/2014/main" id="{3B71213C-C3D8-4CAC-A584-860C13420746}"/>
            </a:ext>
          </a:extLst>
        </xdr:cNvPr>
        <xdr:cNvSpPr/>
      </xdr:nvSpPr>
      <xdr:spPr>
        <a:xfrm>
          <a:off x="1956571" y="58906641"/>
          <a:ext cx="3786027"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134471</xdr:colOff>
      <xdr:row>757</xdr:row>
      <xdr:rowOff>0</xdr:rowOff>
    </xdr:from>
    <xdr:to>
      <xdr:col>15</xdr:col>
      <xdr:colOff>195528</xdr:colOff>
      <xdr:row>757</xdr:row>
      <xdr:rowOff>259459</xdr:rowOff>
    </xdr:to>
    <xdr:sp macro="" textlink="">
      <xdr:nvSpPr>
        <xdr:cNvPr id="14" name="テキスト ボックス 13">
          <a:extLst>
            <a:ext uri="{FF2B5EF4-FFF2-40B4-BE49-F238E27FC236}">
              <a16:creationId xmlns:a16="http://schemas.microsoft.com/office/drawing/2014/main" id="{B182DD8C-33E3-4A36-B9E2-5907280F99D7}"/>
            </a:ext>
          </a:extLst>
        </xdr:cNvPr>
        <xdr:cNvSpPr txBox="1"/>
      </xdr:nvSpPr>
      <xdr:spPr>
        <a:xfrm>
          <a:off x="1546412" y="65162206"/>
          <a:ext cx="1674704" cy="259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787" zoomScale="85" zoomScaleNormal="75" zoomScaleSheetLayoutView="85" zoomScalePageLayoutView="85" workbookViewId="0">
      <selection activeCell="BH787" sqref="BH787:BH7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142</v>
      </c>
      <c r="AT2" s="949"/>
      <c r="AU2" s="949"/>
      <c r="AV2" s="98" t="str">
        <f>IF(AW2="","","-")</f>
        <v/>
      </c>
      <c r="AW2" s="909"/>
      <c r="AX2" s="909"/>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715</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749</v>
      </c>
      <c r="H5" s="837"/>
      <c r="I5" s="837"/>
      <c r="J5" s="837"/>
      <c r="K5" s="837"/>
      <c r="L5" s="837"/>
      <c r="M5" s="838" t="s">
        <v>66</v>
      </c>
      <c r="N5" s="839"/>
      <c r="O5" s="839"/>
      <c r="P5" s="839"/>
      <c r="Q5" s="839"/>
      <c r="R5" s="840"/>
      <c r="S5" s="841" t="s">
        <v>750</v>
      </c>
      <c r="T5" s="837"/>
      <c r="U5" s="837"/>
      <c r="V5" s="837"/>
      <c r="W5" s="837"/>
      <c r="X5" s="842"/>
      <c r="Y5" s="696" t="s">
        <v>3</v>
      </c>
      <c r="Z5" s="542"/>
      <c r="AA5" s="542"/>
      <c r="AB5" s="542"/>
      <c r="AC5" s="542"/>
      <c r="AD5" s="543"/>
      <c r="AE5" s="697" t="s">
        <v>752</v>
      </c>
      <c r="AF5" s="697"/>
      <c r="AG5" s="697"/>
      <c r="AH5" s="697"/>
      <c r="AI5" s="697"/>
      <c r="AJ5" s="697"/>
      <c r="AK5" s="697"/>
      <c r="AL5" s="697"/>
      <c r="AM5" s="697"/>
      <c r="AN5" s="697"/>
      <c r="AO5" s="697"/>
      <c r="AP5" s="698"/>
      <c r="AQ5" s="699" t="s">
        <v>792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5.1"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子ども・若者育成支援</v>
      </c>
      <c r="H8" s="718"/>
      <c r="I8" s="718"/>
      <c r="J8" s="718"/>
      <c r="K8" s="718"/>
      <c r="L8" s="718"/>
      <c r="M8" s="718"/>
      <c r="N8" s="718"/>
      <c r="O8" s="718"/>
      <c r="P8" s="718"/>
      <c r="Q8" s="718"/>
      <c r="R8" s="718"/>
      <c r="S8" s="718"/>
      <c r="T8" s="718"/>
      <c r="U8" s="718"/>
      <c r="V8" s="718"/>
      <c r="W8" s="718"/>
      <c r="X8" s="945"/>
      <c r="Y8" s="843" t="s">
        <v>257</v>
      </c>
      <c r="Z8" s="844"/>
      <c r="AA8" s="844"/>
      <c r="AB8" s="844"/>
      <c r="AC8" s="844"/>
      <c r="AD8" s="84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717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1199.3999999999999</v>
      </c>
      <c r="Q13" s="656"/>
      <c r="R13" s="656"/>
      <c r="S13" s="656"/>
      <c r="T13" s="656"/>
      <c r="U13" s="656"/>
      <c r="V13" s="657"/>
      <c r="W13" s="655">
        <v>691.2</v>
      </c>
      <c r="X13" s="656"/>
      <c r="Y13" s="656"/>
      <c r="Z13" s="656"/>
      <c r="AA13" s="656"/>
      <c r="AB13" s="656"/>
      <c r="AC13" s="657"/>
      <c r="AD13" s="655">
        <v>89.9</v>
      </c>
      <c r="AE13" s="656"/>
      <c r="AF13" s="656"/>
      <c r="AG13" s="656"/>
      <c r="AH13" s="656"/>
      <c r="AI13" s="656"/>
      <c r="AJ13" s="657"/>
      <c r="AK13" s="655" t="s">
        <v>716</v>
      </c>
      <c r="AL13" s="656"/>
      <c r="AM13" s="656"/>
      <c r="AN13" s="656"/>
      <c r="AO13" s="656"/>
      <c r="AP13" s="656"/>
      <c r="AQ13" s="657"/>
      <c r="AR13" s="918" t="s">
        <v>716</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753</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716</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-28.3</v>
      </c>
      <c r="Q17" s="656"/>
      <c r="R17" s="656"/>
      <c r="S17" s="656"/>
      <c r="T17" s="656"/>
      <c r="U17" s="656"/>
      <c r="V17" s="657"/>
      <c r="W17" s="655">
        <v>4.8</v>
      </c>
      <c r="X17" s="656"/>
      <c r="Y17" s="656"/>
      <c r="Z17" s="656"/>
      <c r="AA17" s="656"/>
      <c r="AB17" s="656"/>
      <c r="AC17" s="657"/>
      <c r="AD17" s="655">
        <v>60.5</v>
      </c>
      <c r="AE17" s="656"/>
      <c r="AF17" s="656"/>
      <c r="AG17" s="656"/>
      <c r="AH17" s="656"/>
      <c r="AI17" s="656"/>
      <c r="AJ17" s="657"/>
      <c r="AK17" s="655" t="s">
        <v>716</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5">
        <f>SUM(P13:V17)</f>
        <v>1171.0999999999999</v>
      </c>
      <c r="Q18" s="876"/>
      <c r="R18" s="876"/>
      <c r="S18" s="876"/>
      <c r="T18" s="876"/>
      <c r="U18" s="876"/>
      <c r="V18" s="877"/>
      <c r="W18" s="875">
        <f>SUM(W13:AC17)</f>
        <v>696</v>
      </c>
      <c r="X18" s="876"/>
      <c r="Y18" s="876"/>
      <c r="Z18" s="876"/>
      <c r="AA18" s="876"/>
      <c r="AB18" s="876"/>
      <c r="AC18" s="877"/>
      <c r="AD18" s="875">
        <f>SUM(AD13:AJ17)</f>
        <v>150.4</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1169</v>
      </c>
      <c r="Q19" s="656"/>
      <c r="R19" s="656"/>
      <c r="S19" s="656"/>
      <c r="T19" s="656"/>
      <c r="U19" s="656"/>
      <c r="V19" s="657"/>
      <c r="W19" s="655">
        <v>696</v>
      </c>
      <c r="X19" s="656"/>
      <c r="Y19" s="656"/>
      <c r="Z19" s="656"/>
      <c r="AA19" s="656"/>
      <c r="AB19" s="656"/>
      <c r="AC19" s="657"/>
      <c r="AD19" s="655">
        <v>150.4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0.99820681410639578</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5"/>
      <c r="G21" s="314" t="s">
        <v>354</v>
      </c>
      <c r="H21" s="315"/>
      <c r="I21" s="315"/>
      <c r="J21" s="315"/>
      <c r="K21" s="315"/>
      <c r="L21" s="315"/>
      <c r="M21" s="315"/>
      <c r="N21" s="315"/>
      <c r="O21" s="315"/>
      <c r="P21" s="316">
        <f>IF(P19=0, "-", SUM(P19)/SUM(P13,P14))</f>
        <v>0.97465399366349847</v>
      </c>
      <c r="Q21" s="316"/>
      <c r="R21" s="316"/>
      <c r="S21" s="316"/>
      <c r="T21" s="316"/>
      <c r="U21" s="316"/>
      <c r="V21" s="316"/>
      <c r="W21" s="316">
        <f t="shared" ref="W21" si="2">IF(W19=0, "-", SUM(W19)/SUM(W13,W14))</f>
        <v>1.0069444444444444</v>
      </c>
      <c r="X21" s="316"/>
      <c r="Y21" s="316"/>
      <c r="Z21" s="316"/>
      <c r="AA21" s="316"/>
      <c r="AB21" s="316"/>
      <c r="AC21" s="316"/>
      <c r="AD21" s="316">
        <f t="shared" ref="AD21" si="3">IF(AD19=0, "-", SUM(AD19)/SUM(AD13,AD14))</f>
        <v>1.6729699666295883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719</v>
      </c>
      <c r="H23" s="969"/>
      <c r="I23" s="969"/>
      <c r="J23" s="969"/>
      <c r="K23" s="969"/>
      <c r="L23" s="969"/>
      <c r="M23" s="969"/>
      <c r="N23" s="969"/>
      <c r="O23" s="970"/>
      <c r="P23" s="918" t="s">
        <v>716</v>
      </c>
      <c r="Q23" s="919"/>
      <c r="R23" s="919"/>
      <c r="S23" s="919"/>
      <c r="T23" s="919"/>
      <c r="U23" s="919"/>
      <c r="V23" s="933"/>
      <c r="W23" s="918" t="s">
        <v>716</v>
      </c>
      <c r="X23" s="919"/>
      <c r="Y23" s="919"/>
      <c r="Z23" s="919"/>
      <c r="AA23" s="919"/>
      <c r="AB23" s="919"/>
      <c r="AC23" s="933"/>
      <c r="AD23" s="981" t="s">
        <v>756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720</v>
      </c>
      <c r="H24" s="935"/>
      <c r="I24" s="935"/>
      <c r="J24" s="935"/>
      <c r="K24" s="935"/>
      <c r="L24" s="935"/>
      <c r="M24" s="935"/>
      <c r="N24" s="935"/>
      <c r="O24" s="936"/>
      <c r="P24" s="655" t="s">
        <v>716</v>
      </c>
      <c r="Q24" s="656"/>
      <c r="R24" s="656"/>
      <c r="S24" s="656"/>
      <c r="T24" s="656"/>
      <c r="U24" s="656"/>
      <c r="V24" s="657"/>
      <c r="W24" s="655" t="s">
        <v>716</v>
      </c>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721</v>
      </c>
      <c r="H25" s="935"/>
      <c r="I25" s="935"/>
      <c r="J25" s="935"/>
      <c r="K25" s="935"/>
      <c r="L25" s="935"/>
      <c r="M25" s="935"/>
      <c r="N25" s="935"/>
      <c r="O25" s="936"/>
      <c r="P25" s="655" t="s">
        <v>716</v>
      </c>
      <c r="Q25" s="656"/>
      <c r="R25" s="656"/>
      <c r="S25" s="656"/>
      <c r="T25" s="656"/>
      <c r="U25" s="656"/>
      <c r="V25" s="657"/>
      <c r="W25" s="655" t="s">
        <v>716</v>
      </c>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722</v>
      </c>
      <c r="H26" s="935"/>
      <c r="I26" s="935"/>
      <c r="J26" s="935"/>
      <c r="K26" s="935"/>
      <c r="L26" s="935"/>
      <c r="M26" s="935"/>
      <c r="N26" s="935"/>
      <c r="O26" s="936"/>
      <c r="P26" s="655" t="s">
        <v>716</v>
      </c>
      <c r="Q26" s="656"/>
      <c r="R26" s="656"/>
      <c r="S26" s="656"/>
      <c r="T26" s="656"/>
      <c r="U26" s="656"/>
      <c r="V26" s="657"/>
      <c r="W26" s="655" t="s">
        <v>716</v>
      </c>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723</v>
      </c>
      <c r="H27" s="935"/>
      <c r="I27" s="935"/>
      <c r="J27" s="935"/>
      <c r="K27" s="935"/>
      <c r="L27" s="935"/>
      <c r="M27" s="935"/>
      <c r="N27" s="935"/>
      <c r="O27" s="936"/>
      <c r="P27" s="655" t="s">
        <v>716</v>
      </c>
      <c r="Q27" s="656"/>
      <c r="R27" s="656"/>
      <c r="S27" s="656"/>
      <c r="T27" s="656"/>
      <c r="U27" s="656"/>
      <c r="V27" s="657"/>
      <c r="W27" s="655" t="s">
        <v>716</v>
      </c>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t="str">
        <f>AK13</f>
        <v>-</v>
      </c>
      <c r="Q29" s="656"/>
      <c r="R29" s="656"/>
      <c r="S29" s="656"/>
      <c r="T29" s="656"/>
      <c r="U29" s="656"/>
      <c r="V29" s="657"/>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391</v>
      </c>
      <c r="AF30" s="856"/>
      <c r="AG30" s="856"/>
      <c r="AH30" s="857"/>
      <c r="AI30" s="913" t="s">
        <v>413</v>
      </c>
      <c r="AJ30" s="913"/>
      <c r="AK30" s="913"/>
      <c r="AL30" s="855"/>
      <c r="AM30" s="913" t="s">
        <v>510</v>
      </c>
      <c r="AN30" s="913"/>
      <c r="AO30" s="913"/>
      <c r="AP30" s="855"/>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716</v>
      </c>
      <c r="AR31" s="201"/>
      <c r="AS31" s="136" t="s">
        <v>233</v>
      </c>
      <c r="AT31" s="137"/>
      <c r="AU31" s="200">
        <v>1</v>
      </c>
      <c r="AV31" s="200"/>
      <c r="AW31" s="392" t="s">
        <v>179</v>
      </c>
      <c r="AX31" s="393"/>
    </row>
    <row r="32" spans="1:50" ht="60" customHeight="1" x14ac:dyDescent="0.15">
      <c r="A32" s="397"/>
      <c r="B32" s="395"/>
      <c r="C32" s="395"/>
      <c r="D32" s="395"/>
      <c r="E32" s="395"/>
      <c r="F32" s="396"/>
      <c r="G32" s="563" t="s">
        <v>724</v>
      </c>
      <c r="H32" s="564"/>
      <c r="I32" s="564"/>
      <c r="J32" s="564"/>
      <c r="K32" s="564"/>
      <c r="L32" s="564"/>
      <c r="M32" s="564"/>
      <c r="N32" s="564"/>
      <c r="O32" s="565"/>
      <c r="P32" s="108" t="s">
        <v>784</v>
      </c>
      <c r="Q32" s="108"/>
      <c r="R32" s="108"/>
      <c r="S32" s="108"/>
      <c r="T32" s="108"/>
      <c r="U32" s="108"/>
      <c r="V32" s="108"/>
      <c r="W32" s="108"/>
      <c r="X32" s="109"/>
      <c r="Y32" s="470" t="s">
        <v>12</v>
      </c>
      <c r="Z32" s="530"/>
      <c r="AA32" s="531"/>
      <c r="AB32" s="460" t="s">
        <v>372</v>
      </c>
      <c r="AC32" s="460"/>
      <c r="AD32" s="460"/>
      <c r="AE32" s="218">
        <v>95.9</v>
      </c>
      <c r="AF32" s="219"/>
      <c r="AG32" s="219"/>
      <c r="AH32" s="219"/>
      <c r="AI32" s="218">
        <v>97</v>
      </c>
      <c r="AJ32" s="219"/>
      <c r="AK32" s="219"/>
      <c r="AL32" s="219"/>
      <c r="AM32" s="218" t="s">
        <v>716</v>
      </c>
      <c r="AN32" s="219"/>
      <c r="AO32" s="219"/>
      <c r="AP32" s="219"/>
      <c r="AQ32" s="336" t="s">
        <v>716</v>
      </c>
      <c r="AR32" s="208"/>
      <c r="AS32" s="208"/>
      <c r="AT32" s="337"/>
      <c r="AU32" s="219" t="s">
        <v>716</v>
      </c>
      <c r="AV32" s="219"/>
      <c r="AW32" s="219"/>
      <c r="AX32" s="221"/>
    </row>
    <row r="33" spans="1:51" ht="6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716</v>
      </c>
      <c r="AF33" s="219"/>
      <c r="AG33" s="219"/>
      <c r="AH33" s="219"/>
      <c r="AI33" s="218" t="s">
        <v>716</v>
      </c>
      <c r="AJ33" s="219"/>
      <c r="AK33" s="219"/>
      <c r="AL33" s="219"/>
      <c r="AM33" s="218" t="s">
        <v>716</v>
      </c>
      <c r="AN33" s="219"/>
      <c r="AO33" s="219"/>
      <c r="AP33" s="219"/>
      <c r="AQ33" s="336" t="s">
        <v>716</v>
      </c>
      <c r="AR33" s="208"/>
      <c r="AS33" s="208"/>
      <c r="AT33" s="337"/>
      <c r="AU33" s="219">
        <v>95</v>
      </c>
      <c r="AV33" s="219"/>
      <c r="AW33" s="219"/>
      <c r="AX33" s="221"/>
    </row>
    <row r="34" spans="1:51" ht="6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AE32/AU33*100</f>
        <v>100.94736842105263</v>
      </c>
      <c r="AF34" s="219"/>
      <c r="AG34" s="219"/>
      <c r="AH34" s="219"/>
      <c r="AI34" s="218">
        <f>AI32/AU33*100</f>
        <v>102.10526315789474</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1</v>
      </c>
      <c r="AV38" s="200"/>
      <c r="AW38" s="392" t="s">
        <v>179</v>
      </c>
      <c r="AX38" s="393"/>
      <c r="AY38">
        <f>$AY$37</f>
        <v>1</v>
      </c>
    </row>
    <row r="39" spans="1:51" ht="41.25" customHeight="1" x14ac:dyDescent="0.15">
      <c r="A39" s="397"/>
      <c r="B39" s="395"/>
      <c r="C39" s="395"/>
      <c r="D39" s="395"/>
      <c r="E39" s="395"/>
      <c r="F39" s="396"/>
      <c r="G39" s="563" t="s">
        <v>726</v>
      </c>
      <c r="H39" s="564"/>
      <c r="I39" s="564"/>
      <c r="J39" s="564"/>
      <c r="K39" s="564"/>
      <c r="L39" s="564"/>
      <c r="M39" s="564"/>
      <c r="N39" s="564"/>
      <c r="O39" s="565"/>
      <c r="P39" s="108" t="s">
        <v>789</v>
      </c>
      <c r="Q39" s="108"/>
      <c r="R39" s="108"/>
      <c r="S39" s="108"/>
      <c r="T39" s="108"/>
      <c r="U39" s="108"/>
      <c r="V39" s="108"/>
      <c r="W39" s="108"/>
      <c r="X39" s="109"/>
      <c r="Y39" s="470" t="s">
        <v>12</v>
      </c>
      <c r="Z39" s="530"/>
      <c r="AA39" s="531"/>
      <c r="AB39" s="460" t="s">
        <v>727</v>
      </c>
      <c r="AC39" s="460"/>
      <c r="AD39" s="460"/>
      <c r="AE39" s="218">
        <v>11</v>
      </c>
      <c r="AF39" s="219"/>
      <c r="AG39" s="219"/>
      <c r="AH39" s="219"/>
      <c r="AI39" s="218">
        <v>13.8</v>
      </c>
      <c r="AJ39" s="219"/>
      <c r="AK39" s="219"/>
      <c r="AL39" s="219"/>
      <c r="AM39" s="218" t="s">
        <v>716</v>
      </c>
      <c r="AN39" s="219"/>
      <c r="AO39" s="219"/>
      <c r="AP39" s="219"/>
      <c r="AQ39" s="336" t="s">
        <v>716</v>
      </c>
      <c r="AR39" s="208"/>
      <c r="AS39" s="208"/>
      <c r="AT39" s="337"/>
      <c r="AU39" s="219" t="s">
        <v>716</v>
      </c>
      <c r="AV39" s="219"/>
      <c r="AW39" s="219"/>
      <c r="AX39" s="221"/>
      <c r="AY39">
        <f t="shared" ref="AY39:AY43" si="4">$AY$37</f>
        <v>1</v>
      </c>
    </row>
    <row r="40" spans="1:51" ht="41.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t="s">
        <v>716</v>
      </c>
      <c r="AF40" s="219"/>
      <c r="AG40" s="219"/>
      <c r="AH40" s="219"/>
      <c r="AI40" s="218" t="s">
        <v>716</v>
      </c>
      <c r="AJ40" s="219"/>
      <c r="AK40" s="219"/>
      <c r="AL40" s="219"/>
      <c r="AM40" s="218" t="s">
        <v>716</v>
      </c>
      <c r="AN40" s="219"/>
      <c r="AO40" s="219"/>
      <c r="AP40" s="219"/>
      <c r="AQ40" s="336" t="s">
        <v>716</v>
      </c>
      <c r="AR40" s="208"/>
      <c r="AS40" s="208"/>
      <c r="AT40" s="337"/>
      <c r="AU40" s="219">
        <v>15</v>
      </c>
      <c r="AV40" s="219"/>
      <c r="AW40" s="219"/>
      <c r="AX40" s="221"/>
      <c r="AY40">
        <f t="shared" si="4"/>
        <v>1</v>
      </c>
    </row>
    <row r="41" spans="1:51" ht="41.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f>AE39/AU40*100</f>
        <v>73.333333333333329</v>
      </c>
      <c r="AF41" s="219"/>
      <c r="AG41" s="219"/>
      <c r="AH41" s="219"/>
      <c r="AI41" s="218">
        <f>AI39/AU40*100</f>
        <v>92</v>
      </c>
      <c r="AJ41" s="219"/>
      <c r="AK41" s="219"/>
      <c r="AL41" s="219"/>
      <c r="AM41" s="218" t="s">
        <v>716</v>
      </c>
      <c r="AN41" s="219"/>
      <c r="AO41" s="219"/>
      <c r="AP41" s="219"/>
      <c r="AQ41" s="336" t="s">
        <v>716</v>
      </c>
      <c r="AR41" s="208"/>
      <c r="AS41" s="208"/>
      <c r="AT41" s="337"/>
      <c r="AU41" s="219" t="s">
        <v>716</v>
      </c>
      <c r="AV41" s="219"/>
      <c r="AW41" s="219"/>
      <c r="AX41" s="221"/>
      <c r="AY41">
        <f t="shared" si="4"/>
        <v>1</v>
      </c>
    </row>
    <row r="42" spans="1:51" ht="23.25" customHeight="1" x14ac:dyDescent="0.15">
      <c r="A42" s="228" t="s">
        <v>381</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716</v>
      </c>
      <c r="AR45" s="201"/>
      <c r="AS45" s="136" t="s">
        <v>233</v>
      </c>
      <c r="AT45" s="137"/>
      <c r="AU45" s="200">
        <v>1</v>
      </c>
      <c r="AV45" s="200"/>
      <c r="AW45" s="392" t="s">
        <v>179</v>
      </c>
      <c r="AX45" s="393"/>
      <c r="AY45">
        <f>$AY$44</f>
        <v>1</v>
      </c>
    </row>
    <row r="46" spans="1:51" ht="23.25" customHeight="1" x14ac:dyDescent="0.15">
      <c r="A46" s="397"/>
      <c r="B46" s="395"/>
      <c r="C46" s="395"/>
      <c r="D46" s="395"/>
      <c r="E46" s="395"/>
      <c r="F46" s="396"/>
      <c r="G46" s="563" t="s">
        <v>728</v>
      </c>
      <c r="H46" s="564"/>
      <c r="I46" s="564"/>
      <c r="J46" s="564"/>
      <c r="K46" s="564"/>
      <c r="L46" s="564"/>
      <c r="M46" s="564"/>
      <c r="N46" s="564"/>
      <c r="O46" s="565"/>
      <c r="P46" s="108" t="s">
        <v>788</v>
      </c>
      <c r="Q46" s="108"/>
      <c r="R46" s="108"/>
      <c r="S46" s="108"/>
      <c r="T46" s="108"/>
      <c r="U46" s="108"/>
      <c r="V46" s="108"/>
      <c r="W46" s="108"/>
      <c r="X46" s="109"/>
      <c r="Y46" s="470" t="s">
        <v>12</v>
      </c>
      <c r="Z46" s="530"/>
      <c r="AA46" s="531"/>
      <c r="AB46" s="460" t="s">
        <v>372</v>
      </c>
      <c r="AC46" s="460"/>
      <c r="AD46" s="460"/>
      <c r="AE46" s="282">
        <v>13.1</v>
      </c>
      <c r="AF46" s="282"/>
      <c r="AG46" s="282"/>
      <c r="AH46" s="282"/>
      <c r="AI46" s="282">
        <v>11.2</v>
      </c>
      <c r="AJ46" s="282"/>
      <c r="AK46" s="282"/>
      <c r="AL46" s="282"/>
      <c r="AM46" s="282" t="s">
        <v>716</v>
      </c>
      <c r="AN46" s="282"/>
      <c r="AO46" s="282"/>
      <c r="AP46" s="282"/>
      <c r="AQ46" s="336" t="s">
        <v>716</v>
      </c>
      <c r="AR46" s="208"/>
      <c r="AS46" s="208"/>
      <c r="AT46" s="337"/>
      <c r="AU46" s="219" t="s">
        <v>716</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372</v>
      </c>
      <c r="AC47" s="522"/>
      <c r="AD47" s="522"/>
      <c r="AE47" s="218" t="s">
        <v>716</v>
      </c>
      <c r="AF47" s="219"/>
      <c r="AG47" s="219"/>
      <c r="AH47" s="219"/>
      <c r="AI47" s="218" t="s">
        <v>716</v>
      </c>
      <c r="AJ47" s="219"/>
      <c r="AK47" s="219"/>
      <c r="AL47" s="219"/>
      <c r="AM47" s="218" t="s">
        <v>716</v>
      </c>
      <c r="AN47" s="219"/>
      <c r="AO47" s="219"/>
      <c r="AP47" s="219"/>
      <c r="AQ47" s="336" t="s">
        <v>716</v>
      </c>
      <c r="AR47" s="208"/>
      <c r="AS47" s="208"/>
      <c r="AT47" s="337"/>
      <c r="AU47" s="219">
        <v>20</v>
      </c>
      <c r="AV47" s="219"/>
      <c r="AW47" s="219"/>
      <c r="AX47" s="221"/>
      <c r="AY47">
        <f t="shared" si="5"/>
        <v>1</v>
      </c>
    </row>
    <row r="48" spans="1:51" ht="59.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f>AE46/AU47*100</f>
        <v>65.5</v>
      </c>
      <c r="AF48" s="219"/>
      <c r="AG48" s="219"/>
      <c r="AH48" s="219"/>
      <c r="AI48" s="218">
        <f>AI46/AU47*100</f>
        <v>55.999999999999993</v>
      </c>
      <c r="AJ48" s="219"/>
      <c r="AK48" s="219"/>
      <c r="AL48" s="219"/>
      <c r="AM48" s="218" t="s">
        <v>716</v>
      </c>
      <c r="AN48" s="219"/>
      <c r="AO48" s="219"/>
      <c r="AP48" s="219"/>
      <c r="AQ48" s="336" t="s">
        <v>716</v>
      </c>
      <c r="AR48" s="208"/>
      <c r="AS48" s="208"/>
      <c r="AT48" s="337"/>
      <c r="AU48" s="219" t="s">
        <v>716</v>
      </c>
      <c r="AV48" s="219"/>
      <c r="AW48" s="219"/>
      <c r="AX48" s="221"/>
      <c r="AY48">
        <f t="shared" si="5"/>
        <v>1</v>
      </c>
    </row>
    <row r="49" spans="1:51" ht="23.25" customHeight="1" x14ac:dyDescent="0.15">
      <c r="A49" s="228" t="s">
        <v>381</v>
      </c>
      <c r="B49" s="229"/>
      <c r="C49" s="229"/>
      <c r="D49" s="229"/>
      <c r="E49" s="229"/>
      <c r="F49" s="230"/>
      <c r="G49" s="234" t="s">
        <v>725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716</v>
      </c>
      <c r="AR52" s="201"/>
      <c r="AS52" s="136" t="s">
        <v>233</v>
      </c>
      <c r="AT52" s="137"/>
      <c r="AU52" s="200">
        <v>1</v>
      </c>
      <c r="AV52" s="200"/>
      <c r="AW52" s="392" t="s">
        <v>179</v>
      </c>
      <c r="AX52" s="393"/>
      <c r="AY52">
        <f>$AY$51</f>
        <v>1</v>
      </c>
    </row>
    <row r="53" spans="1:51" ht="23.25" customHeight="1" x14ac:dyDescent="0.15">
      <c r="A53" s="397"/>
      <c r="B53" s="395"/>
      <c r="C53" s="395"/>
      <c r="D53" s="395"/>
      <c r="E53" s="395"/>
      <c r="F53" s="396"/>
      <c r="G53" s="563" t="s">
        <v>729</v>
      </c>
      <c r="H53" s="564"/>
      <c r="I53" s="564"/>
      <c r="J53" s="564"/>
      <c r="K53" s="564"/>
      <c r="L53" s="564"/>
      <c r="M53" s="564"/>
      <c r="N53" s="564"/>
      <c r="O53" s="565"/>
      <c r="P53" s="108" t="s">
        <v>787</v>
      </c>
      <c r="Q53" s="108"/>
      <c r="R53" s="108"/>
      <c r="S53" s="108"/>
      <c r="T53" s="108"/>
      <c r="U53" s="108"/>
      <c r="V53" s="108"/>
      <c r="W53" s="108"/>
      <c r="X53" s="109"/>
      <c r="Y53" s="470" t="s">
        <v>12</v>
      </c>
      <c r="Z53" s="530"/>
      <c r="AA53" s="531"/>
      <c r="AB53" s="460" t="s">
        <v>372</v>
      </c>
      <c r="AC53" s="460"/>
      <c r="AD53" s="460"/>
      <c r="AE53" s="218">
        <v>23.9</v>
      </c>
      <c r="AF53" s="219"/>
      <c r="AG53" s="219"/>
      <c r="AH53" s="219"/>
      <c r="AI53" s="218">
        <v>20.6</v>
      </c>
      <c r="AJ53" s="219"/>
      <c r="AK53" s="219"/>
      <c r="AL53" s="219"/>
      <c r="AM53" s="218" t="s">
        <v>716</v>
      </c>
      <c r="AN53" s="219"/>
      <c r="AO53" s="219"/>
      <c r="AP53" s="219"/>
      <c r="AQ53" s="336" t="s">
        <v>716</v>
      </c>
      <c r="AR53" s="208"/>
      <c r="AS53" s="208"/>
      <c r="AT53" s="337"/>
      <c r="AU53" s="219" t="s">
        <v>716</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372</v>
      </c>
      <c r="AC54" s="522"/>
      <c r="AD54" s="522"/>
      <c r="AE54" s="218" t="s">
        <v>716</v>
      </c>
      <c r="AF54" s="219"/>
      <c r="AG54" s="219"/>
      <c r="AH54" s="219"/>
      <c r="AI54" s="218" t="s">
        <v>716</v>
      </c>
      <c r="AJ54" s="219"/>
      <c r="AK54" s="219"/>
      <c r="AL54" s="219"/>
      <c r="AM54" s="218" t="s">
        <v>716</v>
      </c>
      <c r="AN54" s="219"/>
      <c r="AO54" s="219"/>
      <c r="AP54" s="219"/>
      <c r="AQ54" s="336" t="s">
        <v>716</v>
      </c>
      <c r="AR54" s="208"/>
      <c r="AS54" s="208"/>
      <c r="AT54" s="337"/>
      <c r="AU54" s="219">
        <v>20</v>
      </c>
      <c r="AV54" s="219"/>
      <c r="AW54" s="219"/>
      <c r="AX54" s="221"/>
      <c r="AY54">
        <f t="shared" si="6"/>
        <v>1</v>
      </c>
    </row>
    <row r="55" spans="1:51" ht="78"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f>AE53/AU54*100</f>
        <v>119.49999999999999</v>
      </c>
      <c r="AF55" s="219"/>
      <c r="AG55" s="219"/>
      <c r="AH55" s="219"/>
      <c r="AI55" s="218">
        <f>AI53/AU54*100</f>
        <v>103</v>
      </c>
      <c r="AJ55" s="219"/>
      <c r="AK55" s="219"/>
      <c r="AL55" s="219"/>
      <c r="AM55" s="218" t="s">
        <v>716</v>
      </c>
      <c r="AN55" s="219"/>
      <c r="AO55" s="219"/>
      <c r="AP55" s="219"/>
      <c r="AQ55" s="336" t="s">
        <v>716</v>
      </c>
      <c r="AR55" s="208"/>
      <c r="AS55" s="208"/>
      <c r="AT55" s="337"/>
      <c r="AU55" s="219" t="s">
        <v>716</v>
      </c>
      <c r="AV55" s="219"/>
      <c r="AW55" s="219"/>
      <c r="AX55" s="221"/>
      <c r="AY55">
        <f t="shared" si="6"/>
        <v>1</v>
      </c>
    </row>
    <row r="56" spans="1:51" ht="23.25" customHeight="1" x14ac:dyDescent="0.15">
      <c r="A56" s="228" t="s">
        <v>381</v>
      </c>
      <c r="B56" s="229"/>
      <c r="C56" s="229"/>
      <c r="D56" s="229"/>
      <c r="E56" s="229"/>
      <c r="F56" s="230"/>
      <c r="G56" s="234" t="s">
        <v>725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716</v>
      </c>
      <c r="AR59" s="201"/>
      <c r="AS59" s="136" t="s">
        <v>233</v>
      </c>
      <c r="AT59" s="137"/>
      <c r="AU59" s="200">
        <v>1</v>
      </c>
      <c r="AV59" s="200"/>
      <c r="AW59" s="392" t="s">
        <v>179</v>
      </c>
      <c r="AX59" s="393"/>
      <c r="AY59">
        <f>$AY$58</f>
        <v>1</v>
      </c>
    </row>
    <row r="60" spans="1:51" ht="23.25" customHeight="1" x14ac:dyDescent="0.15">
      <c r="A60" s="397"/>
      <c r="B60" s="395"/>
      <c r="C60" s="395"/>
      <c r="D60" s="395"/>
      <c r="E60" s="395"/>
      <c r="F60" s="396"/>
      <c r="G60" s="563" t="s">
        <v>730</v>
      </c>
      <c r="H60" s="564"/>
      <c r="I60" s="564"/>
      <c r="J60" s="564"/>
      <c r="K60" s="564"/>
      <c r="L60" s="564"/>
      <c r="M60" s="564"/>
      <c r="N60" s="564"/>
      <c r="O60" s="565"/>
      <c r="P60" s="108" t="s">
        <v>786</v>
      </c>
      <c r="Q60" s="108"/>
      <c r="R60" s="108"/>
      <c r="S60" s="108"/>
      <c r="T60" s="108"/>
      <c r="U60" s="108"/>
      <c r="V60" s="108"/>
      <c r="W60" s="108"/>
      <c r="X60" s="109"/>
      <c r="Y60" s="470" t="s">
        <v>12</v>
      </c>
      <c r="Z60" s="530"/>
      <c r="AA60" s="531"/>
      <c r="AB60" s="460" t="s">
        <v>372</v>
      </c>
      <c r="AC60" s="460"/>
      <c r="AD60" s="460"/>
      <c r="AE60" s="218">
        <v>52.6</v>
      </c>
      <c r="AF60" s="219"/>
      <c r="AG60" s="219"/>
      <c r="AH60" s="219"/>
      <c r="AI60" s="218">
        <v>68.400000000000006</v>
      </c>
      <c r="AJ60" s="219"/>
      <c r="AK60" s="219"/>
      <c r="AL60" s="219"/>
      <c r="AM60" s="218" t="s">
        <v>716</v>
      </c>
      <c r="AN60" s="219"/>
      <c r="AO60" s="219"/>
      <c r="AP60" s="219"/>
      <c r="AQ60" s="336" t="s">
        <v>716</v>
      </c>
      <c r="AR60" s="208"/>
      <c r="AS60" s="208"/>
      <c r="AT60" s="337"/>
      <c r="AU60" s="219" t="s">
        <v>716</v>
      </c>
      <c r="AV60" s="219"/>
      <c r="AW60" s="219"/>
      <c r="AX60" s="221"/>
      <c r="AY60">
        <f t="shared" ref="AY60:AY64" si="7">$AY$58</f>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372</v>
      </c>
      <c r="AC61" s="522"/>
      <c r="AD61" s="522"/>
      <c r="AE61" s="218" t="s">
        <v>716</v>
      </c>
      <c r="AF61" s="219"/>
      <c r="AG61" s="219"/>
      <c r="AH61" s="219"/>
      <c r="AI61" s="218" t="s">
        <v>716</v>
      </c>
      <c r="AJ61" s="219"/>
      <c r="AK61" s="219"/>
      <c r="AL61" s="219"/>
      <c r="AM61" s="218" t="s">
        <v>716</v>
      </c>
      <c r="AN61" s="219"/>
      <c r="AO61" s="219"/>
      <c r="AP61" s="219"/>
      <c r="AQ61" s="336" t="s">
        <v>716</v>
      </c>
      <c r="AR61" s="208"/>
      <c r="AS61" s="208"/>
      <c r="AT61" s="337"/>
      <c r="AU61" s="219">
        <v>70</v>
      </c>
      <c r="AV61" s="219"/>
      <c r="AW61" s="219"/>
      <c r="AX61" s="221"/>
      <c r="AY61">
        <f t="shared" si="7"/>
        <v>1</v>
      </c>
    </row>
    <row r="62" spans="1:51" ht="78"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f>AE60/AU61*100</f>
        <v>75.142857142857139</v>
      </c>
      <c r="AF62" s="219"/>
      <c r="AG62" s="219"/>
      <c r="AH62" s="219"/>
      <c r="AI62" s="218">
        <f>AI60/AU61*100</f>
        <v>97.714285714285722</v>
      </c>
      <c r="AJ62" s="219"/>
      <c r="AK62" s="219"/>
      <c r="AL62" s="219"/>
      <c r="AM62" s="218" t="s">
        <v>716</v>
      </c>
      <c r="AN62" s="219"/>
      <c r="AO62" s="219"/>
      <c r="AP62" s="219"/>
      <c r="AQ62" s="336" t="s">
        <v>716</v>
      </c>
      <c r="AR62" s="208"/>
      <c r="AS62" s="208"/>
      <c r="AT62" s="337"/>
      <c r="AU62" s="219" t="s">
        <v>716</v>
      </c>
      <c r="AV62" s="219"/>
      <c r="AW62" s="219"/>
      <c r="AX62" s="221"/>
      <c r="AY62">
        <f t="shared" si="7"/>
        <v>1</v>
      </c>
    </row>
    <row r="63" spans="1:51" ht="23.25" customHeight="1" x14ac:dyDescent="0.15">
      <c r="A63" s="228" t="s">
        <v>381</v>
      </c>
      <c r="B63" s="229"/>
      <c r="C63" s="229"/>
      <c r="D63" s="229"/>
      <c r="E63" s="229"/>
      <c r="F63" s="230"/>
      <c r="G63" s="234" t="s">
        <v>725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77</v>
      </c>
      <c r="AF101" s="282"/>
      <c r="AG101" s="282"/>
      <c r="AH101" s="282"/>
      <c r="AI101" s="282">
        <v>77</v>
      </c>
      <c r="AJ101" s="282"/>
      <c r="AK101" s="282"/>
      <c r="AL101" s="282"/>
      <c r="AM101" s="282" t="s">
        <v>716</v>
      </c>
      <c r="AN101" s="282"/>
      <c r="AO101" s="282"/>
      <c r="AP101" s="282"/>
      <c r="AQ101" s="282" t="s">
        <v>716</v>
      </c>
      <c r="AR101" s="282"/>
      <c r="AS101" s="282"/>
      <c r="AT101" s="282"/>
      <c r="AU101" s="218" t="s">
        <v>716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77</v>
      </c>
      <c r="AF102" s="282"/>
      <c r="AG102" s="282"/>
      <c r="AH102" s="282"/>
      <c r="AI102" s="282">
        <v>77</v>
      </c>
      <c r="AJ102" s="282"/>
      <c r="AK102" s="282"/>
      <c r="AL102" s="282"/>
      <c r="AM102" s="282" t="s">
        <v>716</v>
      </c>
      <c r="AN102" s="282"/>
      <c r="AO102" s="282"/>
      <c r="AP102" s="282"/>
      <c r="AQ102" s="282" t="s">
        <v>716</v>
      </c>
      <c r="AR102" s="282"/>
      <c r="AS102" s="282"/>
      <c r="AT102" s="282"/>
      <c r="AU102" s="225" t="s">
        <v>716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14707</v>
      </c>
      <c r="AF116" s="282"/>
      <c r="AG116" s="282"/>
      <c r="AH116" s="282"/>
      <c r="AI116" s="282">
        <v>8337</v>
      </c>
      <c r="AJ116" s="282"/>
      <c r="AK116" s="282"/>
      <c r="AL116" s="282"/>
      <c r="AM116" s="282" t="s">
        <v>716</v>
      </c>
      <c r="AN116" s="282"/>
      <c r="AO116" s="282"/>
      <c r="AP116" s="282"/>
      <c r="AQ116" s="218" t="s">
        <v>791</v>
      </c>
      <c r="AR116" s="219"/>
      <c r="AS116" s="219"/>
      <c r="AT116" s="219"/>
      <c r="AU116" s="219"/>
      <c r="AV116" s="219"/>
      <c r="AW116" s="219"/>
      <c r="AX116" s="221"/>
    </row>
    <row r="117" spans="1:51" ht="132"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737</v>
      </c>
      <c r="AJ117" s="550"/>
      <c r="AK117" s="550"/>
      <c r="AL117" s="550"/>
      <c r="AM117" s="895" t="s">
        <v>755</v>
      </c>
      <c r="AN117" s="550"/>
      <c r="AO117" s="550"/>
      <c r="AP117" s="550"/>
      <c r="AQ117" s="550" t="s">
        <v>791</v>
      </c>
      <c r="AR117" s="550"/>
      <c r="AS117" s="550"/>
      <c r="AT117" s="550"/>
      <c r="AU117" s="550"/>
      <c r="AV117" s="550"/>
      <c r="AW117" s="550"/>
      <c r="AX117" s="551"/>
    </row>
    <row r="118" spans="1:51" ht="114.7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114.7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114.7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114.7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114.7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114.7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114.7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114.7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114.7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114.7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114.7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14.7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30</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76.099999999999994</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v>30</v>
      </c>
      <c r="AV137" s="201"/>
      <c r="AW137" s="136" t="s">
        <v>179</v>
      </c>
      <c r="AX137" s="196"/>
      <c r="AY137">
        <f>$AY$136</f>
        <v>1</v>
      </c>
    </row>
    <row r="138" spans="1:51" ht="39.7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85.3</v>
      </c>
      <c r="AF138" s="208"/>
      <c r="AG138" s="208"/>
      <c r="AH138" s="208"/>
      <c r="AI138" s="207" t="s">
        <v>407</v>
      </c>
      <c r="AJ138" s="830"/>
      <c r="AK138" s="830"/>
      <c r="AL138" s="831"/>
      <c r="AM138" s="207" t="s">
        <v>713</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407</v>
      </c>
      <c r="AF139" s="208"/>
      <c r="AG139" s="208"/>
      <c r="AH139" s="208"/>
      <c r="AI139" s="207" t="s">
        <v>407</v>
      </c>
      <c r="AJ139" s="830"/>
      <c r="AK139" s="830"/>
      <c r="AL139" s="831"/>
      <c r="AM139" s="207" t="s">
        <v>713</v>
      </c>
      <c r="AN139" s="208"/>
      <c r="AO139" s="208"/>
      <c r="AP139" s="208"/>
      <c r="AQ139" s="207" t="s">
        <v>407</v>
      </c>
      <c r="AR139" s="208"/>
      <c r="AS139" s="208"/>
      <c r="AT139" s="208"/>
      <c r="AU139" s="207" t="s">
        <v>407</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30</v>
      </c>
      <c r="AV141" s="201"/>
      <c r="AW141" s="136" t="s">
        <v>179</v>
      </c>
      <c r="AX141" s="196"/>
      <c r="AY141">
        <f>$AY$140</f>
        <v>1</v>
      </c>
    </row>
    <row r="142" spans="1:51" ht="39.75" customHeight="1" x14ac:dyDescent="0.15">
      <c r="A142" s="190"/>
      <c r="B142" s="187"/>
      <c r="C142" s="181"/>
      <c r="D142" s="187"/>
      <c r="E142" s="181"/>
      <c r="F142" s="182"/>
      <c r="G142" s="107" t="s">
        <v>741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372</v>
      </c>
      <c r="AC142" s="206"/>
      <c r="AD142" s="206"/>
      <c r="AE142" s="207">
        <v>85.3</v>
      </c>
      <c r="AF142" s="208"/>
      <c r="AG142" s="208"/>
      <c r="AH142" s="208"/>
      <c r="AI142" s="207" t="s">
        <v>716</v>
      </c>
      <c r="AJ142" s="208"/>
      <c r="AK142" s="208"/>
      <c r="AL142" s="208"/>
      <c r="AM142" s="207" t="s">
        <v>716</v>
      </c>
      <c r="AN142" s="208"/>
      <c r="AO142" s="208"/>
      <c r="AP142" s="208"/>
      <c r="AQ142" s="207" t="s">
        <v>716</v>
      </c>
      <c r="AR142" s="208"/>
      <c r="AS142" s="208"/>
      <c r="AT142" s="208"/>
      <c r="AU142" s="207" t="s">
        <v>716</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372</v>
      </c>
      <c r="AC143" s="214"/>
      <c r="AD143" s="214"/>
      <c r="AE143" s="207" t="s">
        <v>716</v>
      </c>
      <c r="AF143" s="208"/>
      <c r="AG143" s="208"/>
      <c r="AH143" s="208"/>
      <c r="AI143" s="207" t="s">
        <v>716</v>
      </c>
      <c r="AJ143" s="208"/>
      <c r="AK143" s="208"/>
      <c r="AL143" s="208"/>
      <c r="AM143" s="207" t="s">
        <v>716</v>
      </c>
      <c r="AN143" s="208"/>
      <c r="AO143" s="208"/>
      <c r="AP143" s="208"/>
      <c r="AQ143" s="207" t="s">
        <v>716</v>
      </c>
      <c r="AR143" s="208"/>
      <c r="AS143" s="208"/>
      <c r="AT143" s="208"/>
      <c r="AU143" s="207" t="s">
        <v>716</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372</v>
      </c>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372</v>
      </c>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6"/>
      <c r="G430" s="897" t="s">
        <v>252</v>
      </c>
      <c r="H430" s="126"/>
      <c r="I430" s="126"/>
      <c r="J430" s="898" t="s">
        <v>407</v>
      </c>
      <c r="K430" s="899"/>
      <c r="L430" s="899"/>
      <c r="M430" s="899"/>
      <c r="N430" s="899"/>
      <c r="O430" s="899"/>
      <c r="P430" s="899"/>
      <c r="Q430" s="899"/>
      <c r="R430" s="899"/>
      <c r="S430" s="899"/>
      <c r="T430" s="900"/>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746</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757</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763</v>
      </c>
      <c r="AH708" s="741"/>
      <c r="AI708" s="741"/>
      <c r="AJ708" s="741"/>
      <c r="AK708" s="741"/>
      <c r="AL708" s="741"/>
      <c r="AM708" s="741"/>
      <c r="AN708" s="741"/>
      <c r="AO708" s="741"/>
      <c r="AP708" s="741"/>
      <c r="AQ708" s="741"/>
      <c r="AR708" s="741"/>
      <c r="AS708" s="741"/>
      <c r="AT708" s="741"/>
      <c r="AU708" s="741"/>
      <c r="AV708" s="741"/>
      <c r="AW708" s="741"/>
      <c r="AX708" s="742"/>
    </row>
    <row r="709" spans="1:50" ht="46.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39.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746</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758</v>
      </c>
      <c r="AE712" s="781"/>
      <c r="AF712" s="781"/>
      <c r="AG712" s="805" t="s">
        <v>716</v>
      </c>
      <c r="AH712" s="806"/>
      <c r="AI712" s="806"/>
      <c r="AJ712" s="806"/>
      <c r="AK712" s="806"/>
      <c r="AL712" s="806"/>
      <c r="AM712" s="806"/>
      <c r="AN712" s="806"/>
      <c r="AO712" s="806"/>
      <c r="AP712" s="806"/>
      <c r="AQ712" s="806"/>
      <c r="AR712" s="806"/>
      <c r="AS712" s="806"/>
      <c r="AT712" s="806"/>
      <c r="AU712" s="806"/>
      <c r="AV712" s="806"/>
      <c r="AW712" s="806"/>
      <c r="AX712" s="807"/>
    </row>
    <row r="713" spans="1:50" ht="33.7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758</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50.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767</v>
      </c>
      <c r="AH714" s="735"/>
      <c r="AI714" s="735"/>
      <c r="AJ714" s="735"/>
      <c r="AK714" s="735"/>
      <c r="AL714" s="735"/>
      <c r="AM714" s="735"/>
      <c r="AN714" s="735"/>
      <c r="AO714" s="735"/>
      <c r="AP714" s="735"/>
      <c r="AQ714" s="735"/>
      <c r="AR714" s="735"/>
      <c r="AS714" s="735"/>
      <c r="AT714" s="735"/>
      <c r="AU714" s="735"/>
      <c r="AV714" s="735"/>
      <c r="AW714" s="735"/>
      <c r="AX714" s="736"/>
    </row>
    <row r="715" spans="1:50" ht="61.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t="s">
        <v>770</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758</v>
      </c>
      <c r="AE719" s="603"/>
      <c r="AF719" s="603"/>
      <c r="AG719" s="128" t="s">
        <v>791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6.25" customHeight="1" x14ac:dyDescent="0.15">
      <c r="A726" s="638" t="s">
        <v>48</v>
      </c>
      <c r="B726" s="797"/>
      <c r="C726" s="810" t="s">
        <v>53</v>
      </c>
      <c r="D726" s="834"/>
      <c r="E726" s="834"/>
      <c r="F726" s="835"/>
      <c r="G726" s="576" t="s">
        <v>783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794</v>
      </c>
      <c r="B731" s="672"/>
      <c r="C731" s="672"/>
      <c r="D731" s="672"/>
      <c r="E731" s="673"/>
      <c r="F731" s="727"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796</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4" customHeight="1" thickBot="1" x14ac:dyDescent="0.2">
      <c r="A735" s="788" t="s">
        <v>785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716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716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716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743</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743</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744</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745</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v>146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v>139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134</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135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790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75" customHeight="1" x14ac:dyDescent="0.15">
      <c r="A789" s="629"/>
      <c r="B789" s="630"/>
      <c r="C789" s="630"/>
      <c r="D789" s="630"/>
      <c r="E789" s="630"/>
      <c r="F789" s="631"/>
      <c r="G789" s="668" t="s">
        <v>773</v>
      </c>
      <c r="H789" s="669"/>
      <c r="I789" s="669"/>
      <c r="J789" s="669"/>
      <c r="K789" s="670"/>
      <c r="L789" s="662" t="s">
        <v>776</v>
      </c>
      <c r="M789" s="663"/>
      <c r="N789" s="663"/>
      <c r="O789" s="663"/>
      <c r="P789" s="663"/>
      <c r="Q789" s="663"/>
      <c r="R789" s="663"/>
      <c r="S789" s="663"/>
      <c r="T789" s="663"/>
      <c r="U789" s="663"/>
      <c r="V789" s="663"/>
      <c r="W789" s="663"/>
      <c r="X789" s="664"/>
      <c r="Y789" s="382">
        <v>25.5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774</v>
      </c>
      <c r="H790" s="605"/>
      <c r="I790" s="605"/>
      <c r="J790" s="605"/>
      <c r="K790" s="606"/>
      <c r="L790" s="596" t="s">
        <v>777</v>
      </c>
      <c r="M790" s="597"/>
      <c r="N790" s="597"/>
      <c r="O790" s="597"/>
      <c r="P790" s="597"/>
      <c r="Q790" s="597"/>
      <c r="R790" s="597"/>
      <c r="S790" s="597"/>
      <c r="T790" s="597"/>
      <c r="U790" s="597"/>
      <c r="V790" s="597"/>
      <c r="W790" s="597"/>
      <c r="X790" s="598"/>
      <c r="Y790" s="599">
        <v>14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775</v>
      </c>
      <c r="H791" s="605"/>
      <c r="I791" s="605"/>
      <c r="J791" s="605"/>
      <c r="K791" s="606"/>
      <c r="L791" s="596" t="s">
        <v>778</v>
      </c>
      <c r="M791" s="597"/>
      <c r="N791" s="597"/>
      <c r="O791" s="597"/>
      <c r="P791" s="597"/>
      <c r="Q791" s="597"/>
      <c r="R791" s="597"/>
      <c r="S791" s="597"/>
      <c r="T791" s="597"/>
      <c r="U791" s="597"/>
      <c r="V791" s="597"/>
      <c r="W791" s="597"/>
      <c r="X791" s="598"/>
      <c r="Y791" s="599">
        <v>6.8</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46.3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0.5" customHeight="1" x14ac:dyDescent="0.15">
      <c r="A845" s="370">
        <v>1</v>
      </c>
      <c r="B845" s="370">
        <v>1</v>
      </c>
      <c r="C845" s="343" t="s">
        <v>779</v>
      </c>
      <c r="D845" s="343"/>
      <c r="E845" s="343"/>
      <c r="F845" s="343"/>
      <c r="G845" s="343"/>
      <c r="H845" s="343"/>
      <c r="I845" s="343"/>
      <c r="J845" s="344">
        <v>1010005006890</v>
      </c>
      <c r="K845" s="345"/>
      <c r="L845" s="345"/>
      <c r="M845" s="345"/>
      <c r="N845" s="345"/>
      <c r="O845" s="345"/>
      <c r="P845" s="346" t="s">
        <v>780</v>
      </c>
      <c r="Q845" s="346"/>
      <c r="R845" s="346"/>
      <c r="S845" s="346"/>
      <c r="T845" s="346"/>
      <c r="U845" s="346"/>
      <c r="V845" s="346"/>
      <c r="W845" s="346"/>
      <c r="X845" s="346"/>
      <c r="Y845" s="347">
        <v>46.3</v>
      </c>
      <c r="Z845" s="348"/>
      <c r="AA845" s="348"/>
      <c r="AB845" s="349"/>
      <c r="AC845" s="350" t="s">
        <v>781</v>
      </c>
      <c r="AD845" s="351"/>
      <c r="AE845" s="351"/>
      <c r="AF845" s="351"/>
      <c r="AG845" s="351"/>
      <c r="AH845" s="366" t="s">
        <v>782</v>
      </c>
      <c r="AI845" s="367"/>
      <c r="AJ845" s="367"/>
      <c r="AK845" s="367"/>
      <c r="AL845" s="354" t="s">
        <v>782</v>
      </c>
      <c r="AM845" s="355"/>
      <c r="AN845" s="355"/>
      <c r="AO845" s="356"/>
      <c r="AP845" s="357" t="s">
        <v>782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04"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2021-09-22T04:37:54Z</cp:lastPrinted>
  <dcterms:created xsi:type="dcterms:W3CDTF">2012-03-13T00:50:25Z</dcterms:created>
  <dcterms:modified xsi:type="dcterms:W3CDTF">2021-09-22T04:38:13Z</dcterms:modified>
</cp:coreProperties>
</file>