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<sst xmlns="http://schemas.openxmlformats.org/spreadsheetml/2006/main" count="3162" uniqueCount="794">
  <si>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</si>
  <si>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</si>
  <si>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</si>
  <si>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</si>
  <si>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</si>
  <si>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</si>
  <si>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</si>
  <si>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</si>
  <si>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</si>
  <si>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</si>
  <si>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</si>
  <si>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</si>
  <si>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</si>
  <si>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</si>
  <si>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</si>
  <si>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</si>
  <si>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</si>
  <si>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</si>
  <si>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</si>
  <si>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</si>
  <si>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</si>
  <si>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</si>
  <si>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</si>
  <si>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</si>
  <si>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</si>
  <si>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</si>
  <si>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</si>
  <si>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</si>
  <si>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</si>
  <si>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</si>
  <si>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</si>
  <si>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</si>
  <si>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</si>
  <si>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</si>
  <si>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</si>
  <si>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</si>
  <si>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</si>
  <si>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</si>
  <si>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</si>
  <si>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</si>
  <si>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</si>
  <si>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</si>
  <si>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</si>
  <si>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</si>
  <si>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</si>
  <si>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</si>
  <si>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</si>
  <si>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</si>
  <si>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</si>
  <si>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</si>
  <si>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</si>
  <si>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</si>
  <si>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</si>
  <si>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</si>
  <si>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</si>
  <si>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</si>
  <si>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</si>
  <si>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</si>
  <si>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</si>
  <si>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</si>
  <si>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</si>
  <si>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</si>
  <si>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</si>
  <si>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</si>
  <si>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</si>
  <si>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</si>
  <si>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</si>
  <si>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</si>
  <si>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</si>
  <si>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</si>
  <si>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</si>
  <si>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</si>
  <si>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</si>
  <si>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</si>
  <si>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</si>
  <si>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</si>
  <si>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</si>
  <si>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</si>
  <si>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</si>
  <si>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</si>
  <si>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</si>
  <si>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</si>
  <si>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</si>
  <si>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</si>
  <si>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</si>
  <si>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</si>
  <si>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</si>
  <si>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</si>
  <si>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</si>
  <si>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</si>
  <si>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</si>
  <si>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</si>
  <si>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</si>
  <si>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</si>
  <si>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</si>
  <si>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</si>
  <si>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</si>
  <si>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</si>
  <si>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</si>
  <si>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</si>
  <si>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</si>
  <si>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</si>
  <si>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</si>
  <si>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</si>
  <si>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</si>
  <si>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</si>
  <si>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</si>
  <si>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</si>
  <si>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</si>
  <si>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</si>
  <si>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</si>
  <si>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</si>
  <si>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</si>
  <si>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</si>
  <si>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</si>
  <si>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</si>
  <si>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</si>
  <si>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</si>
  <si>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</si>
  <si>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</si>
  <si>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</si>
  <si>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</si>
  <si>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</si>
  <si>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</si>
  <si>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</si>
  <si>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</si>
  <si>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</si>
  <si>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</si>
  <si>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</si>
  <si>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</si>
  <si>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</si>
  <si>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</si>
  <si>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</si>
  <si>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</si>
  <si>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</si>
  <si>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</si>
  <si>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</si>
  <si>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</si>
  <si>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</si>
  <si>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</si>
  <si>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</si>
  <si>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</si>
  <si>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</si>
  <si>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</si>
  <si>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</si>
  <si>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</si>
  <si>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</si>
  <si>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</si>
  <si>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</si>
  <si>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</si>
  <si>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</si>
  <si>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</si>
  <si>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</si>
  <si>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</si>
  <si>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</si>
  <si>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</si>
  <si>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</si>
  <si>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</si>
  <si>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</si>
  <si>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</si>
  <si>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</si>
  <si>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</si>
  <si>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</si>
  <si>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</si>
  <si>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</si>
  <si>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</si>
  <si>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</si>
  <si>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</si>
  <si>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</si>
  <si>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</si>
  <si>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</si>
  <si>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</si>
  <si>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</si>
  <si>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</si>
  <si>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</si>
  <si>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</si>
  <si>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</si>
  <si>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</si>
  <si>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</si>
  <si>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</si>
  <si>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</si>
  <si>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</si>
  <si>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</si>
  <si>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</si>
  <si>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</si>
  <si>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</si>
  <si>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</si>
  <si>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</si>
  <si>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</si>
  <si>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</si>
  <si>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</si>
  <si>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</si>
  <si>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</si>
  <si>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</si>
  <si>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</si>
  <si>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</si>
  <si>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</si>
  <si>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</si>
  <si>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</si>
  <si>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</si>
  <si>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</si>
  <si>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</si>
  <si>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</si>
  <si>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</si>
  <si>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</si>
  <si>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</si>
  <si>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</si>
  <si>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</si>
  <si>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</si>
  <si>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</si>
  <si>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</si>
  <si>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</si>
  <si>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</si>
  <si>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</si>
  <si>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</si>
  <si>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</si>
  <si>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</si>
  <si>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</si>
  <si>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</si>
  <si>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</si>
  <si>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</si>
  <si>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</si>
  <si>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</si>
  <si>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</si>
  <si>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</si>
  <si>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</si>
  <si>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</si>
  <si>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</si>
  <si>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</si>
  <si>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</si>
  <si>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</si>
  <si>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</si>
  <si>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</si>
  <si>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</si>
  <si>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</si>
  <si>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</si>
  <si>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</si>
  <si>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</si>
  <si>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</si>
  <si>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</si>
  <si>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</si>
  <si>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</si>
  <si>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</si>
  <si>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</si>
  <si>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</si>
  <si>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</si>
  <si>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</si>
  <si>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</si>
  <si>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</si>
  <si>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</si>
  <si>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</si>
  <si>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</si>
  <si>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</si>
  <si>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</si>
  <si>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</si>
  <si>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</si>
  <si>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</si>
  <si>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</si>
  <si>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</si>
  <si>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</si>
  <si>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</si>
  <si>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</si>
  <si>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</si>
  <si>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</si>
  <si>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</si>
  <si>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</si>
  <si>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</si>
  <si>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</si>
  <si>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</si>
  <si>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</si>
  <si>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</si>
  <si>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</si>
  <si>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</si>
  <si>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</si>
  <si>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</si>
  <si>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</si>
  <si>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</si>
  <si>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</si>
  <si>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</si>
  <si>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</si>
  <si>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</si>
  <si>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</si>
  <si>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</si>
  <si>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</si>
  <si>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</si>
  <si>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</si>
  <si>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</si>
  <si>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</si>
  <si>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</si>
  <si>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</si>
  <si>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</si>
  <si>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</si>
  <si>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</si>
  <si>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</si>
  <si>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</si>
  <si>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</si>
  <si>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</si>
  <si>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</si>
  <si>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</si>
  <si>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</si>
  <si>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</si>
  <si>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</si>
  <si>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</si>
  <si>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</si>
  <si>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</si>
  <si>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</si>
  <si>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</si>
  <si>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</si>
  <si>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</si>
  <si>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</si>
  <si>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</si>
  <si>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</si>
  <si>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</si>
  <si>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</si>
  <si>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</si>
  <si>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</si>
  <si>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</si>
  <si>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</si>
  <si>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</si>
  <si>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</si>
  <si>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</si>
  <si>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</si>
  <si>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</si>
  <si>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</si>
  <si>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</si>
  <si>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</si>
  <si>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</si>
  <si>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</si>
  <si>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</si>
  <si>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</si>
  <si>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</si>
  <si>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</si>
  <si>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</si>
  <si>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</si>
  <si>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</si>
  <si>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</si>
  <si>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</si>
  <si>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</si>
  <si>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</si>
  <si>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</si>
  <si>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</si>
  <si>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</si>
  <si>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</si>
  <si>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</si>
  <si>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</si>
  <si>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</si>
  <si>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</si>
  <si>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</si>
  <si>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</si>
  <si>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</si>
  <si>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</si>
  <si>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</si>
  <si>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</si>
  <si>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</si>
  <si>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</si>
  <si>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</si>
  <si>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</si>
  <si>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</si>
  <si>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</si>
  <si>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</si>
  <si>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</si>
  <si>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</si>
  <si>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</si>
  <si>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</si>
  <si>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</si>
  <si>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</si>
  <si>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</si>
  <si>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</si>
  <si>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</si>
  <si>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</si>
  <si>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</si>
  <si>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</si>
  <si>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</si>
  <si>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</si>
  <si>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</si>
  <si>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</si>
  <si>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</si>
  <si>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</si>
  <si>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</si>
  <si>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</si>
  <si>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</si>
  <si>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</si>
  <si>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</si>
  <si>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</si>
  <si>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</si>
  <si>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</si>
  <si>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</si>
  <si>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</si>
  <si>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</si>
  <si>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</si>
  <si>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</si>
  <si>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</si>
  <si>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</si>
  <si>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</si>
  <si>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</si>
  <si>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</si>
  <si>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</si>
  <si>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</si>
  <si>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</si>
  <si>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</si>
  <si>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</si>
  <si>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</si>
  <si>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</si>
  <si>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</si>
  <si>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</si>
  <si>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</si>
  <si>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</si>
  <si>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</si>
  <si>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</si>
  <si>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</si>
  <si>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</si>
  <si>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</si>
  <si>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</si>
  <si>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</si>
  <si>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</si>
  <si>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</si>
  <si>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</si>
  <si>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</si>
  <si>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</si>
  <si>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</si>
  <si>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</si>
  <si>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</si>
  <si>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</si>
  <si>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</si>
  <si>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</si>
  <si>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</si>
  <si>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</si>
  <si>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</si>
  <si>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</si>
  <si>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</si>
  <si>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</si>
  <si>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</si>
  <si>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</si>
  <si>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</si>
  <si>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</si>
  <si>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</si>
  <si>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</si>
  <si>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</si>
  <si>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</si>
  <si>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</si>
  <si>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</si>
  <si>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</si>
  <si>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</si>
  <si>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</si>
  <si>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</si>
  <si>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</si>
  <si>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</si>
  <si>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</si>
  <si>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</si>
  <si>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</si>
  <si>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</si>
  <si>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</si>
  <si>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</si>
  <si>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</si>
  <si>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</si>
  <si>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</si>
  <si>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</si>
  <si>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</si>
  <si>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</si>
  <si>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</si>
  <si>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</si>
  <si>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</si>
  <si>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</si>
  <si>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</si>
  <si>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</si>
  <si>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</si>
  <si>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</si>
  <si>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</si>
  <si>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</si>
  <si>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</si>
  <si>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</si>
  <si>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</si>
  <si>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</si>
  <si>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</si>
  <si>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</si>
  <si>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</si>
  <si>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</si>
  <si>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</si>
  <si>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</si>
  <si>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</si>
  <si>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</si>
  <si>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</si>
  <si>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</si>
  <si>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</si>
  <si>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</si>
  <si>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</si>
  <si>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</si>
  <si>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</si>
  <si>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</si>
  <si>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</si>
  <si>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</si>
  <si>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</si>
  <si>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</si>
  <si>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</si>
  <si>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</si>
  <si>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</si>
  <si>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</si>
  <si>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</si>
  <si>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</si>
  <si>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</si>
  <si>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</si>
  <si>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</si>
  <si>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</si>
  <si>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</si>
  <si>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</si>
  <si>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</si>
  <si>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</si>
  <si>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</si>
  <si>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</si>
  <si>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</si>
  <si>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</si>
  <si>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</si>
  <si>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</si>
  <si>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</si>
  <si>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</si>
  <si>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</si>
  <si>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</si>
  <si>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</si>
  <si>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</si>
  <si>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</si>
  <si>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</si>
  <si>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</si>
  <si>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</si>
  <si>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</si>
  <si>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</si>
  <si>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</si>
  <si>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</si>
  <si>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</si>
  <si>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</si>
  <si>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</si>
  <si>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</si>
  <si>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</si>
  <si>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</si>
  <si>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</si>
  <si>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</si>
  <si>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</si>
  <si>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</si>
  <si>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</si>
  <si>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</si>
  <si>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</si>
  <si>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</si>
  <si>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</si>
  <si>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</si>
  <si>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</si>
  <si>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</si>
  <si>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</si>
  <si>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</si>
  <si>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</si>
  <si>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</si>
  <si>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</si>
  <si>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</si>
  <si>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</si>
  <si>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</si>
  <si>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</si>
  <si>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</si>
  <si>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</si>
  <si>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</si>
  <si>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</si>
  <si>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</si>
  <si>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</si>
  <si>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</si>
  <si>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</si>
  <si>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</si>
  <si>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</si>
  <si>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</si>
  <si>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</si>
  <si>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</si>
  <si>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</si>
  <si>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</si>
  <si>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</si>
  <si>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</si>
  <si>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</si>
  <si>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</si>
  <si>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</si>
  <si>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</si>
  <si>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</si>
  <si>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</si>
  <si>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</si>
  <si>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</si>
  <si>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</si>
  <si>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</si>
  <si>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</si>
  <si>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</si>
  <si>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</si>
  <si>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</si>
  <si>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</si>
  <si>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</si>
  <si>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</si>
  <si>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</si>
  <si>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</si>
  <si>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</si>
  <si>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</si>
  <si>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</si>
  <si>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</si>
  <si>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</si>
  <si>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</si>
  <si>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</si>
  <si>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</si>
  <si>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</si>
  <si>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</si>
  <si>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</si>
  <si>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</si>
  <si>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</si>
  <si>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</si>
  <si>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</si>
  <si>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</si>
  <si>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</si>
  <si>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</si>
  <si>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</si>
  <si>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</si>
  <si>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</si>
  <si>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</si>
  <si>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</si>
  <si>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</si>
  <si>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</si>
  <si>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</si>
  <si>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</si>
  <si>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</si>
  <si>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</si>
  <si>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</si>
  <si>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</si>
  <si>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</si>
  <si>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</si>
  <si>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</si>
  <si>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</si>
  <si>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</si>
  <si>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</si>
  <si>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</si>
  <si>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</si>
  <si>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</si>
  <si>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</si>
  <si>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</si>
  <si>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</si>
  <si>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</si>
  <si>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</si>
  <si>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</si>
  <si>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</si>
  <si>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</si>
  <si>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</si>
  <si>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</si>
  <si>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</si>
  <si>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</si>
  <si>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</si>
  <si>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</si>
  <si>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</si>
  <si>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</si>
  <si>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</si>
  <si>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</si>
  <si>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</si>
  <si>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</si>
  <si>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</si>
  <si>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</si>
  <si>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</si>
  <si>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</si>
  <si>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</si>
  <si>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</si>
  <si>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</si>
  <si>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</si>
  <si>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</si>
  <si>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</si>
  <si>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</si>
  <si>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</si>
  <si>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</si>
  <si>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</si>
  <si>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</si>
  <si>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</si>
  <si>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</si>
  <si>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</si>
  <si>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</si>
  <si>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</si>
  <si>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</si>
  <si>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</si>
  <si>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</si>
  <si>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</si>
  <si>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</si>
  <si>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</si>
  <si>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</si>
  <si>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</si>
  <si>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</si>
  <si>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</si>
  <si>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</si>
  <si>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</si>
  <si>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</si>
  <si>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</si>
  <si>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</si>
  <si>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</si>
  <si>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</si>
  <si>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</si>
  <si>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</si>
  <si>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</si>
  <si>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</si>
  <si>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</si>
  <si>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</si>
  <si>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</si>
  <si>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</si>
  <si>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</si>
  <si>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</si>
  <si>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</si>
  <si>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</si>
  <si>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</si>
  <si>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</si>
  <si>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</si>
  <si>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</si>
  <si>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</si>
  <si>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</si>
  <si>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</si>
  <si>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</si>
  <si>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</si>
  <si>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</si>
  <si>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</si>
  <si>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</si>
  <si>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</si>
  <si>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</si>
  <si>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</si>
  <si>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</si>
  <si>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 xml:space="preserve">・「大学等における修学の支援に関する法律」（令和元年法律第８号）
・「独立行政法人日本学生支援機構法」（平成15年法律第９４号）
</t>
  </si>
  <si>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</si>
  <si>
    <t>-</t>
  </si>
  <si>
    <t>　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つなげる。</t>
  </si>
  <si>
    <t>校</t>
  </si>
  <si>
    <t>4　個性が輝く高等教育の振興</t>
    <phoneticPr fontId="5"/>
  </si>
  <si>
    <t>－</t>
    <phoneticPr fontId="5"/>
  </si>
  <si>
    <t>学生への修学支援への重点的・効果的な実施</t>
    <phoneticPr fontId="5"/>
  </si>
  <si>
    <t>教育の質を担保するための、高等教育の修学支援新制度の支援対象機関に係る具体的・統一的要件（シラバス、GPA（平均成績）等）の設定・適用状況
※令和元年度に機関要件を設定済</t>
    <phoneticPr fontId="5"/>
  </si>
  <si>
    <t>設定件数</t>
    <phoneticPr fontId="5"/>
  </si>
  <si>
    <t>高等教育の修学支援新制度の支援対象学生のGPA（平均成績）、就職・進学率の状況
※高等教育の修学支援新制度は2020年度から実施予定のため、制度実施後に現状値を調査の上、目標値を設定</t>
    <phoneticPr fontId="5"/>
  </si>
  <si>
    <t>本事業は、支援対象者となり得る子供たちやその保護者、大学等の高等教育機関等に対して、新制度の広報・周知を図ること等により、低所得世帯の子供たちの高等教育機関への進学の機会確保に寄与することを目的としているが、新制度を実施するための要件を令和元年度に設定し、令和2年度から新制度を開始している。
改革項目、KPIについては、支援対象学生の進学機会が確保できたことを明確に示すことができる指標を設定している。</t>
    <phoneticPr fontId="5"/>
  </si>
  <si>
    <t>新31-0013</t>
  </si>
  <si>
    <t>新31</t>
  </si>
  <si>
    <t>○</t>
  </si>
  <si>
    <t>4-1  大学などにおける教育研究の質の向上</t>
    <phoneticPr fontId="5"/>
  </si>
  <si>
    <t>高等教育負担軽減実施体制整備費補助金</t>
    <phoneticPr fontId="5"/>
  </si>
  <si>
    <t>令和元年度</t>
    <phoneticPr fontId="5"/>
  </si>
  <si>
    <t>終了予定なし</t>
    <phoneticPr fontId="5"/>
  </si>
  <si>
    <t>高等教育局</t>
    <phoneticPr fontId="5"/>
  </si>
  <si>
    <t>-</t>
    <phoneticPr fontId="5"/>
  </si>
  <si>
    <t>内閣府調べ</t>
    <phoneticPr fontId="5"/>
  </si>
  <si>
    <t>-</t>
    <phoneticPr fontId="5"/>
  </si>
  <si>
    <t>当該負担軽減方策に係る事務処理体制の整備に要する経費を補助することで、その円滑な実施を図ることを目的とする。</t>
    <phoneticPr fontId="5"/>
  </si>
  <si>
    <t>当該負担軽減方策に係る事務処理体制の整備を行い、低所得世帯の子供たちの高等教育機関への進学の機会確保に寄与する。</t>
    <phoneticPr fontId="5"/>
  </si>
  <si>
    <t>①高等教育負担軽減実施体制整備費補助事業（私立専門学校に係る事務処理体制の整備）
　 都道府県における私立専門学校に係る事務処理体制の整備に必要な経費に対し、補助を行う（補助率10/10相当）。（令和２年度限り）
②高等教育負担軽減実施体制整備費補助事業（私立の大学・短期大学・高等専門学校に係る事務処理体制の整備）
　日本私立学校振興・共済事業団における私立の大学・短期大学・高等専門学校に係る事務処理体制の整備に必要な経費に対し、補助を行う（補助率10/10相当）。</t>
    <rPh sb="98" eb="100">
      <t>レイワ</t>
    </rPh>
    <rPh sb="101" eb="103">
      <t>ネンド</t>
    </rPh>
    <rPh sb="103" eb="104">
      <t>カギ</t>
    </rPh>
    <phoneticPr fontId="5"/>
  </si>
  <si>
    <t>学生・留学生課高等教育修学支援室</t>
    <phoneticPr fontId="5"/>
  </si>
  <si>
    <t>千円</t>
    <rPh sb="0" eb="1">
      <t>セン</t>
    </rPh>
    <phoneticPr fontId="5"/>
  </si>
  <si>
    <t>本事業は、低所得世帯の子供たちの高等教育機関への進学の機会確保につなげるものであり、社会のニーズを反映している。</t>
    <phoneticPr fontId="5"/>
  </si>
  <si>
    <t>本事業は「経済財政運営と改革の基本方針2018」、「新しい経済政策パッケージ」において決定された高等教育費の負担軽減を推進するものであり、国が主体となって実施すべき事業である。</t>
    <phoneticPr fontId="5"/>
  </si>
  <si>
    <t>本事業は「経済財政運営と改革の基本方針2018」、「新しい経済政策パッケージ」において決定された高等教育費の負担軽減を推進するものであり、優先度の高い事業である。</t>
    <phoneticPr fontId="5"/>
  </si>
  <si>
    <t>無</t>
  </si>
  <si>
    <t>新たな高等教育費の負担軽減方策においては、都道府県の業務として、所轄の私立専門学校からの授業料等減免費用の申請書類の受付・確認や、機関要件の確認等を、日本私立学校振興・共済事業団の業務として、私立大学等からの授業料等減免費用の申請書類の受付・確認等を行うこととされている。このため、これら団体に対してその事務処理体制の整備のための補助金を交付することは、最も補助効果が高いと考えられることから、支出先として妥当であるといえる。</t>
    <phoneticPr fontId="5"/>
  </si>
  <si>
    <t>本事業は国が主体となって実施すべき事業であるため、国が負担することが妥当である。</t>
    <phoneticPr fontId="5"/>
  </si>
  <si>
    <t>補助金の交付決定に当たっては、申請内容を厳正に確認するなど、妥当なコスト水準であるかを確認する。</t>
    <phoneticPr fontId="5"/>
  </si>
  <si>
    <t>‐</t>
  </si>
  <si>
    <t>―</t>
    <phoneticPr fontId="5"/>
  </si>
  <si>
    <t>本事業は新たな高等教育の負担軽減方策の実施に向けて、都道府県等における当該負担軽減方策に係る事務処理体制の整備に要する経費を補助するものであり、交付要綱上で対象費目を設定するなど、費目・使途は事業目的に即し、真に必要なものに限定されている。</t>
    <phoneticPr fontId="5"/>
  </si>
  <si>
    <t>都道府県等が事務を行う上での処理要領や様式例等を作成している。</t>
    <phoneticPr fontId="5"/>
  </si>
  <si>
    <t>支援対象学生の進学機会が確保できたことを明確に示すことができる指標を設定している。</t>
    <phoneticPr fontId="5"/>
  </si>
  <si>
    <t>国による実施の場合はコストがかかり学校の実態に即したものとならないため、効果的かつ低コストで実施できている。</t>
    <phoneticPr fontId="5"/>
  </si>
  <si>
    <t>各団体向けにＨＰにて公開している事務要領等により、各団体において高等教育の修学支援新制度に係る対象校に関する事務が適正に実施されている。</t>
    <phoneticPr fontId="5"/>
  </si>
  <si>
    <t>高等教育負担軽減に関する事務処理体制整備</t>
    <phoneticPr fontId="5"/>
  </si>
  <si>
    <t>補助金</t>
    <phoneticPr fontId="5"/>
  </si>
  <si>
    <t>B.日本私立学校振興・共済事業団</t>
    <phoneticPr fontId="5"/>
  </si>
  <si>
    <t>A.大阪府</t>
    <phoneticPr fontId="5"/>
  </si>
  <si>
    <t>大阪府</t>
    <phoneticPr fontId="5"/>
  </si>
  <si>
    <t>事務処理体制の整備</t>
    <phoneticPr fontId="5"/>
  </si>
  <si>
    <t>補助金等交付</t>
  </si>
  <si>
    <t>日本私立学校振興・共済事業団</t>
    <phoneticPr fontId="5"/>
  </si>
  <si>
    <t>-</t>
    <phoneticPr fontId="5"/>
  </si>
  <si>
    <t>北海道</t>
    <phoneticPr fontId="5"/>
  </si>
  <si>
    <t>東京都</t>
    <phoneticPr fontId="5"/>
  </si>
  <si>
    <t>千葉県</t>
    <phoneticPr fontId="5"/>
  </si>
  <si>
    <t>神奈川県</t>
    <phoneticPr fontId="5"/>
  </si>
  <si>
    <t>京都府</t>
    <phoneticPr fontId="5"/>
  </si>
  <si>
    <t>福島県</t>
    <phoneticPr fontId="5"/>
  </si>
  <si>
    <t>静岡県</t>
    <phoneticPr fontId="5"/>
  </si>
  <si>
    <t>大分県</t>
    <phoneticPr fontId="5"/>
  </si>
  <si>
    <t>兵庫県</t>
    <phoneticPr fontId="5"/>
  </si>
  <si>
    <t>新制度の開始を受け、各事務処理を実施できたことから、事業の目的を達成したと判断できる。</t>
    <phoneticPr fontId="5"/>
  </si>
  <si>
    <t>令和２年度においては、事務処理の実施により判明したさらなるシステム改修等の事務処理体制の整備を行う。</t>
    <phoneticPr fontId="5"/>
  </si>
  <si>
    <t>生活保護世帯に属する生徒等の大学等進学率
※前年度の実績は内閣のホームページ掲載資料に基づき９月頃確定後、記載予定</t>
    <rPh sb="29" eb="31">
      <t>ナイカク</t>
    </rPh>
    <rPh sb="38" eb="40">
      <t>ケイサイ</t>
    </rPh>
    <rPh sb="40" eb="42">
      <t>シリョウ</t>
    </rPh>
    <phoneticPr fontId="5"/>
  </si>
  <si>
    <t>児童養護施設の生徒等の大学等進学率
※前年度の実績は内閣のホームページ掲載資料に基づき９月頃確定後、記載予定</t>
    <phoneticPr fontId="5"/>
  </si>
  <si>
    <t>高等教育負担軽減実施体制整備費補助金</t>
    <phoneticPr fontId="5"/>
  </si>
  <si>
    <t>-</t>
    <phoneticPr fontId="5"/>
  </si>
  <si>
    <t>室長　片山 達也</t>
    <rPh sb="0" eb="2">
      <t>シツチョウ</t>
    </rPh>
    <phoneticPr fontId="5"/>
  </si>
  <si>
    <t>コロナにより、説明会等の開催や職員の参加が予定とおりおこなわれなかったため。（一部の県においては自主財源による体制整備が進められたため、交付決定額は当初の見込みより少なくなった。）</t>
    <rPh sb="7" eb="10">
      <t>セツメイカイ</t>
    </rPh>
    <rPh sb="10" eb="11">
      <t>トウ</t>
    </rPh>
    <rPh sb="12" eb="14">
      <t>カイサイ</t>
    </rPh>
    <rPh sb="15" eb="17">
      <t>ショクイン</t>
    </rPh>
    <rPh sb="18" eb="20">
      <t>サンカ</t>
    </rPh>
    <rPh sb="21" eb="23">
      <t>ヨテイ</t>
    </rPh>
    <phoneticPr fontId="5"/>
  </si>
  <si>
    <t>-</t>
    <phoneticPr fontId="5"/>
  </si>
  <si>
    <t>124百万円/2,336校</t>
    <phoneticPr fontId="5"/>
  </si>
  <si>
    <t>31百万円/884校</t>
    <phoneticPr fontId="5"/>
  </si>
  <si>
    <t>機関要件に適合した私立の大学・短期大学・高等専門学校・専門学校数
※令和３年度からは都道府県への補助を行わないため、専門学校数を除いた校数</t>
    <rPh sb="34" eb="36">
      <t>レイワ</t>
    </rPh>
    <rPh sb="37" eb="38">
      <t>ネン</t>
    </rPh>
    <rPh sb="38" eb="39">
      <t>ド</t>
    </rPh>
    <rPh sb="48" eb="50">
      <t>ホジョ</t>
    </rPh>
    <rPh sb="51" eb="52">
      <t>オコナ</t>
    </rPh>
    <rPh sb="58" eb="60">
      <t>センモン</t>
    </rPh>
    <rPh sb="60" eb="62">
      <t>ガッコウ</t>
    </rPh>
    <rPh sb="62" eb="63">
      <t>スウ</t>
    </rPh>
    <rPh sb="64" eb="65">
      <t>ノゾ</t>
    </rPh>
    <rPh sb="67" eb="68">
      <t>コウ</t>
    </rPh>
    <rPh sb="68" eb="69">
      <t>スウ</t>
    </rPh>
    <phoneticPr fontId="5"/>
  </si>
  <si>
    <t>執行額／機関要件に適合した私立の大学・短期大学・高等専門学校・専門学校数　　　　　　　
※令和３年度からは都道府県への補助を行わないため、専門学校数を除いた校数</t>
    <phoneticPr fontId="5"/>
  </si>
  <si>
    <t>-</t>
    <phoneticPr fontId="5"/>
  </si>
  <si>
    <t>-</t>
    <phoneticPr fontId="5"/>
  </si>
  <si>
    <t>事業内容の一部改善</t>
    <phoneticPr fontId="5"/>
  </si>
  <si>
    <t>この事業は、令和元年度に比して改善はみられるものの令和２年度決算においても多額の不用額が生じている。不用額が生じた要因を分析し、更にその内容をより丁寧に記載したうえで、事業執行の改善に努めるべきである。</t>
    <phoneticPr fontId="5"/>
  </si>
  <si>
    <t>外部有識者による点検対象外</t>
    <phoneticPr fontId="5"/>
  </si>
  <si>
    <t>不用額発生の原因である新型コロナウイルス感染症の影響による説明会等の開催中止やそれに伴う職員の出張取り止めについて、令和４年度に実施された場合の負担を見込んで概算要求を行う。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</si>
</sst>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35984</xdr:colOff>
      <xdr:row>750</xdr:row>
      <xdr:rowOff>82187</xdr:rowOff>
    </xdr:from>
    <xdr:ext cx="3005665" cy="992579"/>
    <xdr:sp macro="" textlink="">
      <xdr:nvSpPr>
        <xdr:cNvPr id="18" name="テキスト ボックス 17"/>
        <xdr:cNvSpPr txBox="1"/>
      </xdr:nvSpPr>
      <xdr:spPr>
        <a:xfrm>
          <a:off x="4036484" y="53946062"/>
          <a:ext cx="3005665" cy="992579"/>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latin typeface="メイリオ" panose="020B0604030504040204" pitchFamily="50" charset="-128"/>
              <a:ea typeface="メイリオ" panose="020B0604030504040204" pitchFamily="50" charset="-128"/>
            </a:rPr>
            <a:t>文部科学省</a:t>
          </a: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124</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8</xdr:col>
      <xdr:colOff>167483</xdr:colOff>
      <xdr:row>759</xdr:row>
      <xdr:rowOff>320675</xdr:rowOff>
    </xdr:from>
    <xdr:ext cx="3005665" cy="1442703"/>
    <xdr:sp macro="" textlink="">
      <xdr:nvSpPr>
        <xdr:cNvPr id="20" name="テキスト ボックス 19"/>
        <xdr:cNvSpPr txBox="1"/>
      </xdr:nvSpPr>
      <xdr:spPr>
        <a:xfrm>
          <a:off x="1767683" y="57356375"/>
          <a:ext cx="3005665" cy="144270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latin typeface="メイリオ" panose="020B0604030504040204" pitchFamily="50" charset="-128"/>
              <a:ea typeface="メイリオ" panose="020B0604030504040204" pitchFamily="50" charset="-128"/>
            </a:rPr>
            <a:t>A.</a:t>
          </a:r>
          <a:r>
            <a:rPr kumimoji="1" lang="ja-JP" altLang="en-US" sz="1800">
              <a:latin typeface="メイリオ" panose="020B0604030504040204" pitchFamily="50" charset="-128"/>
              <a:ea typeface="メイリオ" panose="020B0604030504040204" pitchFamily="50" charset="-128"/>
            </a:rPr>
            <a:t>都道府県（全</a:t>
          </a:r>
          <a:r>
            <a:rPr kumimoji="1" lang="en-US" altLang="ja-JP" sz="1800">
              <a:latin typeface="メイリオ" panose="020B0604030504040204" pitchFamily="50" charset="-128"/>
              <a:ea typeface="メイリオ" panose="020B0604030504040204" pitchFamily="50" charset="-128"/>
            </a:rPr>
            <a:t>40</a:t>
          </a:r>
          <a:r>
            <a:rPr kumimoji="1" lang="ja-JP" altLang="en-US" sz="1800">
              <a:latin typeface="メイリオ" panose="020B0604030504040204" pitchFamily="50" charset="-128"/>
              <a:ea typeface="メイリオ" panose="020B0604030504040204" pitchFamily="50" charset="-128"/>
            </a:rPr>
            <a:t>件）</a:t>
          </a:r>
          <a:endParaRPr kumimoji="1" lang="en-US" altLang="ja-JP" sz="1800">
            <a:latin typeface="メイリオ" panose="020B0604030504040204" pitchFamily="50" charset="-128"/>
            <a:ea typeface="メイリオ" panose="020B0604030504040204" pitchFamily="50" charset="-128"/>
          </a:endParaRPr>
        </a:p>
        <a:p>
          <a:pPr algn="ct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105</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30</xdr:col>
      <xdr:colOff>49214</xdr:colOff>
      <xdr:row>759</xdr:row>
      <xdr:rowOff>310091</xdr:rowOff>
    </xdr:from>
    <xdr:ext cx="3005665" cy="1442703"/>
    <xdr:sp macro="" textlink="">
      <xdr:nvSpPr>
        <xdr:cNvPr id="21" name="テキスト ボックス 20"/>
        <xdr:cNvSpPr txBox="1"/>
      </xdr:nvSpPr>
      <xdr:spPr>
        <a:xfrm>
          <a:off x="6049964" y="57345791"/>
          <a:ext cx="3005665" cy="144270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B.</a:t>
          </a:r>
          <a:r>
            <a:rPr kumimoji="1" lang="ja-JP" altLang="en-US" sz="1800">
              <a:latin typeface="メイリオ" panose="020B0604030504040204" pitchFamily="50" charset="-128"/>
              <a:ea typeface="メイリオ" panose="020B0604030504040204" pitchFamily="50" charset="-128"/>
            </a:rPr>
            <a:t>日本私立学校振興・共済事業団</a:t>
          </a: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19</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8</xdr:col>
      <xdr:colOff>178066</xdr:colOff>
      <xdr:row>764</xdr:row>
      <xdr:rowOff>205069</xdr:rowOff>
    </xdr:from>
    <xdr:ext cx="3005665" cy="710833"/>
    <xdr:sp macro="" textlink="">
      <xdr:nvSpPr>
        <xdr:cNvPr id="23" name="テキスト ボックス 22"/>
        <xdr:cNvSpPr txBox="1"/>
      </xdr:nvSpPr>
      <xdr:spPr>
        <a:xfrm>
          <a:off x="1778266" y="59002894"/>
          <a:ext cx="3005665" cy="710833"/>
        </a:xfrm>
        <a:prstGeom prst="bracketPair">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高等教育負担軽減方策について、私立専門学校に係る事務処理体制を整備</a:t>
          </a:r>
          <a:endParaRPr lang="ja-JP" altLang="ja-JP" sz="1600">
            <a:effectLst/>
            <a:latin typeface="メイリオ" panose="020B0604030504040204" pitchFamily="50" charset="-128"/>
            <a:ea typeface="メイリオ" panose="020B0604030504040204" pitchFamily="50" charset="-128"/>
          </a:endParaRPr>
        </a:p>
      </xdr:txBody>
    </xdr:sp>
    <xdr:clientData/>
  </xdr:oneCellAnchor>
  <xdr:oneCellAnchor>
    <xdr:from>
      <xdr:col>30</xdr:col>
      <xdr:colOff>38631</xdr:colOff>
      <xdr:row>764</xdr:row>
      <xdr:rowOff>52900</xdr:rowOff>
    </xdr:from>
    <xdr:ext cx="3005665" cy="1015172"/>
    <xdr:sp macro="" textlink="">
      <xdr:nvSpPr>
        <xdr:cNvPr id="25" name="テキスト ボックス 24"/>
        <xdr:cNvSpPr txBox="1"/>
      </xdr:nvSpPr>
      <xdr:spPr>
        <a:xfrm>
          <a:off x="6039381" y="58850725"/>
          <a:ext cx="3005665" cy="1015172"/>
        </a:xfrm>
        <a:prstGeom prst="bracketPair">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高等教育負担軽減方策について、私立の大学・短期大学・高等専門学校に係る事務処理体制を整備</a:t>
          </a:r>
          <a:endParaRPr lang="ja-JP" altLang="ja-JP" sz="1600">
            <a:effectLst/>
            <a:latin typeface="メイリオ" panose="020B0604030504040204" pitchFamily="50" charset="-128"/>
            <a:ea typeface="メイリオ" panose="020B0604030504040204" pitchFamily="50" charset="-128"/>
          </a:endParaRPr>
        </a:p>
      </xdr:txBody>
    </xdr:sp>
    <xdr:clientData/>
  </xdr:oneCellAnchor>
  <xdr:twoCellAnchor>
    <xdr:from>
      <xdr:col>16</xdr:col>
      <xdr:colOff>70116</xdr:colOff>
      <xdr:row>753</xdr:row>
      <xdr:rowOff>17492</xdr:rowOff>
    </xdr:from>
    <xdr:to>
      <xdr:col>27</xdr:col>
      <xdr:colOff>138642</xdr:colOff>
      <xdr:row>759</xdr:row>
      <xdr:rowOff>320676</xdr:rowOff>
    </xdr:to>
    <xdr:cxnSp macro="">
      <xdr:nvCxnSpPr>
        <xdr:cNvPr id="28" name="直線矢印コネクタ 7"/>
        <xdr:cNvCxnSpPr>
          <a:stCxn id="18" idx="2"/>
          <a:endCxn id="20" idx="0"/>
        </xdr:cNvCxnSpPr>
      </xdr:nvCxnSpPr>
      <xdr:spPr>
        <a:xfrm rot="5400000">
          <a:off x="3196050" y="55013108"/>
          <a:ext cx="2417734" cy="2268801"/>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28575</xdr:colOff>
      <xdr:row>758</xdr:row>
      <xdr:rowOff>297468</xdr:rowOff>
    </xdr:from>
    <xdr:ext cx="1947333" cy="442429"/>
    <xdr:sp macro="" textlink="">
      <xdr:nvSpPr>
        <xdr:cNvPr id="29" name="テキスト ボックス 28"/>
        <xdr:cNvSpPr txBox="1"/>
      </xdr:nvSpPr>
      <xdr:spPr>
        <a:xfrm>
          <a:off x="1628775" y="56980743"/>
          <a:ext cx="1947333" cy="442429"/>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補助金等交付</a:t>
          </a:r>
          <a:r>
            <a:rPr kumimoji="1" lang="en-US" altLang="ja-JP" sz="1400">
              <a:latin typeface="メイリオ" panose="020B0604030504040204" pitchFamily="50" charset="-128"/>
              <a:ea typeface="メイリオ" panose="020B0604030504040204" pitchFamily="50" charset="-128"/>
            </a:rPr>
            <a:t>】</a:t>
          </a:r>
          <a:endParaRPr kumimoji="1" lang="ja-JP" altLang="en-US" sz="1400">
            <a:latin typeface="メイリオ" panose="020B0604030504040204" pitchFamily="50" charset="-128"/>
            <a:ea typeface="メイリオ" panose="020B0604030504040204" pitchFamily="50" charset="-128"/>
          </a:endParaRPr>
        </a:p>
      </xdr:txBody>
    </xdr:sp>
    <xdr:clientData/>
  </xdr:oneCellAnchor>
  <xdr:oneCellAnchor>
    <xdr:from>
      <xdr:col>29</xdr:col>
      <xdr:colOff>132822</xdr:colOff>
      <xdr:row>758</xdr:row>
      <xdr:rowOff>297468</xdr:rowOff>
    </xdr:from>
    <xdr:ext cx="1947333" cy="442429"/>
    <xdr:sp macro="" textlink="">
      <xdr:nvSpPr>
        <xdr:cNvPr id="31" name="テキスト ボックス 30"/>
        <xdr:cNvSpPr txBox="1"/>
      </xdr:nvSpPr>
      <xdr:spPr>
        <a:xfrm>
          <a:off x="5933547" y="56980743"/>
          <a:ext cx="1947333" cy="442429"/>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補助金等交付</a:t>
          </a:r>
          <a:r>
            <a:rPr kumimoji="1" lang="en-US" altLang="ja-JP" sz="1400">
              <a:latin typeface="メイリオ" panose="020B0604030504040204" pitchFamily="50" charset="-128"/>
              <a:ea typeface="メイリオ" panose="020B0604030504040204" pitchFamily="50" charset="-128"/>
            </a:rPr>
            <a:t>】</a:t>
          </a:r>
          <a:endParaRPr kumimoji="1" lang="ja-JP" altLang="en-US" sz="1400">
            <a:latin typeface="メイリオ" panose="020B0604030504040204" pitchFamily="50" charset="-128"/>
            <a:ea typeface="メイリオ" panose="020B0604030504040204" pitchFamily="50" charset="-128"/>
          </a:endParaRPr>
        </a:p>
      </xdr:txBody>
    </xdr:sp>
    <xdr:clientData/>
  </xdr:oneCellAnchor>
  <xdr:twoCellAnchor>
    <xdr:from>
      <xdr:col>27</xdr:col>
      <xdr:colOff>133350</xdr:colOff>
      <xdr:row>753</xdr:row>
      <xdr:rowOff>152400</xdr:rowOff>
    </xdr:from>
    <xdr:to>
      <xdr:col>37</xdr:col>
      <xdr:colOff>146580</xdr:colOff>
      <xdr:row>759</xdr:row>
      <xdr:rowOff>188188</xdr:rowOff>
    </xdr:to>
    <xdr:cxnSp macro="">
      <xdr:nvCxnSpPr>
        <xdr:cNvPr id="40" name="直線矢印コネクタ 7"/>
        <xdr:cNvCxnSpPr/>
      </xdr:nvCxnSpPr>
      <xdr:spPr>
        <a:xfrm rot="16200000" flipH="1">
          <a:off x="5465596" y="55141979"/>
          <a:ext cx="2150338" cy="2013480"/>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2"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139</v>
      </c>
      <c r="AT2" s="207"/>
      <c r="AU2" s="207"/>
      <c r="AV2" s="98" t="str">
        <f>IF(AW2="","","-")</f>
        <v/>
      </c>
      <c r="AW2" s="397"/>
      <c r="AX2" s="397"/>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732</v>
      </c>
      <c r="H5" s="555"/>
      <c r="I5" s="555"/>
      <c r="J5" s="555"/>
      <c r="K5" s="555"/>
      <c r="L5" s="555"/>
      <c r="M5" s="556" t="s">
        <v>66</v>
      </c>
      <c r="N5" s="557"/>
      <c r="O5" s="557"/>
      <c r="P5" s="557"/>
      <c r="Q5" s="557"/>
      <c r="R5" s="558"/>
      <c r="S5" s="559" t="s">
        <v>733</v>
      </c>
      <c r="T5" s="555"/>
      <c r="U5" s="555"/>
      <c r="V5" s="555"/>
      <c r="W5" s="555"/>
      <c r="X5" s="560"/>
      <c r="Y5" s="713" t="s">
        <v>3</v>
      </c>
      <c r="Z5" s="714"/>
      <c r="AA5" s="714"/>
      <c r="AB5" s="714"/>
      <c r="AC5" s="714"/>
      <c r="AD5" s="715"/>
      <c r="AE5" s="716" t="s">
        <v>741</v>
      </c>
      <c r="AF5" s="716"/>
      <c r="AG5" s="716"/>
      <c r="AH5" s="716"/>
      <c r="AI5" s="716"/>
      <c r="AJ5" s="716"/>
      <c r="AK5" s="716"/>
      <c r="AL5" s="716"/>
      <c r="AM5" s="716"/>
      <c r="AN5" s="716"/>
      <c r="AO5" s="716"/>
      <c r="AP5" s="717"/>
      <c r="AQ5" s="718" t="s">
        <v>781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3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388</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v>284</v>
      </c>
      <c r="X13" s="164"/>
      <c r="Y13" s="164"/>
      <c r="Z13" s="164"/>
      <c r="AA13" s="164"/>
      <c r="AB13" s="164"/>
      <c r="AC13" s="165"/>
      <c r="AD13" s="163">
        <v>310.39999999999998</v>
      </c>
      <c r="AE13" s="164"/>
      <c r="AF13" s="164"/>
      <c r="AG13" s="164"/>
      <c r="AH13" s="164"/>
      <c r="AI13" s="164"/>
      <c r="AJ13" s="165"/>
      <c r="AK13" s="163">
        <v>31</v>
      </c>
      <c r="AL13" s="164"/>
      <c r="AM13" s="164"/>
      <c r="AN13" s="164"/>
      <c r="AO13" s="164"/>
      <c r="AP13" s="164"/>
      <c r="AQ13" s="165"/>
      <c r="AR13" s="160">
        <v>43</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735</v>
      </c>
      <c r="AE14" s="164"/>
      <c r="AF14" s="164"/>
      <c r="AG14" s="164"/>
      <c r="AH14" s="164"/>
      <c r="AI14" s="164"/>
      <c r="AJ14" s="165"/>
      <c r="AK14" s="163" t="s">
        <v>780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788</v>
      </c>
      <c r="AL15" s="164"/>
      <c r="AM15" s="164"/>
      <c r="AN15" s="164"/>
      <c r="AO15" s="164"/>
      <c r="AP15" s="164"/>
      <c r="AQ15" s="165"/>
      <c r="AR15" s="163" t="s">
        <v>789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789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789</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284</v>
      </c>
      <c r="X18" s="170"/>
      <c r="Y18" s="170"/>
      <c r="Z18" s="170"/>
      <c r="AA18" s="170"/>
      <c r="AB18" s="170"/>
      <c r="AC18" s="171"/>
      <c r="AD18" s="169">
        <f>SUM(AD13:AJ17)</f>
        <v>310.39999999999998</v>
      </c>
      <c r="AE18" s="170"/>
      <c r="AF18" s="170"/>
      <c r="AG18" s="170"/>
      <c r="AH18" s="170"/>
      <c r="AI18" s="170"/>
      <c r="AJ18" s="171"/>
      <c r="AK18" s="169">
        <f>SUM(AK13:AQ17)</f>
        <v>31</v>
      </c>
      <c r="AL18" s="170"/>
      <c r="AM18" s="170"/>
      <c r="AN18" s="170"/>
      <c r="AO18" s="170"/>
      <c r="AP18" s="170"/>
      <c r="AQ18" s="171"/>
      <c r="AR18" s="169">
        <f>SUM(AR13:AX17)</f>
        <v>43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97</v>
      </c>
      <c r="X19" s="164"/>
      <c r="Y19" s="164"/>
      <c r="Z19" s="164"/>
      <c r="AA19" s="164"/>
      <c r="AB19" s="164"/>
      <c r="AC19" s="165"/>
      <c r="AD19" s="163">
        <v>124.361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0.34154929577464788</v>
      </c>
      <c r="X20" s="535"/>
      <c r="Y20" s="535"/>
      <c r="Z20" s="535"/>
      <c r="AA20" s="535"/>
      <c r="AB20" s="535"/>
      <c r="AC20" s="535"/>
      <c r="AD20" s="535">
        <f t="shared" ref="AD20" si="1">IF(AD18=0, "-", SUM(AD19)/AD18)</f>
        <v>0.40064755154639181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0.34154929577464788</v>
      </c>
      <c r="X21" s="535"/>
      <c r="Y21" s="535"/>
      <c r="Z21" s="535"/>
      <c r="AA21" s="535"/>
      <c r="AB21" s="535"/>
      <c r="AC21" s="535"/>
      <c r="AD21" s="535">
        <f t="shared" ref="AD21" si="3">IF(AD19=0, "-", SUM(AD19)/SUM(AD13,AD14))</f>
        <v>0.40064755154639181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779</v>
      </c>
      <c r="H23" s="133"/>
      <c r="I23" s="133"/>
      <c r="J23" s="133"/>
      <c r="K23" s="133"/>
      <c r="L23" s="133"/>
      <c r="M23" s="133"/>
      <c r="N23" s="133"/>
      <c r="O23" s="134"/>
      <c r="P23" s="160">
        <v>31</v>
      </c>
      <c r="Q23" s="161"/>
      <c r="R23" s="161"/>
      <c r="S23" s="161"/>
      <c r="T23" s="161"/>
      <c r="U23" s="161"/>
      <c r="V23" s="162"/>
      <c r="W23" s="160">
        <v>43</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43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389</v>
      </c>
      <c r="AF30" s="386"/>
      <c r="AG30" s="386"/>
      <c r="AH30" s="387"/>
      <c r="AI30" s="388" t="s">
        <v>411</v>
      </c>
      <c r="AJ30" s="388"/>
      <c r="AK30" s="388"/>
      <c r="AL30" s="385"/>
      <c r="AM30" s="388" t="s">
        <v>508</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717</v>
      </c>
      <c r="AV31" s="271"/>
      <c r="AW31" s="378" t="s">
        <v>179</v>
      </c>
      <c r="AX31" s="379"/>
    </row>
    <row r="32" spans="1:50" ht="51" customHeight="1" x14ac:dyDescent="0.15">
      <c r="A32" s="511"/>
      <c r="B32" s="509"/>
      <c r="C32" s="509"/>
      <c r="D32" s="509"/>
      <c r="E32" s="509"/>
      <c r="F32" s="510"/>
      <c r="G32" s="536" t="s">
        <v>718</v>
      </c>
      <c r="H32" s="537"/>
      <c r="I32" s="537"/>
      <c r="J32" s="537"/>
      <c r="K32" s="537"/>
      <c r="L32" s="537"/>
      <c r="M32" s="537"/>
      <c r="N32" s="537"/>
      <c r="O32" s="538"/>
      <c r="P32" s="191" t="s">
        <v>777</v>
      </c>
      <c r="Q32" s="191"/>
      <c r="R32" s="191"/>
      <c r="S32" s="191"/>
      <c r="T32" s="191"/>
      <c r="U32" s="191"/>
      <c r="V32" s="191"/>
      <c r="W32" s="191"/>
      <c r="X32" s="233"/>
      <c r="Y32" s="342" t="s">
        <v>12</v>
      </c>
      <c r="Z32" s="545"/>
      <c r="AA32" s="546"/>
      <c r="AB32" s="547" t="s">
        <v>370</v>
      </c>
      <c r="AC32" s="547"/>
      <c r="AD32" s="547"/>
      <c r="AE32" s="366">
        <v>36</v>
      </c>
      <c r="AF32" s="367"/>
      <c r="AG32" s="367"/>
      <c r="AH32" s="367"/>
      <c r="AI32" s="366">
        <v>36.4</v>
      </c>
      <c r="AJ32" s="367"/>
      <c r="AK32" s="367"/>
      <c r="AL32" s="367"/>
      <c r="AM32" s="366" t="s">
        <v>737</v>
      </c>
      <c r="AN32" s="367"/>
      <c r="AO32" s="367"/>
      <c r="AP32" s="367"/>
      <c r="AQ32" s="166" t="s">
        <v>717</v>
      </c>
      <c r="AR32" s="167"/>
      <c r="AS32" s="167"/>
      <c r="AT32" s="168"/>
      <c r="AU32" s="367" t="s">
        <v>717</v>
      </c>
      <c r="AV32" s="367"/>
      <c r="AW32" s="367"/>
      <c r="AX32" s="368"/>
    </row>
    <row r="33" spans="1:51" ht="5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6">
        <v>35.299999999999997</v>
      </c>
      <c r="AF33" s="367"/>
      <c r="AG33" s="367"/>
      <c r="AH33" s="367"/>
      <c r="AI33" s="366">
        <v>36</v>
      </c>
      <c r="AJ33" s="367"/>
      <c r="AK33" s="367"/>
      <c r="AL33" s="367"/>
      <c r="AM33" s="366">
        <v>36.4</v>
      </c>
      <c r="AN33" s="367"/>
      <c r="AO33" s="367"/>
      <c r="AP33" s="367"/>
      <c r="AQ33" s="166" t="s">
        <v>717</v>
      </c>
      <c r="AR33" s="167"/>
      <c r="AS33" s="167"/>
      <c r="AT33" s="168"/>
      <c r="AU33" s="367" t="s">
        <v>717</v>
      </c>
      <c r="AV33" s="367"/>
      <c r="AW33" s="367"/>
      <c r="AX33" s="368"/>
    </row>
    <row r="34" spans="1:51" ht="5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100</v>
      </c>
      <c r="AF34" s="367"/>
      <c r="AG34" s="367"/>
      <c r="AH34" s="367"/>
      <c r="AI34" s="366">
        <v>100</v>
      </c>
      <c r="AJ34" s="367"/>
      <c r="AK34" s="367"/>
      <c r="AL34" s="367"/>
      <c r="AM34" s="366" t="s">
        <v>737</v>
      </c>
      <c r="AN34" s="367"/>
      <c r="AO34" s="367"/>
      <c r="AP34" s="367"/>
      <c r="AQ34" s="166" t="s">
        <v>717</v>
      </c>
      <c r="AR34" s="167"/>
      <c r="AS34" s="167"/>
      <c r="AT34" s="168"/>
      <c r="AU34" s="367" t="s">
        <v>717</v>
      </c>
      <c r="AV34" s="367"/>
      <c r="AW34" s="367"/>
      <c r="AX34" s="368"/>
    </row>
    <row r="35" spans="1:51" ht="23.25" customHeight="1" x14ac:dyDescent="0.15">
      <c r="A35" s="891" t="s">
        <v>379</v>
      </c>
      <c r="B35" s="892"/>
      <c r="C35" s="892"/>
      <c r="D35" s="892"/>
      <c r="E35" s="892"/>
      <c r="F35" s="893"/>
      <c r="G35" s="897" t="s">
        <v>736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v>3</v>
      </c>
      <c r="AR38" s="178"/>
      <c r="AS38" s="179" t="s">
        <v>233</v>
      </c>
      <c r="AT38" s="202"/>
      <c r="AU38" s="271" t="s">
        <v>717</v>
      </c>
      <c r="AV38" s="271"/>
      <c r="AW38" s="378" t="s">
        <v>179</v>
      </c>
      <c r="AX38" s="379"/>
      <c r="AY38">
        <f>$AY$37</f>
        <v>1</v>
      </c>
    </row>
    <row r="39" spans="1:51" ht="48" customHeight="1" x14ac:dyDescent="0.15">
      <c r="A39" s="511"/>
      <c r="B39" s="509"/>
      <c r="C39" s="509"/>
      <c r="D39" s="509"/>
      <c r="E39" s="509"/>
      <c r="F39" s="510"/>
      <c r="G39" s="536" t="s">
        <v>718</v>
      </c>
      <c r="H39" s="537"/>
      <c r="I39" s="537"/>
      <c r="J39" s="537"/>
      <c r="K39" s="537"/>
      <c r="L39" s="537"/>
      <c r="M39" s="537"/>
      <c r="N39" s="537"/>
      <c r="O39" s="538"/>
      <c r="P39" s="191" t="s">
        <v>778</v>
      </c>
      <c r="Q39" s="191"/>
      <c r="R39" s="191"/>
      <c r="S39" s="191"/>
      <c r="T39" s="191"/>
      <c r="U39" s="191"/>
      <c r="V39" s="191"/>
      <c r="W39" s="191"/>
      <c r="X39" s="233"/>
      <c r="Y39" s="342" t="s">
        <v>12</v>
      </c>
      <c r="Z39" s="545"/>
      <c r="AA39" s="546"/>
      <c r="AB39" s="547" t="s">
        <v>370</v>
      </c>
      <c r="AC39" s="547"/>
      <c r="AD39" s="547"/>
      <c r="AE39" s="366">
        <v>30.8</v>
      </c>
      <c r="AF39" s="367"/>
      <c r="AG39" s="367"/>
      <c r="AH39" s="367"/>
      <c r="AI39" s="366">
        <v>28.3</v>
      </c>
      <c r="AJ39" s="367"/>
      <c r="AK39" s="367"/>
      <c r="AL39" s="367"/>
      <c r="AM39" s="366" t="s">
        <v>737</v>
      </c>
      <c r="AN39" s="367"/>
      <c r="AO39" s="367"/>
      <c r="AP39" s="367"/>
      <c r="AQ39" s="166" t="s">
        <v>717</v>
      </c>
      <c r="AR39" s="167"/>
      <c r="AS39" s="167"/>
      <c r="AT39" s="168"/>
      <c r="AU39" s="367" t="s">
        <v>717</v>
      </c>
      <c r="AV39" s="367"/>
      <c r="AW39" s="367"/>
      <c r="AX39" s="368"/>
      <c r="AY39">
        <f t="shared" ref="AY39:AY43" si="4">$AY$37</f>
        <v>1</v>
      </c>
    </row>
    <row r="40" spans="1:51" ht="48"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6">
        <v>27.1</v>
      </c>
      <c r="AF40" s="367"/>
      <c r="AG40" s="367"/>
      <c r="AH40" s="367"/>
      <c r="AI40" s="366">
        <v>30.8</v>
      </c>
      <c r="AJ40" s="367"/>
      <c r="AK40" s="367"/>
      <c r="AL40" s="367"/>
      <c r="AM40" s="366">
        <v>28.3</v>
      </c>
      <c r="AN40" s="367"/>
      <c r="AO40" s="367"/>
      <c r="AP40" s="367"/>
      <c r="AQ40" s="166" t="s">
        <v>717</v>
      </c>
      <c r="AR40" s="167"/>
      <c r="AS40" s="167"/>
      <c r="AT40" s="168"/>
      <c r="AU40" s="367" t="s">
        <v>717</v>
      </c>
      <c r="AV40" s="367"/>
      <c r="AW40" s="367"/>
      <c r="AX40" s="368"/>
      <c r="AY40">
        <f t="shared" si="4"/>
        <v>1</v>
      </c>
    </row>
    <row r="41" spans="1:51" ht="48"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v>100</v>
      </c>
      <c r="AF41" s="367"/>
      <c r="AG41" s="367"/>
      <c r="AH41" s="367"/>
      <c r="AI41" s="366">
        <v>91.8</v>
      </c>
      <c r="AJ41" s="367"/>
      <c r="AK41" s="367"/>
      <c r="AL41" s="367"/>
      <c r="AM41" s="366" t="s">
        <v>737</v>
      </c>
      <c r="AN41" s="367"/>
      <c r="AO41" s="367"/>
      <c r="AP41" s="367"/>
      <c r="AQ41" s="166" t="s">
        <v>717</v>
      </c>
      <c r="AR41" s="167"/>
      <c r="AS41" s="167"/>
      <c r="AT41" s="168"/>
      <c r="AU41" s="367" t="s">
        <v>717</v>
      </c>
      <c r="AV41" s="367"/>
      <c r="AW41" s="367"/>
      <c r="AX41" s="368"/>
      <c r="AY41">
        <f t="shared" si="4"/>
        <v>1</v>
      </c>
    </row>
    <row r="42" spans="1:51" ht="23.25" customHeight="1" x14ac:dyDescent="0.15">
      <c r="A42" s="891" t="s">
        <v>379</v>
      </c>
      <c r="B42" s="892"/>
      <c r="C42" s="892"/>
      <c r="D42" s="892"/>
      <c r="E42" s="892"/>
      <c r="F42" s="893"/>
      <c r="G42" s="897" t="s">
        <v>736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389</v>
      </c>
      <c r="AF65" s="338"/>
      <c r="AG65" s="338"/>
      <c r="AH65" s="338"/>
      <c r="AI65" s="338" t="s">
        <v>411</v>
      </c>
      <c r="AJ65" s="338"/>
      <c r="AK65" s="338"/>
      <c r="AL65" s="338"/>
      <c r="AM65" s="338" t="s">
        <v>508</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786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719</v>
      </c>
      <c r="AC101" s="547"/>
      <c r="AD101" s="547"/>
      <c r="AE101" s="361" t="s">
        <v>717</v>
      </c>
      <c r="AF101" s="361"/>
      <c r="AG101" s="361"/>
      <c r="AH101" s="361"/>
      <c r="AI101" s="361" t="s">
        <v>783</v>
      </c>
      <c r="AJ101" s="361"/>
      <c r="AK101" s="361"/>
      <c r="AL101" s="361"/>
      <c r="AM101" s="361">
        <v>2346</v>
      </c>
      <c r="AN101" s="361"/>
      <c r="AO101" s="361"/>
      <c r="AP101" s="361"/>
      <c r="AQ101" s="361">
        <v>884</v>
      </c>
      <c r="AR101" s="361"/>
      <c r="AS101" s="361"/>
      <c r="AT101" s="361"/>
      <c r="AU101" s="366" t="s">
        <v>737</v>
      </c>
      <c r="AV101" s="367"/>
      <c r="AW101" s="367"/>
      <c r="AX101" s="368"/>
    </row>
    <row r="102" spans="1:60" ht="39.7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719</v>
      </c>
      <c r="AC102" s="547"/>
      <c r="AD102" s="547"/>
      <c r="AE102" s="361" t="s">
        <v>717</v>
      </c>
      <c r="AF102" s="361"/>
      <c r="AG102" s="361"/>
      <c r="AH102" s="361"/>
      <c r="AI102" s="361" t="s">
        <v>717</v>
      </c>
      <c r="AJ102" s="361"/>
      <c r="AK102" s="361"/>
      <c r="AL102" s="361"/>
      <c r="AM102" s="361">
        <v>2336</v>
      </c>
      <c r="AN102" s="361"/>
      <c r="AO102" s="361"/>
      <c r="AP102" s="361"/>
      <c r="AQ102" s="361">
        <v>875</v>
      </c>
      <c r="AR102" s="361"/>
      <c r="AS102" s="361"/>
      <c r="AT102" s="361"/>
      <c r="AU102" s="374" t="s">
        <v>737</v>
      </c>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719</v>
      </c>
      <c r="AC104" s="468"/>
      <c r="AD104" s="469"/>
      <c r="AE104" s="361" t="s">
        <v>717</v>
      </c>
      <c r="AF104" s="361"/>
      <c r="AG104" s="361"/>
      <c r="AH104" s="361"/>
      <c r="AI104" s="361" t="s">
        <v>717</v>
      </c>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719</v>
      </c>
      <c r="AC105" s="407"/>
      <c r="AD105" s="408"/>
      <c r="AE105" s="361" t="s">
        <v>717</v>
      </c>
      <c r="AF105" s="361"/>
      <c r="AG105" s="361"/>
      <c r="AH105" s="361"/>
      <c r="AI105" s="361" t="s">
        <v>717</v>
      </c>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354" t="s">
        <v>787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742</v>
      </c>
      <c r="AC116" s="301"/>
      <c r="AD116" s="302"/>
      <c r="AE116" s="361" t="s">
        <v>717</v>
      </c>
      <c r="AF116" s="361"/>
      <c r="AG116" s="361"/>
      <c r="AH116" s="361"/>
      <c r="AI116" s="361" t="s">
        <v>717</v>
      </c>
      <c r="AJ116" s="361"/>
      <c r="AK116" s="361"/>
      <c r="AL116" s="361"/>
      <c r="AM116" s="361">
        <v>53</v>
      </c>
      <c r="AN116" s="361"/>
      <c r="AO116" s="361"/>
      <c r="AP116" s="361"/>
      <c r="AQ116" s="366">
        <v>35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717</v>
      </c>
      <c r="AF117" s="306"/>
      <c r="AG117" s="306"/>
      <c r="AH117" s="306"/>
      <c r="AI117" s="306" t="s">
        <v>717</v>
      </c>
      <c r="AJ117" s="306"/>
      <c r="AK117" s="306"/>
      <c r="AL117" s="306"/>
      <c r="AM117" s="306" t="s">
        <v>784</v>
      </c>
      <c r="AN117" s="306"/>
      <c r="AO117" s="306"/>
      <c r="AP117" s="306"/>
      <c r="AQ117" s="306" t="s">
        <v>785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717</v>
      </c>
      <c r="AC119" s="301"/>
      <c r="AD119" s="302"/>
      <c r="AE119" s="361" t="s">
        <v>717</v>
      </c>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t="s">
        <v>717</v>
      </c>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405</v>
      </c>
      <c r="AV133" s="178"/>
      <c r="AW133" s="179" t="s">
        <v>179</v>
      </c>
      <c r="AX133" s="180"/>
      <c r="AY133">
        <f>$AY$132</f>
        <v>1</v>
      </c>
    </row>
    <row r="134" spans="1:51" ht="39.75" customHeight="1" x14ac:dyDescent="0.15">
      <c r="A134" s="988"/>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t="s">
        <v>405</v>
      </c>
      <c r="AF134" s="167"/>
      <c r="AG134" s="167"/>
      <c r="AH134" s="167"/>
      <c r="AI134" s="266" t="s">
        <v>405</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405</v>
      </c>
      <c r="AF135" s="167"/>
      <c r="AG135" s="167"/>
      <c r="AH135" s="167"/>
      <c r="AI135" s="266" t="s">
        <v>405</v>
      </c>
      <c r="AJ135" s="167"/>
      <c r="AK135" s="167"/>
      <c r="AL135" s="167"/>
      <c r="AM135" s="266" t="s">
        <v>712</v>
      </c>
      <c r="AN135" s="167"/>
      <c r="AO135" s="167"/>
      <c r="AP135" s="167"/>
      <c r="AQ135" s="266" t="s">
        <v>405</v>
      </c>
      <c r="AR135" s="167"/>
      <c r="AS135" s="167"/>
      <c r="AT135" s="167"/>
      <c r="AU135" s="266" t="s">
        <v>405</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t="s">
        <v>405</v>
      </c>
      <c r="AV137" s="178"/>
      <c r="AW137" s="179" t="s">
        <v>179</v>
      </c>
      <c r="AX137" s="180"/>
      <c r="AY137">
        <f>$AY$136</f>
        <v>1</v>
      </c>
    </row>
    <row r="138" spans="1:51" ht="39.75" customHeight="1" x14ac:dyDescent="0.15">
      <c r="A138" s="988"/>
      <c r="B138" s="253"/>
      <c r="C138" s="252"/>
      <c r="D138" s="253"/>
      <c r="E138" s="252"/>
      <c r="F138" s="314"/>
      <c r="G138" s="232" t="s">
        <v>721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t="s">
        <v>405</v>
      </c>
      <c r="AF138" s="167"/>
      <c r="AG138" s="167"/>
      <c r="AH138" s="167"/>
      <c r="AI138" s="266" t="s">
        <v>405</v>
      </c>
      <c r="AJ138" s="167"/>
      <c r="AK138" s="167"/>
      <c r="AL138" s="167"/>
      <c r="AM138" s="266" t="s">
        <v>712</v>
      </c>
      <c r="AN138" s="167"/>
      <c r="AO138" s="167"/>
      <c r="AP138" s="167"/>
      <c r="AQ138" s="266" t="s">
        <v>405</v>
      </c>
      <c r="AR138" s="167"/>
      <c r="AS138" s="167"/>
      <c r="AT138" s="167"/>
      <c r="AU138" s="266" t="s">
        <v>405</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405</v>
      </c>
      <c r="AF139" s="167"/>
      <c r="AG139" s="167"/>
      <c r="AH139" s="167"/>
      <c r="AI139" s="266" t="s">
        <v>405</v>
      </c>
      <c r="AJ139" s="167"/>
      <c r="AK139" s="167"/>
      <c r="AL139" s="167"/>
      <c r="AM139" s="266" t="s">
        <v>712</v>
      </c>
      <c r="AN139" s="167"/>
      <c r="AO139" s="167"/>
      <c r="AP139" s="167"/>
      <c r="AQ139" s="266" t="s">
        <v>405</v>
      </c>
      <c r="AR139" s="167"/>
      <c r="AS139" s="167"/>
      <c r="AT139" s="167"/>
      <c r="AU139" s="266" t="s">
        <v>405</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399</v>
      </c>
      <c r="K430" s="243"/>
      <c r="L430" s="243"/>
      <c r="M430" s="243"/>
      <c r="N430" s="243"/>
      <c r="O430" s="243"/>
      <c r="P430" s="243"/>
      <c r="Q430" s="243"/>
      <c r="R430" s="243"/>
      <c r="S430" s="243"/>
      <c r="T430" s="244"/>
      <c r="U430" s="245" t="s">
        <v>722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405</v>
      </c>
      <c r="AF433" s="167"/>
      <c r="AG433" s="167"/>
      <c r="AH433" s="167"/>
      <c r="AI433" s="166">
        <v>1</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v>1</v>
      </c>
      <c r="AF434" s="167"/>
      <c r="AG434" s="167"/>
      <c r="AH434" s="168"/>
      <c r="AI434" s="166">
        <v>1</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0</v>
      </c>
      <c r="AF435" s="167"/>
      <c r="AG435" s="167"/>
      <c r="AH435" s="168"/>
      <c r="AI435" s="166">
        <v>100</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725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6"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729</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6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77.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8.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729</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92.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55.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729</v>
      </c>
      <c r="AE712" s="582"/>
      <c r="AF712" s="582"/>
      <c r="AG712" s="590" t="s">
        <v>782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729</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42.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3"/>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729</v>
      </c>
      <c r="AE716" s="755"/>
      <c r="AF716" s="755"/>
      <c r="AG716" s="663" t="s">
        <v>755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56.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729</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5" customHeight="1" thickBot="1" x14ac:dyDescent="0.2">
      <c r="A729" s="761" t="s">
        <v>792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9.5" customHeight="1" thickBot="1" x14ac:dyDescent="0.2">
      <c r="A731" s="614" t="s">
        <v>790</v>
      </c>
      <c r="B731" s="615"/>
      <c r="C731" s="615"/>
      <c r="D731" s="615"/>
      <c r="E731" s="616"/>
      <c r="F731" s="679" t="s">
        <v>791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3.5" customHeight="1" thickBot="1" x14ac:dyDescent="0.2">
      <c r="A733" s="614" t="s">
        <v>176</v>
      </c>
      <c r="B733" s="615"/>
      <c r="C733" s="615"/>
      <c r="D733" s="615"/>
      <c r="E733" s="616"/>
      <c r="F733" s="762" t="s">
        <v>793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728</v>
      </c>
      <c r="J746" s="113"/>
      <c r="K746" s="100" t="str">
        <f>IF(I746="","","-")</f>
        <v>-</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2"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4.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758</v>
      </c>
      <c r="H789" s="446"/>
      <c r="I789" s="446"/>
      <c r="J789" s="446"/>
      <c r="K789" s="447"/>
      <c r="L789" s="448" t="s">
        <v>757</v>
      </c>
      <c r="M789" s="449"/>
      <c r="N789" s="449"/>
      <c r="O789" s="449"/>
      <c r="P789" s="449"/>
      <c r="Q789" s="449"/>
      <c r="R789" s="449"/>
      <c r="S789" s="449"/>
      <c r="T789" s="449"/>
      <c r="U789" s="449"/>
      <c r="V789" s="449"/>
      <c r="W789" s="449"/>
      <c r="X789" s="450"/>
      <c r="Y789" s="451">
        <v>11.3</v>
      </c>
      <c r="Z789" s="452"/>
      <c r="AA789" s="452"/>
      <c r="AB789" s="553"/>
      <c r="AC789" s="445" t="s">
        <v>758</v>
      </c>
      <c r="AD789" s="446"/>
      <c r="AE789" s="446"/>
      <c r="AF789" s="446"/>
      <c r="AG789" s="447"/>
      <c r="AH789" s="448" t="s">
        <v>757</v>
      </c>
      <c r="AI789" s="449"/>
      <c r="AJ789" s="449"/>
      <c r="AK789" s="449"/>
      <c r="AL789" s="449"/>
      <c r="AM789" s="449"/>
      <c r="AN789" s="449"/>
      <c r="AO789" s="449"/>
      <c r="AP789" s="449"/>
      <c r="AQ789" s="449"/>
      <c r="AR789" s="449"/>
      <c r="AS789" s="449"/>
      <c r="AT789" s="450"/>
      <c r="AU789" s="451">
        <v>18.899999999999999</v>
      </c>
      <c r="AV789" s="452"/>
      <c r="AW789" s="452"/>
      <c r="AX789" s="453"/>
    </row>
    <row r="790" spans="1:51" ht="24.75" hidden="1"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81"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11.3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18.899999999999999</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761</v>
      </c>
      <c r="D845" s="418"/>
      <c r="E845" s="418"/>
      <c r="F845" s="418"/>
      <c r="G845" s="418"/>
      <c r="H845" s="418"/>
      <c r="I845" s="418"/>
      <c r="J845" s="419">
        <v>4000020270008</v>
      </c>
      <c r="K845" s="420"/>
      <c r="L845" s="420"/>
      <c r="M845" s="420"/>
      <c r="N845" s="420"/>
      <c r="O845" s="420"/>
      <c r="P845" s="317" t="s">
        <v>762</v>
      </c>
      <c r="Q845" s="318"/>
      <c r="R845" s="318"/>
      <c r="S845" s="318"/>
      <c r="T845" s="318"/>
      <c r="U845" s="318"/>
      <c r="V845" s="318"/>
      <c r="W845" s="318"/>
      <c r="X845" s="318"/>
      <c r="Y845" s="319">
        <v>11.3</v>
      </c>
      <c r="Z845" s="320"/>
      <c r="AA845" s="320"/>
      <c r="AB845" s="321"/>
      <c r="AC845" s="323" t="s">
        <v>763</v>
      </c>
      <c r="AD845" s="324"/>
      <c r="AE845" s="324"/>
      <c r="AF845" s="324"/>
      <c r="AG845" s="324"/>
      <c r="AH845" s="330" t="s">
        <v>765</v>
      </c>
      <c r="AI845" s="331"/>
      <c r="AJ845" s="331"/>
      <c r="AK845" s="331"/>
      <c r="AL845" s="327" t="s">
        <v>765</v>
      </c>
      <c r="AM845" s="328"/>
      <c r="AN845" s="328"/>
      <c r="AO845" s="329"/>
      <c r="AP845" s="322" t="s">
        <v>765</v>
      </c>
      <c r="AQ845" s="322"/>
      <c r="AR845" s="322"/>
      <c r="AS845" s="322"/>
      <c r="AT845" s="322"/>
      <c r="AU845" s="322"/>
      <c r="AV845" s="322"/>
      <c r="AW845" s="322"/>
      <c r="AX845" s="322"/>
    </row>
    <row r="846" spans="1:51" ht="30" customHeight="1" x14ac:dyDescent="0.15">
      <c r="A846" s="404">
        <v>2</v>
      </c>
      <c r="B846" s="404">
        <v>1</v>
      </c>
      <c r="C846" s="421" t="s">
        <v>766</v>
      </c>
      <c r="D846" s="418"/>
      <c r="E846" s="418"/>
      <c r="F846" s="418"/>
      <c r="G846" s="418"/>
      <c r="H846" s="418"/>
      <c r="I846" s="418"/>
      <c r="J846" s="419">
        <v>7000020010006</v>
      </c>
      <c r="K846" s="420"/>
      <c r="L846" s="420"/>
      <c r="M846" s="420"/>
      <c r="N846" s="420"/>
      <c r="O846" s="420"/>
      <c r="P846" s="317" t="s">
        <v>762</v>
      </c>
      <c r="Q846" s="318"/>
      <c r="R846" s="318"/>
      <c r="S846" s="318"/>
      <c r="T846" s="318"/>
      <c r="U846" s="318"/>
      <c r="V846" s="318"/>
      <c r="W846" s="318"/>
      <c r="X846" s="318"/>
      <c r="Y846" s="319">
        <v>7</v>
      </c>
      <c r="Z846" s="320"/>
      <c r="AA846" s="320"/>
      <c r="AB846" s="321"/>
      <c r="AC846" s="323" t="s">
        <v>763</v>
      </c>
      <c r="AD846" s="324"/>
      <c r="AE846" s="324"/>
      <c r="AF846" s="324"/>
      <c r="AG846" s="324"/>
      <c r="AH846" s="330" t="s">
        <v>765</v>
      </c>
      <c r="AI846" s="331"/>
      <c r="AJ846" s="331"/>
      <c r="AK846" s="331"/>
      <c r="AL846" s="327" t="s">
        <v>765</v>
      </c>
      <c r="AM846" s="328"/>
      <c r="AN846" s="328"/>
      <c r="AO846" s="329"/>
      <c r="AP846" s="322" t="s">
        <v>765</v>
      </c>
      <c r="AQ846" s="322"/>
      <c r="AR846" s="322"/>
      <c r="AS846" s="322"/>
      <c r="AT846" s="322"/>
      <c r="AU846" s="322"/>
      <c r="AV846" s="322"/>
      <c r="AW846" s="322"/>
      <c r="AX846" s="322"/>
      <c r="AY846">
        <f>COUNTA($C$846)</f>
        <v>1</v>
      </c>
    </row>
    <row r="847" spans="1:51" ht="30" customHeight="1" x14ac:dyDescent="0.15">
      <c r="A847" s="404">
        <v>3</v>
      </c>
      <c r="B847" s="404">
        <v>1</v>
      </c>
      <c r="C847" s="421" t="s">
        <v>767</v>
      </c>
      <c r="D847" s="418"/>
      <c r="E847" s="418"/>
      <c r="F847" s="418"/>
      <c r="G847" s="418"/>
      <c r="H847" s="418"/>
      <c r="I847" s="418"/>
      <c r="J847" s="419">
        <v>8000020130001</v>
      </c>
      <c r="K847" s="420"/>
      <c r="L847" s="420"/>
      <c r="M847" s="420"/>
      <c r="N847" s="420"/>
      <c r="O847" s="420"/>
      <c r="P847" s="317" t="s">
        <v>762</v>
      </c>
      <c r="Q847" s="318"/>
      <c r="R847" s="318"/>
      <c r="S847" s="318"/>
      <c r="T847" s="318"/>
      <c r="U847" s="318"/>
      <c r="V847" s="318"/>
      <c r="W847" s="318"/>
      <c r="X847" s="318"/>
      <c r="Y847" s="319">
        <v>6.9</v>
      </c>
      <c r="Z847" s="320"/>
      <c r="AA847" s="320"/>
      <c r="AB847" s="321"/>
      <c r="AC847" s="323" t="s">
        <v>763</v>
      </c>
      <c r="AD847" s="324"/>
      <c r="AE847" s="324"/>
      <c r="AF847" s="324"/>
      <c r="AG847" s="324"/>
      <c r="AH847" s="330" t="s">
        <v>765</v>
      </c>
      <c r="AI847" s="331"/>
      <c r="AJ847" s="331"/>
      <c r="AK847" s="331"/>
      <c r="AL847" s="327" t="s">
        <v>765</v>
      </c>
      <c r="AM847" s="328"/>
      <c r="AN847" s="328"/>
      <c r="AO847" s="329"/>
      <c r="AP847" s="322" t="s">
        <v>765</v>
      </c>
      <c r="AQ847" s="322"/>
      <c r="AR847" s="322"/>
      <c r="AS847" s="322"/>
      <c r="AT847" s="322"/>
      <c r="AU847" s="322"/>
      <c r="AV847" s="322"/>
      <c r="AW847" s="322"/>
      <c r="AX847" s="322"/>
      <c r="AY847">
        <f>COUNTA($C$847)</f>
        <v>1</v>
      </c>
    </row>
    <row r="848" spans="1:51" ht="30" customHeight="1" x14ac:dyDescent="0.15">
      <c r="A848" s="404">
        <v>4</v>
      </c>
      <c r="B848" s="404">
        <v>1</v>
      </c>
      <c r="C848" s="421" t="s">
        <v>768</v>
      </c>
      <c r="D848" s="418"/>
      <c r="E848" s="418"/>
      <c r="F848" s="418"/>
      <c r="G848" s="418"/>
      <c r="H848" s="418"/>
      <c r="I848" s="418"/>
      <c r="J848" s="419">
        <v>4000020120006</v>
      </c>
      <c r="K848" s="420"/>
      <c r="L848" s="420"/>
      <c r="M848" s="420"/>
      <c r="N848" s="420"/>
      <c r="O848" s="420"/>
      <c r="P848" s="317" t="s">
        <v>762</v>
      </c>
      <c r="Q848" s="318"/>
      <c r="R848" s="318"/>
      <c r="S848" s="318"/>
      <c r="T848" s="318"/>
      <c r="U848" s="318"/>
      <c r="V848" s="318"/>
      <c r="W848" s="318"/>
      <c r="X848" s="318"/>
      <c r="Y848" s="319">
        <v>6.8</v>
      </c>
      <c r="Z848" s="320"/>
      <c r="AA848" s="320"/>
      <c r="AB848" s="321"/>
      <c r="AC848" s="323" t="s">
        <v>763</v>
      </c>
      <c r="AD848" s="324"/>
      <c r="AE848" s="324"/>
      <c r="AF848" s="324"/>
      <c r="AG848" s="324"/>
      <c r="AH848" s="330" t="s">
        <v>765</v>
      </c>
      <c r="AI848" s="331"/>
      <c r="AJ848" s="331"/>
      <c r="AK848" s="331"/>
      <c r="AL848" s="327" t="s">
        <v>765</v>
      </c>
      <c r="AM848" s="328"/>
      <c r="AN848" s="328"/>
      <c r="AO848" s="329"/>
      <c r="AP848" s="322" t="s">
        <v>765</v>
      </c>
      <c r="AQ848" s="322"/>
      <c r="AR848" s="322"/>
      <c r="AS848" s="322"/>
      <c r="AT848" s="322"/>
      <c r="AU848" s="322"/>
      <c r="AV848" s="322"/>
      <c r="AW848" s="322"/>
      <c r="AX848" s="322"/>
      <c r="AY848">
        <f>COUNTA($C$848)</f>
        <v>1</v>
      </c>
    </row>
    <row r="849" spans="1:51" ht="30" customHeight="1" x14ac:dyDescent="0.15">
      <c r="A849" s="404">
        <v>5</v>
      </c>
      <c r="B849" s="404">
        <v>1</v>
      </c>
      <c r="C849" s="421" t="s">
        <v>769</v>
      </c>
      <c r="D849" s="418"/>
      <c r="E849" s="418"/>
      <c r="F849" s="418"/>
      <c r="G849" s="418"/>
      <c r="H849" s="418"/>
      <c r="I849" s="418"/>
      <c r="J849" s="419">
        <v>1000020140007</v>
      </c>
      <c r="K849" s="420"/>
      <c r="L849" s="420"/>
      <c r="M849" s="420"/>
      <c r="N849" s="420"/>
      <c r="O849" s="420"/>
      <c r="P849" s="317" t="s">
        <v>762</v>
      </c>
      <c r="Q849" s="318"/>
      <c r="R849" s="318"/>
      <c r="S849" s="318"/>
      <c r="T849" s="318"/>
      <c r="U849" s="318"/>
      <c r="V849" s="318"/>
      <c r="W849" s="318"/>
      <c r="X849" s="318"/>
      <c r="Y849" s="319">
        <v>5.8609999999999998</v>
      </c>
      <c r="Z849" s="320"/>
      <c r="AA849" s="320"/>
      <c r="AB849" s="321"/>
      <c r="AC849" s="323" t="s">
        <v>763</v>
      </c>
      <c r="AD849" s="324"/>
      <c r="AE849" s="324"/>
      <c r="AF849" s="324"/>
      <c r="AG849" s="324"/>
      <c r="AH849" s="330" t="s">
        <v>765</v>
      </c>
      <c r="AI849" s="331"/>
      <c r="AJ849" s="331"/>
      <c r="AK849" s="331"/>
      <c r="AL849" s="327" t="s">
        <v>765</v>
      </c>
      <c r="AM849" s="328"/>
      <c r="AN849" s="328"/>
      <c r="AO849" s="329"/>
      <c r="AP849" s="322" t="s">
        <v>765</v>
      </c>
      <c r="AQ849" s="322"/>
      <c r="AR849" s="322"/>
      <c r="AS849" s="322"/>
      <c r="AT849" s="322"/>
      <c r="AU849" s="322"/>
      <c r="AV849" s="322"/>
      <c r="AW849" s="322"/>
      <c r="AX849" s="322"/>
      <c r="AY849">
        <f>COUNTA($C$849)</f>
        <v>1</v>
      </c>
    </row>
    <row r="850" spans="1:51" ht="30" customHeight="1" x14ac:dyDescent="0.15">
      <c r="A850" s="404">
        <v>6</v>
      </c>
      <c r="B850" s="404">
        <v>1</v>
      </c>
      <c r="C850" s="421" t="s">
        <v>770</v>
      </c>
      <c r="D850" s="418"/>
      <c r="E850" s="418"/>
      <c r="F850" s="418"/>
      <c r="G850" s="418"/>
      <c r="H850" s="418"/>
      <c r="I850" s="418"/>
      <c r="J850" s="419">
        <v>2000020260002</v>
      </c>
      <c r="K850" s="420"/>
      <c r="L850" s="420"/>
      <c r="M850" s="420"/>
      <c r="N850" s="420"/>
      <c r="O850" s="420"/>
      <c r="P850" s="317" t="s">
        <v>762</v>
      </c>
      <c r="Q850" s="318"/>
      <c r="R850" s="318"/>
      <c r="S850" s="318"/>
      <c r="T850" s="318"/>
      <c r="U850" s="318"/>
      <c r="V850" s="318"/>
      <c r="W850" s="318"/>
      <c r="X850" s="318"/>
      <c r="Y850" s="319">
        <v>5.4</v>
      </c>
      <c r="Z850" s="320"/>
      <c r="AA850" s="320"/>
      <c r="AB850" s="321"/>
      <c r="AC850" s="323" t="s">
        <v>763</v>
      </c>
      <c r="AD850" s="324"/>
      <c r="AE850" s="324"/>
      <c r="AF850" s="324"/>
      <c r="AG850" s="324"/>
      <c r="AH850" s="330" t="s">
        <v>765</v>
      </c>
      <c r="AI850" s="331"/>
      <c r="AJ850" s="331"/>
      <c r="AK850" s="331"/>
      <c r="AL850" s="327" t="s">
        <v>765</v>
      </c>
      <c r="AM850" s="328"/>
      <c r="AN850" s="328"/>
      <c r="AO850" s="329"/>
      <c r="AP850" s="322" t="s">
        <v>765</v>
      </c>
      <c r="AQ850" s="322"/>
      <c r="AR850" s="322"/>
      <c r="AS850" s="322"/>
      <c r="AT850" s="322"/>
      <c r="AU850" s="322"/>
      <c r="AV850" s="322"/>
      <c r="AW850" s="322"/>
      <c r="AX850" s="322"/>
      <c r="AY850">
        <f>COUNTA($C$850)</f>
        <v>1</v>
      </c>
    </row>
    <row r="851" spans="1:51" ht="30" customHeight="1" x14ac:dyDescent="0.15">
      <c r="A851" s="404">
        <v>7</v>
      </c>
      <c r="B851" s="404">
        <v>1</v>
      </c>
      <c r="C851" s="421" t="s">
        <v>771</v>
      </c>
      <c r="D851" s="418"/>
      <c r="E851" s="418"/>
      <c r="F851" s="418"/>
      <c r="G851" s="418"/>
      <c r="H851" s="418"/>
      <c r="I851" s="418"/>
      <c r="J851" s="419">
        <v>7000020070009</v>
      </c>
      <c r="K851" s="420"/>
      <c r="L851" s="420"/>
      <c r="M851" s="420"/>
      <c r="N851" s="420"/>
      <c r="O851" s="420"/>
      <c r="P851" s="317" t="s">
        <v>762</v>
      </c>
      <c r="Q851" s="318"/>
      <c r="R851" s="318"/>
      <c r="S851" s="318"/>
      <c r="T851" s="318"/>
      <c r="U851" s="318"/>
      <c r="V851" s="318"/>
      <c r="W851" s="318"/>
      <c r="X851" s="318"/>
      <c r="Y851" s="319">
        <v>4.8</v>
      </c>
      <c r="Z851" s="320"/>
      <c r="AA851" s="320"/>
      <c r="AB851" s="321"/>
      <c r="AC851" s="323" t="s">
        <v>763</v>
      </c>
      <c r="AD851" s="324"/>
      <c r="AE851" s="324"/>
      <c r="AF851" s="324"/>
      <c r="AG851" s="324"/>
      <c r="AH851" s="330" t="s">
        <v>765</v>
      </c>
      <c r="AI851" s="331"/>
      <c r="AJ851" s="331"/>
      <c r="AK851" s="331"/>
      <c r="AL851" s="327" t="s">
        <v>765</v>
      </c>
      <c r="AM851" s="328"/>
      <c r="AN851" s="328"/>
      <c r="AO851" s="329"/>
      <c r="AP851" s="322" t="s">
        <v>765</v>
      </c>
      <c r="AQ851" s="322"/>
      <c r="AR851" s="322"/>
      <c r="AS851" s="322"/>
      <c r="AT851" s="322"/>
      <c r="AU851" s="322"/>
      <c r="AV851" s="322"/>
      <c r="AW851" s="322"/>
      <c r="AX851" s="322"/>
      <c r="AY851">
        <f>COUNTA($C$851)</f>
        <v>1</v>
      </c>
    </row>
    <row r="852" spans="1:51" ht="30" customHeight="1" x14ac:dyDescent="0.15">
      <c r="A852" s="404">
        <v>8</v>
      </c>
      <c r="B852" s="404">
        <v>1</v>
      </c>
      <c r="C852" s="421" t="s">
        <v>772</v>
      </c>
      <c r="D852" s="418"/>
      <c r="E852" s="418"/>
      <c r="F852" s="418"/>
      <c r="G852" s="418"/>
      <c r="H852" s="418"/>
      <c r="I852" s="418"/>
      <c r="J852" s="419">
        <v>7000020220001</v>
      </c>
      <c r="K852" s="420"/>
      <c r="L852" s="420"/>
      <c r="M852" s="420"/>
      <c r="N852" s="420"/>
      <c r="O852" s="420"/>
      <c r="P852" s="317" t="s">
        <v>762</v>
      </c>
      <c r="Q852" s="318"/>
      <c r="R852" s="318"/>
      <c r="S852" s="318"/>
      <c r="T852" s="318"/>
      <c r="U852" s="318"/>
      <c r="V852" s="318"/>
      <c r="W852" s="318"/>
      <c r="X852" s="318"/>
      <c r="Y852" s="319">
        <v>4.7</v>
      </c>
      <c r="Z852" s="320"/>
      <c r="AA852" s="320"/>
      <c r="AB852" s="321"/>
      <c r="AC852" s="323" t="s">
        <v>763</v>
      </c>
      <c r="AD852" s="324"/>
      <c r="AE852" s="324"/>
      <c r="AF852" s="324"/>
      <c r="AG852" s="324"/>
      <c r="AH852" s="330" t="s">
        <v>765</v>
      </c>
      <c r="AI852" s="331"/>
      <c r="AJ852" s="331"/>
      <c r="AK852" s="331"/>
      <c r="AL852" s="327" t="s">
        <v>765</v>
      </c>
      <c r="AM852" s="328"/>
      <c r="AN852" s="328"/>
      <c r="AO852" s="329"/>
      <c r="AP852" s="322" t="s">
        <v>765</v>
      </c>
      <c r="AQ852" s="322"/>
      <c r="AR852" s="322"/>
      <c r="AS852" s="322"/>
      <c r="AT852" s="322"/>
      <c r="AU852" s="322"/>
      <c r="AV852" s="322"/>
      <c r="AW852" s="322"/>
      <c r="AX852" s="322"/>
      <c r="AY852">
        <f>COUNTA($C$852)</f>
        <v>1</v>
      </c>
    </row>
    <row r="853" spans="1:51" ht="30" customHeight="1" x14ac:dyDescent="0.15">
      <c r="A853" s="404">
        <v>9</v>
      </c>
      <c r="B853" s="404">
        <v>1</v>
      </c>
      <c r="C853" s="421" t="s">
        <v>773</v>
      </c>
      <c r="D853" s="418"/>
      <c r="E853" s="418"/>
      <c r="F853" s="418"/>
      <c r="G853" s="418"/>
      <c r="H853" s="418"/>
      <c r="I853" s="418"/>
      <c r="J853" s="419">
        <v>1000020440001</v>
      </c>
      <c r="K853" s="420"/>
      <c r="L853" s="420"/>
      <c r="M853" s="420"/>
      <c r="N853" s="420"/>
      <c r="O853" s="420"/>
      <c r="P853" s="317" t="s">
        <v>762</v>
      </c>
      <c r="Q853" s="318"/>
      <c r="R853" s="318"/>
      <c r="S853" s="318"/>
      <c r="T853" s="318"/>
      <c r="U853" s="318"/>
      <c r="V853" s="318"/>
      <c r="W853" s="318"/>
      <c r="X853" s="318"/>
      <c r="Y853" s="319">
        <v>4.7</v>
      </c>
      <c r="Z853" s="320"/>
      <c r="AA853" s="320"/>
      <c r="AB853" s="321"/>
      <c r="AC853" s="323" t="s">
        <v>763</v>
      </c>
      <c r="AD853" s="324"/>
      <c r="AE853" s="324"/>
      <c r="AF853" s="324"/>
      <c r="AG853" s="324"/>
      <c r="AH853" s="330" t="s">
        <v>765</v>
      </c>
      <c r="AI853" s="331"/>
      <c r="AJ853" s="331"/>
      <c r="AK853" s="331"/>
      <c r="AL853" s="327" t="s">
        <v>765</v>
      </c>
      <c r="AM853" s="328"/>
      <c r="AN853" s="328"/>
      <c r="AO853" s="329"/>
      <c r="AP853" s="322" t="s">
        <v>765</v>
      </c>
      <c r="AQ853" s="322"/>
      <c r="AR853" s="322"/>
      <c r="AS853" s="322"/>
      <c r="AT853" s="322"/>
      <c r="AU853" s="322"/>
      <c r="AV853" s="322"/>
      <c r="AW853" s="322"/>
      <c r="AX853" s="322"/>
      <c r="AY853">
        <f>COUNTA($C$853)</f>
        <v>1</v>
      </c>
    </row>
    <row r="854" spans="1:51" ht="30" customHeight="1" x14ac:dyDescent="0.15">
      <c r="A854" s="404">
        <v>10</v>
      </c>
      <c r="B854" s="404">
        <v>1</v>
      </c>
      <c r="C854" s="421" t="s">
        <v>774</v>
      </c>
      <c r="D854" s="418"/>
      <c r="E854" s="418"/>
      <c r="F854" s="418"/>
      <c r="G854" s="418"/>
      <c r="H854" s="418"/>
      <c r="I854" s="418"/>
      <c r="J854" s="419">
        <v>8000020280003</v>
      </c>
      <c r="K854" s="420"/>
      <c r="L854" s="420"/>
      <c r="M854" s="420"/>
      <c r="N854" s="420"/>
      <c r="O854" s="420"/>
      <c r="P854" s="317" t="s">
        <v>762</v>
      </c>
      <c r="Q854" s="318"/>
      <c r="R854" s="318"/>
      <c r="S854" s="318"/>
      <c r="T854" s="318"/>
      <c r="U854" s="318"/>
      <c r="V854" s="318"/>
      <c r="W854" s="318"/>
      <c r="X854" s="318"/>
      <c r="Y854" s="319">
        <v>4.5999999999999996</v>
      </c>
      <c r="Z854" s="320"/>
      <c r="AA854" s="320"/>
      <c r="AB854" s="321"/>
      <c r="AC854" s="323" t="s">
        <v>763</v>
      </c>
      <c r="AD854" s="324"/>
      <c r="AE854" s="324"/>
      <c r="AF854" s="324"/>
      <c r="AG854" s="324"/>
      <c r="AH854" s="330" t="s">
        <v>765</v>
      </c>
      <c r="AI854" s="331"/>
      <c r="AJ854" s="331"/>
      <c r="AK854" s="331"/>
      <c r="AL854" s="327" t="s">
        <v>765</v>
      </c>
      <c r="AM854" s="328"/>
      <c r="AN854" s="328"/>
      <c r="AO854" s="329"/>
      <c r="AP854" s="322" t="s">
        <v>765</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764</v>
      </c>
      <c r="D878" s="418"/>
      <c r="E878" s="418"/>
      <c r="F878" s="418"/>
      <c r="G878" s="418"/>
      <c r="H878" s="418"/>
      <c r="I878" s="418"/>
      <c r="J878" s="419">
        <v>6010005002596</v>
      </c>
      <c r="K878" s="420"/>
      <c r="L878" s="420"/>
      <c r="M878" s="420"/>
      <c r="N878" s="420"/>
      <c r="O878" s="420"/>
      <c r="P878" s="317" t="s">
        <v>762</v>
      </c>
      <c r="Q878" s="318"/>
      <c r="R878" s="318"/>
      <c r="S878" s="318"/>
      <c r="T878" s="318"/>
      <c r="U878" s="318"/>
      <c r="V878" s="318"/>
      <c r="W878" s="318"/>
      <c r="X878" s="318"/>
      <c r="Y878" s="319">
        <v>18.899999999999999</v>
      </c>
      <c r="Z878" s="320"/>
      <c r="AA878" s="320"/>
      <c r="AB878" s="321"/>
      <c r="AC878" s="323" t="s">
        <v>763</v>
      </c>
      <c r="AD878" s="324"/>
      <c r="AE878" s="324"/>
      <c r="AF878" s="324"/>
      <c r="AG878" s="324"/>
      <c r="AH878" s="330" t="s">
        <v>765</v>
      </c>
      <c r="AI878" s="331"/>
      <c r="AJ878" s="331"/>
      <c r="AK878" s="331"/>
      <c r="AL878" s="327" t="s">
        <v>765</v>
      </c>
      <c r="AM878" s="328"/>
      <c r="AN878" s="328"/>
      <c r="AO878" s="329"/>
      <c r="AP878" s="322" t="s">
        <v>765</v>
      </c>
      <c r="AQ878" s="322"/>
      <c r="AR878" s="322"/>
      <c r="AS878" s="322"/>
      <c r="AT878" s="322"/>
      <c r="AU878" s="322"/>
      <c r="AV878" s="322"/>
      <c r="AW878" s="322"/>
      <c r="AX878" s="322"/>
      <c r="AY878">
        <f t="shared" si="118"/>
        <v>1</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712</v>
      </c>
      <c r="F1110" s="886"/>
      <c r="G1110" s="886"/>
      <c r="H1110" s="886"/>
      <c r="I1110" s="886"/>
      <c r="J1110" s="419" t="s">
        <v>712</v>
      </c>
      <c r="K1110" s="420"/>
      <c r="L1110" s="420"/>
      <c r="M1110" s="420"/>
      <c r="N1110" s="420"/>
      <c r="O1110" s="420"/>
      <c r="P1110" s="317"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5:AO874">
    <cfRule type="expression" dxfId="2505" priority="6633">
      <formula>IF(AND(AL855&gt;=0, RIGHT(TEXT(AL855,"0.#"),1)&lt;&gt;"."),TRUE,FALSE)</formula>
    </cfRule>
    <cfRule type="expression" dxfId="2504" priority="6634">
      <formula>IF(AND(AL855&gt;=0, RIGHT(TEXT(AL855,"0.#"),1)="."),TRUE,FALSE)</formula>
    </cfRule>
    <cfRule type="expression" dxfId="2503" priority="6635">
      <formula>IF(AND(AL855&lt;0, RIGHT(TEXT(AL855,"0.#"),1)&lt;&gt;"."),TRUE,FALSE)</formula>
    </cfRule>
    <cfRule type="expression" dxfId="2502" priority="6636">
      <formula>IF(AND(AL855&lt;0, RIGHT(TEXT(AL855,"0.#"),1)="."),TRUE,FALSE)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5">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54">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2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729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729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足立佳之</dc:creator>
  <cp:lastModifiedBy>m</cp:lastModifiedBy>
  <cp:lastPrinted>2021-09-22T04:28:37Z</cp:lastPrinted>
  <dcterms:created xsi:type="dcterms:W3CDTF">2012-03-13T00:50:25Z</dcterms:created>
  <dcterms:modified xsi:type="dcterms:W3CDTF">2021-09-22T04:28:44Z</dcterms:modified>
</cp:coreProperties>
</file>