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39" i="3" l="1"/>
  <c r="AM135" i="3"/>
  <c r="P29" i="3"/>
  <c r="AI138" i="3"/>
  <c r="AI134" i="3"/>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55" i="3"/>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<sst xmlns="http://schemas.openxmlformats.org/spreadsheetml/2006/main" count="3217" uniqueCount="836">
  <si>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</si>
  <si>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</si>
  <si>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</si>
  <si>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</si>
  <si>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</si>
  <si>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</si>
  <si>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</si>
  <si>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</si>
  <si>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</si>
  <si>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</si>
  <si>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</si>
  <si>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</si>
  <si>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</si>
  <si>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</si>
  <si>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</si>
  <si>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</si>
  <si>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</si>
  <si>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</si>
  <si>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</si>
  <si>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</si>
  <si>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</si>
  <si>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</si>
  <si>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</si>
  <si>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</si>
  <si>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</si>
  <si>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</si>
  <si>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</si>
  <si>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</si>
  <si>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</si>
  <si>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</si>
  <si>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</si>
  <si>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</si>
  <si>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</si>
  <si>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</si>
  <si>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</si>
  <si>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</si>
  <si>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</si>
  <si>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</si>
  <si>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</si>
  <si>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</si>
  <si>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</si>
  <si>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</si>
  <si>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</si>
  <si>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</si>
  <si>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</si>
  <si>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</si>
  <si>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</si>
  <si>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</si>
  <si>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</si>
  <si>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</si>
  <si>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</si>
  <si>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</si>
  <si>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</si>
  <si>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</si>
  <si>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</si>
  <si>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</si>
  <si>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</si>
  <si>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</si>
  <si>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</si>
  <si>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</si>
  <si>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</si>
  <si>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</si>
  <si>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</si>
  <si>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</si>
  <si>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</si>
  <si>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</si>
  <si>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</si>
  <si>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</si>
  <si>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</si>
  <si>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</si>
  <si>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</si>
  <si>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</si>
  <si>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</si>
  <si>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</si>
  <si>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</si>
  <si>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</si>
  <si>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</si>
  <si>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</si>
  <si>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</si>
  <si>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</si>
  <si>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</si>
  <si>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</si>
  <si>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</si>
  <si>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</si>
  <si>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</si>
  <si>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</si>
  <si>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</si>
  <si>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</si>
  <si>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</si>
  <si>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</si>
  <si>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</si>
  <si>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</si>
  <si>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</si>
  <si>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</si>
  <si>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</si>
  <si>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</si>
  <si>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</si>
  <si>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</si>
  <si>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</si>
  <si>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</si>
  <si>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</si>
  <si>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</si>
  <si>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</si>
  <si>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</si>
  <si>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</si>
  <si>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</si>
  <si>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</si>
  <si>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</si>
  <si>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</si>
  <si>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</si>
  <si>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</si>
  <si>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</si>
  <si>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</si>
  <si>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</si>
  <si>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</si>
  <si>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</si>
  <si>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</si>
  <si>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</si>
  <si>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</si>
  <si>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</si>
  <si>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</si>
  <si>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</si>
  <si>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</si>
  <si>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</si>
  <si>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</si>
  <si>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</si>
  <si>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</si>
  <si>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</si>
  <si>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</si>
  <si>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</si>
  <si>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</si>
  <si>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</si>
  <si>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</si>
  <si>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</si>
  <si>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</si>
  <si>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</si>
  <si>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</si>
  <si>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</si>
  <si>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</si>
  <si>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</si>
  <si>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</si>
  <si>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</si>
  <si>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</si>
  <si>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</si>
  <si>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</si>
  <si>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</si>
  <si>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</si>
  <si>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</si>
  <si>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</si>
  <si>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</si>
  <si>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</si>
  <si>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</si>
  <si>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</si>
  <si>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</si>
  <si>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</si>
  <si>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</si>
  <si>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</si>
  <si>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</si>
  <si>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</si>
  <si>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</si>
  <si>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</si>
  <si>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</si>
  <si>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</si>
  <si>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</si>
  <si>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</si>
  <si>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</si>
  <si>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</si>
  <si>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</si>
  <si>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</si>
  <si>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</si>
  <si>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</si>
  <si>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</si>
  <si>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</si>
  <si>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</si>
  <si>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</si>
  <si>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</si>
  <si>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</si>
  <si>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</si>
  <si>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</si>
  <si>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</si>
  <si>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</si>
  <si>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</si>
  <si>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</si>
  <si>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</si>
  <si>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</si>
  <si>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</si>
  <si>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</si>
  <si>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</si>
  <si>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</si>
  <si>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</si>
  <si>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</si>
  <si>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</si>
  <si>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</si>
  <si>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</si>
  <si>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</si>
  <si>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</si>
  <si>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</si>
  <si>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</si>
  <si>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</si>
  <si>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</si>
  <si>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</si>
  <si>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</si>
  <si>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</si>
  <si>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</si>
  <si>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</si>
  <si>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</si>
  <si>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</si>
  <si>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</si>
  <si>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</si>
  <si>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</si>
  <si>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</si>
  <si>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</si>
  <si>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</si>
  <si>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</si>
  <si>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</si>
  <si>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</si>
  <si>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</si>
  <si>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</si>
  <si>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</si>
  <si>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</si>
  <si>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</si>
  <si>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</si>
  <si>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</si>
  <si>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</si>
  <si>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</si>
  <si>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</si>
  <si>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</si>
  <si>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</si>
  <si>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</si>
  <si>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</si>
  <si>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</si>
  <si>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</si>
  <si>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</si>
  <si>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</si>
  <si>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</si>
  <si>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</si>
  <si>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</si>
  <si>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</si>
  <si>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</si>
  <si>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</si>
  <si>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</si>
  <si>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</si>
  <si>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</si>
  <si>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</si>
  <si>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</si>
  <si>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</si>
  <si>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</si>
  <si>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</si>
  <si>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</si>
  <si>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</si>
  <si>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</si>
  <si>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</si>
  <si>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</si>
  <si>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</si>
  <si>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</si>
  <si>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</si>
  <si>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</si>
  <si>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</si>
  <si>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</si>
  <si>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</si>
  <si>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</si>
  <si>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</si>
  <si>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</si>
  <si>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</si>
  <si>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</si>
  <si>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</si>
  <si>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</si>
  <si>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</si>
  <si>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</si>
  <si>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</si>
  <si>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</si>
  <si>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</si>
  <si>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</si>
  <si>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</si>
  <si>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</si>
  <si>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</si>
  <si>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</si>
  <si>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</si>
  <si>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</si>
  <si>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</si>
  <si>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</si>
  <si>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</si>
  <si>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</si>
  <si>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</si>
  <si>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</si>
  <si>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</si>
  <si>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</si>
  <si>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</si>
  <si>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</si>
  <si>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</si>
  <si>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</si>
  <si>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</si>
  <si>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</si>
  <si>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</si>
  <si>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</si>
  <si>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</si>
  <si>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</si>
  <si>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</si>
  <si>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</si>
  <si>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</si>
  <si>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</si>
  <si>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</si>
  <si>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</si>
  <si>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</si>
  <si>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</si>
  <si>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</si>
  <si>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</si>
  <si>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</si>
  <si>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</si>
  <si>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</si>
  <si>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</si>
  <si>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</si>
  <si>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</si>
  <si>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</si>
  <si>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</si>
  <si>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</si>
  <si>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</si>
  <si>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</si>
  <si>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</si>
  <si>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</si>
  <si>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</si>
  <si>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</si>
  <si>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</si>
  <si>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</si>
  <si>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</si>
  <si>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</si>
  <si>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</si>
  <si>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</si>
  <si>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</si>
  <si>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</si>
  <si>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</si>
  <si>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</si>
  <si>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</si>
  <si>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</si>
  <si>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</si>
  <si>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</si>
  <si>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</si>
  <si>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</si>
  <si>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</si>
  <si>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</si>
  <si>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</si>
  <si>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</si>
  <si>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</si>
  <si>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</si>
  <si>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</si>
  <si>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</si>
  <si>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</si>
  <si>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</si>
  <si>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</si>
  <si>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</si>
  <si>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</si>
  <si>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</si>
  <si>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</si>
  <si>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</si>
  <si>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</si>
  <si>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</si>
  <si>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</si>
  <si>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</si>
  <si>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</si>
  <si>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</si>
  <si>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</si>
  <si>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</si>
  <si>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</si>
  <si>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</si>
  <si>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</si>
  <si>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</si>
  <si>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</si>
  <si>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</si>
  <si>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</si>
  <si>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</si>
  <si>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</si>
  <si>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</si>
  <si>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</si>
  <si>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</si>
  <si>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</si>
  <si>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</si>
  <si>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</si>
  <si>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</si>
  <si>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</si>
  <si>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</si>
  <si>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</si>
  <si>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</si>
  <si>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</si>
  <si>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</si>
  <si>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</si>
  <si>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</si>
  <si>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</si>
  <si>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</si>
  <si>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</si>
  <si>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</si>
  <si>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</si>
  <si>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</si>
  <si>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</si>
  <si>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</si>
  <si>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</si>
  <si>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</si>
  <si>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</si>
  <si>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</si>
  <si>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</si>
  <si>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</si>
  <si>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</si>
  <si>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</si>
  <si>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</si>
  <si>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</si>
  <si>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</si>
  <si>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</si>
  <si>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</si>
  <si>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</si>
  <si>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</si>
  <si>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</si>
  <si>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</si>
  <si>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</si>
  <si>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</si>
  <si>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</si>
  <si>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</si>
  <si>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</si>
  <si>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</si>
  <si>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</si>
  <si>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</si>
  <si>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</si>
  <si>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</si>
  <si>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</si>
  <si>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</si>
  <si>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</si>
  <si>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</si>
  <si>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</si>
  <si>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</si>
  <si>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</si>
  <si>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</si>
  <si>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</si>
  <si>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</si>
  <si>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</si>
  <si>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</si>
  <si>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</si>
  <si>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</si>
  <si>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</si>
  <si>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</si>
  <si>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</si>
  <si>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</si>
  <si>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</si>
  <si>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</si>
  <si>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</si>
  <si>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</si>
  <si>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</si>
  <si>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</si>
  <si>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</si>
  <si>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</si>
  <si>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</si>
  <si>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</si>
  <si>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</si>
  <si>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</si>
  <si>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</si>
  <si>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</si>
  <si>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</si>
  <si>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</si>
  <si>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</si>
  <si>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</si>
  <si>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</si>
  <si>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</si>
  <si>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</si>
  <si>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</si>
  <si>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</si>
  <si>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</si>
  <si>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</si>
  <si>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</si>
  <si>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</si>
  <si>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</si>
  <si>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</si>
  <si>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</si>
  <si>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</si>
  <si>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</si>
  <si>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</si>
  <si>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</si>
  <si>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</si>
  <si>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</si>
  <si>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</si>
  <si>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</si>
  <si>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</si>
  <si>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</si>
  <si>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</si>
  <si>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</si>
  <si>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</si>
  <si>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</si>
  <si>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</si>
  <si>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</si>
  <si>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</si>
  <si>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</si>
  <si>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</si>
  <si>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</si>
  <si>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</si>
  <si>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</si>
  <si>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</si>
  <si>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</si>
  <si>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</si>
  <si>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</si>
  <si>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</si>
  <si>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</si>
  <si>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</si>
  <si>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</si>
  <si>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</si>
  <si>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</si>
  <si>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</si>
  <si>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</si>
  <si>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</si>
  <si>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</si>
  <si>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</si>
  <si>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</si>
  <si>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</si>
  <si>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</si>
  <si>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</si>
  <si>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</si>
  <si>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</si>
  <si>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</si>
  <si>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</si>
  <si>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</si>
  <si>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</si>
  <si>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</si>
  <si>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</si>
  <si>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</si>
  <si>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</si>
  <si>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</si>
  <si>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</si>
  <si>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</si>
  <si>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</si>
  <si>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</si>
  <si>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</si>
  <si>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</si>
  <si>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</si>
  <si>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</si>
  <si>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</si>
  <si>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</si>
  <si>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</si>
  <si>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</si>
  <si>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</si>
  <si>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</si>
  <si>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</si>
  <si>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</si>
  <si>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</si>
  <si>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</si>
  <si>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</si>
  <si>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</si>
  <si>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</si>
  <si>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</si>
  <si>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</si>
  <si>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</si>
  <si>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</si>
  <si>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</si>
  <si>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</si>
  <si>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</si>
  <si>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</si>
  <si>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</si>
  <si>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</si>
  <si>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</si>
  <si>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</si>
  <si>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</si>
  <si>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</si>
  <si>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</si>
  <si>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</si>
  <si>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</si>
  <si>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</si>
  <si>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</si>
  <si>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</si>
  <si>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</si>
  <si>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</si>
  <si>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</si>
  <si>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</si>
  <si>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</si>
  <si>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</si>
  <si>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</si>
  <si>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</si>
  <si>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</si>
  <si>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</si>
  <si>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</si>
  <si>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</si>
  <si>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</si>
  <si>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</si>
  <si>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</si>
  <si>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</si>
  <si>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</si>
  <si>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</si>
  <si>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</si>
  <si>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</si>
  <si>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</si>
  <si>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</si>
  <si>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</si>
  <si>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</si>
  <si>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</si>
  <si>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</si>
  <si>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</si>
  <si>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</si>
  <si>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</si>
  <si>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</si>
  <si>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</si>
  <si>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</si>
  <si>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</si>
  <si>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</si>
  <si>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</si>
  <si>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</si>
  <si>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</si>
  <si>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</si>
  <si>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</si>
  <si>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</si>
  <si>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</si>
  <si>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</si>
  <si>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</si>
  <si>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</si>
  <si>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</si>
  <si>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</si>
  <si>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</si>
  <si>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</si>
  <si>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</si>
  <si>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</si>
  <si>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</si>
  <si>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</si>
  <si>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</si>
  <si>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</si>
  <si>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</si>
  <si>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</si>
  <si>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</si>
  <si>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</si>
  <si>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</si>
  <si>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</si>
  <si>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</si>
  <si>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</si>
  <si>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</si>
  <si>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</si>
  <si>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</si>
  <si>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</si>
  <si>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</si>
  <si>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</si>
  <si>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</si>
  <si>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</si>
  <si>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</si>
  <si>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</si>
  <si>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</si>
  <si>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</si>
  <si>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</si>
  <si>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</si>
  <si>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</si>
  <si>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</si>
  <si>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</si>
  <si>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</si>
  <si>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</si>
  <si>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</si>
  <si>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</si>
  <si>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</si>
  <si>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</si>
  <si>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</si>
  <si>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</si>
  <si>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</si>
  <si>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</si>
  <si>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</si>
  <si>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</si>
  <si>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</si>
  <si>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</si>
  <si>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</si>
  <si>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</si>
  <si>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</si>
  <si>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</si>
  <si>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</si>
  <si>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</si>
  <si>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</si>
  <si>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</si>
  <si>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</si>
  <si>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</si>
  <si>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</si>
  <si>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</si>
  <si>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</si>
  <si>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</si>
  <si>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</si>
  <si>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</si>
  <si>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</si>
  <si>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</si>
  <si>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</si>
  <si>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</si>
  <si>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</si>
  <si>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</si>
  <si>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</si>
  <si>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</si>
  <si>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</si>
  <si>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</si>
  <si>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</si>
  <si>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</si>
  <si>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</si>
  <si>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</si>
  <si>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</si>
  <si>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</si>
  <si>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</si>
  <si>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</si>
  <si>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</si>
  <si>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</si>
  <si>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</si>
  <si>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</si>
  <si>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</si>
  <si>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</si>
  <si>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</si>
  <si>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</si>
  <si>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</si>
  <si>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</si>
  <si>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</si>
  <si>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</si>
  <si>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</si>
  <si>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</si>
  <si>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</si>
  <si>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</si>
  <si>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</si>
  <si>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</si>
  <si>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</si>
  <si>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</si>
  <si>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</si>
  <si>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</si>
  <si>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</si>
  <si>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</si>
  <si>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</si>
  <si>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</si>
  <si>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</si>
  <si>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</si>
  <si>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・日本再興戦略改訂2015―未来への投資・生産性革命―
　　　（平成27年6月30日閣議決定）
・未来を牽引する大学院教育改革～社会と協働した「知のプロフェッショナル」の育成～（審議まとめ）
　　　（平成27年9月15日中央教育審議会大学分科会決定）
・第５期科学技術基本計画（平成28年１月22日閣議決定）
・科学技術イノベーション総合戦略2016
　　　（平成28年5月24日閣議決定）
・経済財政運営と改革の基本方針2016
　　　（平成28年6月2日閣議決定）
・日本再興戦略2016―第４次産業革命に向けて
　　　（平成28年6月2日閣議決定）
・科学技術イノベーション総合戦略2017
　　　（平成29年6月2日閣議決定）
・経済財政運営と改革の基本方針2017
　　　（平成29年6月9日閣議決定）
・未来投資戦略2017
　　　（平成29年6月9日閣議決定）
・成長戦略実行計画
　　　（令和元年6月21日閣議決定）
・統合イノベーション戦略2019
　　　（令和元年6月21日閣議決定）
・成長戦略実行計画
　　　（令和2年7月17日閣議決定）
・統合イノベーション戦略2020
　　　（令和2年7月17日閣議決定）</t>
  </si>
  <si>
    <t>第4次産業革命の推進、Society5.0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支援する。</t>
  </si>
  <si>
    <t>○あらゆるセクターを牽引する卓越した博士人材として各大学が明確な人材育成像を設定し、世界に通用する質の保証された5年一貫の博士課程学位プログラムを構築・実践。
○国内外のトップ大学、研究機関、民間企業等の多様なセクターと「組織」対「組織」の連携を図り、優秀な教員・研究者・学生が結集した環境において、独創的な教育研究を実施。
○多様なセクターとの連携により、新たな共同研究の創出、学生のインターンシップ・海外実習等の促進、活発な教員・研究者の人事交流、社会人の博士学位取得促進等の取組を推進し、人材育成・交流・共同研究のハブを形成。
○これらの取組を通じて、あらゆるセクターで活躍できる博士人材を輩出するための、持続的な拠点運営のサイクルを構築する。
【定額補助】</t>
  </si>
  <si>
    <t>研究拠点形成費等補助金</t>
  </si>
  <si>
    <t>研究拠点形成等業務庁費</t>
  </si>
  <si>
    <t>研究拠点形成等業務旅費</t>
  </si>
  <si>
    <t>研究拠点形成等委員等旅費</t>
  </si>
  <si>
    <t>研究拠点形成等謝金</t>
  </si>
  <si>
    <t>あらゆるセクターを牽引する卓越した博士人材の育成</t>
  </si>
  <si>
    <t>人</t>
  </si>
  <si>
    <t>※</t>
  </si>
  <si>
    <t>人材の育成・交流及び新たな共同研究の創出が持続的に展開される卓越した拠点の形成</t>
  </si>
  <si>
    <t>プログラム実施件数</t>
  </si>
  <si>
    <t>件</t>
  </si>
  <si>
    <t>執行額／実施件数</t>
    <phoneticPr fontId="5"/>
  </si>
  <si>
    <t>千円</t>
  </si>
  <si>
    <t>　　千円/件</t>
    <phoneticPr fontId="5"/>
  </si>
  <si>
    <t>5,099,855／15</t>
  </si>
  <si>
    <t>7,170,634/26</t>
  </si>
  <si>
    <t>4　個性が輝く高等教育の振興</t>
    <phoneticPr fontId="5"/>
  </si>
  <si>
    <t>件</t>
    <phoneticPr fontId="5"/>
  </si>
  <si>
    <t>経済・財政再生計画 改革工程表2017改定版（平成29年12月21日）のKPIにおいて、上記指標を掲げている。
※目標値は事業選定大学の事業計画を踏まえた数値。
※上記KPIの中でプログラム開始後５年以内に成果が表れると見込まれる指標を測定指標として設定。</t>
    <phoneticPr fontId="5"/>
  </si>
  <si>
    <t>博士課程教育リーディングプログラム</t>
  </si>
  <si>
    <t>新30-0006</t>
  </si>
  <si>
    <t>○</t>
  </si>
  <si>
    <t>4-1  大学などにおける教育研究の質の向上</t>
    <phoneticPr fontId="5"/>
  </si>
  <si>
    <t>卓越大学院プログラム</t>
    <phoneticPr fontId="5"/>
  </si>
  <si>
    <t>平成30年度</t>
    <phoneticPr fontId="5"/>
  </si>
  <si>
    <t>令和8年度</t>
    <phoneticPr fontId="5"/>
  </si>
  <si>
    <t>高等教育局</t>
    <phoneticPr fontId="5"/>
  </si>
  <si>
    <t>大学振興課</t>
    <phoneticPr fontId="5"/>
  </si>
  <si>
    <t>-</t>
    <phoneticPr fontId="5"/>
  </si>
  <si>
    <t>本事業は「日本再興戦略」2015/2016等において、形成の必要性が提言された「卓越大学院」を実現するものであり、社会のニーズを反映している。</t>
  </si>
  <si>
    <t>本事業は「日本再興戦略」2015/2016等において、形成の必要性が提言された「卓越大学院」を実現するものであり、国が実施すべき事業である。</t>
  </si>
  <si>
    <t>本事業は「日本再興戦略」2015/2016等において、形成の必要性が提言された「卓越大学院」を実現するものとして必要かつ適切な事業であり、優先度が高い事業である。</t>
  </si>
  <si>
    <t>無</t>
  </si>
  <si>
    <t>本事業は、公募した上で有識者からなる委員会による公平な審査を経て選定しており、その妥当性や競争性を確保している。</t>
  </si>
  <si>
    <t>‐</t>
  </si>
  <si>
    <t>○</t>
    <phoneticPr fontId="5"/>
  </si>
  <si>
    <t>本事業は、公募した上で有識者からなる委員会による公平な審査を経て選定する予定であり、国費の負担割合は妥当である。</t>
  </si>
  <si>
    <t>補助金を交付する際は、事業経費の費目・使途の内容について厳正に確認しており、妥当なコスト水準である。</t>
  </si>
  <si>
    <t>補助金を交付する際は、事業経費の費目・使途の内容について厳正に確認しており、事業目的に即した真に必要なものとなっている。</t>
  </si>
  <si>
    <t>事業年度毎に各大学から提出される実績報告書等において、支出先・使途を把握し、補助金の使用状況、事業目的との整合性、コスト水準等について確認を行っている。</t>
  </si>
  <si>
    <t>国公私立大学を通じた競争的環境の下、海外トップ大学や民間企業等との連携により世界水準の教育研究環境を有する取組を選定・支援しており、効果的な事業を実施している。</t>
  </si>
  <si>
    <t>本事業は、定量的な活動指標を設定した上で実施しており、活動実績の着実な向上に向けて実施している。</t>
  </si>
  <si>
    <t>本事業における成果等については、今後、ＨＰへの掲載等を通じて活用の促進を図る。</t>
  </si>
  <si>
    <t>物品費</t>
    <rPh sb="0" eb="2">
      <t>ブッピン</t>
    </rPh>
    <rPh sb="2" eb="3">
      <t>ヒ</t>
    </rPh>
    <phoneticPr fontId="5"/>
  </si>
  <si>
    <t>間接経費</t>
    <rPh sb="0" eb="2">
      <t>カンセツ</t>
    </rPh>
    <rPh sb="2" eb="4">
      <t>ケイヒ</t>
    </rPh>
    <phoneticPr fontId="5"/>
  </si>
  <si>
    <t>外注費</t>
    <rPh sb="0" eb="3">
      <t>ガイチュウヒ</t>
    </rPh>
    <phoneticPr fontId="5"/>
  </si>
  <si>
    <t>印刷製本費</t>
    <rPh sb="0" eb="2">
      <t>インサツ</t>
    </rPh>
    <rPh sb="2" eb="4">
      <t>セイホン</t>
    </rPh>
    <rPh sb="4" eb="5">
      <t>ヒ</t>
    </rPh>
    <phoneticPr fontId="5"/>
  </si>
  <si>
    <t>会議費</t>
    <rPh sb="0" eb="2">
      <t>カイギ</t>
    </rPh>
    <rPh sb="2" eb="3">
      <t>ヒ</t>
    </rPh>
    <phoneticPr fontId="5"/>
  </si>
  <si>
    <t>通信運搬費</t>
    <rPh sb="0" eb="2">
      <t>ツウシン</t>
    </rPh>
    <rPh sb="2" eb="4">
      <t>ウンパン</t>
    </rPh>
    <rPh sb="4" eb="5">
      <t>ヒ</t>
    </rPh>
    <phoneticPr fontId="5"/>
  </si>
  <si>
    <t>設備備品費、消耗品等</t>
    <rPh sb="0" eb="2">
      <t>セツビ</t>
    </rPh>
    <rPh sb="2" eb="5">
      <t>ビヒンヒ</t>
    </rPh>
    <rPh sb="6" eb="9">
      <t>ショウモウヒン</t>
    </rPh>
    <rPh sb="9" eb="10">
      <t>トウ</t>
    </rPh>
    <phoneticPr fontId="5"/>
  </si>
  <si>
    <t>プログラムパンフレット等作成費</t>
    <rPh sb="11" eb="12">
      <t>トウ</t>
    </rPh>
    <rPh sb="12" eb="14">
      <t>サクセイ</t>
    </rPh>
    <rPh sb="14" eb="15">
      <t>ヒ</t>
    </rPh>
    <phoneticPr fontId="5"/>
  </si>
  <si>
    <t>運営委員会、シンポジウム開催費</t>
    <rPh sb="0" eb="2">
      <t>ウンエイ</t>
    </rPh>
    <rPh sb="2" eb="4">
      <t>イイン</t>
    </rPh>
    <rPh sb="4" eb="5">
      <t>カイ</t>
    </rPh>
    <rPh sb="12" eb="14">
      <t>カイサイ</t>
    </rPh>
    <rPh sb="14" eb="15">
      <t>ヒ</t>
    </rPh>
    <phoneticPr fontId="5"/>
  </si>
  <si>
    <t>特任教員人件費、事務補佐員人件費、RA経費等</t>
    <rPh sb="0" eb="2">
      <t>トクニン</t>
    </rPh>
    <rPh sb="2" eb="4">
      <t>キョウイン</t>
    </rPh>
    <rPh sb="4" eb="7">
      <t>ジンケンヒ</t>
    </rPh>
    <rPh sb="8" eb="10">
      <t>ジム</t>
    </rPh>
    <rPh sb="10" eb="12">
      <t>ホサ</t>
    </rPh>
    <rPh sb="12" eb="13">
      <t>イン</t>
    </rPh>
    <rPh sb="13" eb="16">
      <t>ジンケンヒ</t>
    </rPh>
    <rPh sb="19" eb="21">
      <t>ケイヒ</t>
    </rPh>
    <rPh sb="21" eb="22">
      <t>トウ</t>
    </rPh>
    <phoneticPr fontId="5"/>
  </si>
  <si>
    <t>人件費・謝金</t>
    <rPh sb="0" eb="3">
      <t>ジンケンヒ</t>
    </rPh>
    <rPh sb="4" eb="6">
      <t>シャキン</t>
    </rPh>
    <phoneticPr fontId="5"/>
  </si>
  <si>
    <t>補助金等交付</t>
  </si>
  <si>
    <t>-</t>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</si>
  <si>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</si>
  <si>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審査・評価業務を実施</t>
  </si>
  <si>
    <t>審査・評価等経費</t>
    <rPh sb="0" eb="2">
      <t>シンサ</t>
    </rPh>
    <rPh sb="3" eb="5">
      <t>ヒョウカ</t>
    </rPh>
    <rPh sb="5" eb="6">
      <t>ナド</t>
    </rPh>
    <rPh sb="6" eb="8">
      <t>ケイヒ</t>
    </rPh>
    <phoneticPr fontId="5"/>
  </si>
  <si>
    <t>審査等経費</t>
    <rPh sb="0" eb="2">
      <t>シンサ</t>
    </rPh>
    <rPh sb="2" eb="3">
      <t>ナド</t>
    </rPh>
    <rPh sb="3" eb="5">
      <t>ケイヒ</t>
    </rPh>
    <phoneticPr fontId="5"/>
  </si>
  <si>
    <t>B.日本学術振興会</t>
    <rPh sb="2" eb="4">
      <t>ニホン</t>
    </rPh>
    <rPh sb="4" eb="6">
      <t>ガクジュツ</t>
    </rPh>
    <rPh sb="6" eb="9">
      <t>シンコウカイ</t>
    </rPh>
    <phoneticPr fontId="5"/>
  </si>
  <si>
    <t>A.東海国立大学機構</t>
    <rPh sb="2" eb="4">
      <t>トウカイ</t>
    </rPh>
    <rPh sb="4" eb="6">
      <t>コクリツ</t>
    </rPh>
    <rPh sb="6" eb="8">
      <t>ダイガク</t>
    </rPh>
    <rPh sb="8" eb="10">
      <t>キコウ</t>
    </rPh>
    <phoneticPr fontId="5"/>
  </si>
  <si>
    <t>ウェブサイト改修費、メンタリング業務委託費等</t>
    <rPh sb="6" eb="8">
      <t>カイシュウ</t>
    </rPh>
    <rPh sb="8" eb="9">
      <t>ヒ</t>
    </rPh>
    <rPh sb="16" eb="18">
      <t>ギョウム</t>
    </rPh>
    <rPh sb="18" eb="20">
      <t>イタク</t>
    </rPh>
    <rPh sb="20" eb="21">
      <t>ヒ</t>
    </rPh>
    <rPh sb="21" eb="22">
      <t>トウ</t>
    </rPh>
    <phoneticPr fontId="5"/>
  </si>
  <si>
    <t>その他諸経費</t>
    <rPh sb="2" eb="6">
      <t>タショケイヒ</t>
    </rPh>
    <phoneticPr fontId="5"/>
  </si>
  <si>
    <t>郵送料、宅配便費用</t>
    <rPh sb="0" eb="3">
      <t>ユウソウリョウ</t>
    </rPh>
    <rPh sb="4" eb="7">
      <t>タクハイビン</t>
    </rPh>
    <rPh sb="7" eb="9">
      <t>ヒヨウ</t>
    </rPh>
    <phoneticPr fontId="5"/>
  </si>
  <si>
    <t>システム利用料、海外短期研修ビザ手数料等</t>
    <rPh sb="4" eb="6">
      <t>リヨウ</t>
    </rPh>
    <rPh sb="6" eb="7">
      <t>リョウ</t>
    </rPh>
    <rPh sb="8" eb="10">
      <t>カイガイ</t>
    </rPh>
    <rPh sb="10" eb="12">
      <t>タンキ</t>
    </rPh>
    <rPh sb="12" eb="14">
      <t>ケンシュウ</t>
    </rPh>
    <rPh sb="16" eb="19">
      <t>テスウリョウ</t>
    </rPh>
    <rPh sb="19" eb="20">
      <t>トウ</t>
    </rPh>
    <phoneticPr fontId="5"/>
  </si>
  <si>
    <t>国立大学法人東海国立大学機構</t>
    <rPh sb="0" eb="2">
      <t>コクリツ</t>
    </rPh>
    <rPh sb="2" eb="4">
      <t>ダイガク</t>
    </rPh>
    <rPh sb="4" eb="6">
      <t>ホウジン</t>
    </rPh>
    <phoneticPr fontId="5"/>
  </si>
  <si>
    <t>国立大学法人東京大学</t>
    <rPh sb="0" eb="2">
      <t>コクリツ</t>
    </rPh>
    <rPh sb="2" eb="4">
      <t>ダイガク</t>
    </rPh>
    <rPh sb="4" eb="6">
      <t>ホウジン</t>
    </rPh>
    <phoneticPr fontId="5"/>
  </si>
  <si>
    <t>国立大学法人東京工業大学</t>
    <rPh sb="0" eb="2">
      <t>コクリツ</t>
    </rPh>
    <rPh sb="2" eb="4">
      <t>ダイガク</t>
    </rPh>
    <rPh sb="4" eb="6">
      <t>ホウジン</t>
    </rPh>
    <phoneticPr fontId="5"/>
  </si>
  <si>
    <t>国立大学法人東北大学</t>
    <rPh sb="0" eb="2">
      <t>コクリツ</t>
    </rPh>
    <rPh sb="2" eb="4">
      <t>ダイガク</t>
    </rPh>
    <rPh sb="4" eb="6">
      <t>ホウジン</t>
    </rPh>
    <phoneticPr fontId="5"/>
  </si>
  <si>
    <t>国立大学法人筑波大学</t>
    <rPh sb="0" eb="2">
      <t>コクリツ</t>
    </rPh>
    <rPh sb="2" eb="4">
      <t>ダイガク</t>
    </rPh>
    <rPh sb="4" eb="6">
      <t>ホウジン</t>
    </rPh>
    <phoneticPr fontId="5"/>
  </si>
  <si>
    <t>国立大学法人京都大学</t>
    <rPh sb="0" eb="2">
      <t>コクリツ</t>
    </rPh>
    <rPh sb="2" eb="4">
      <t>ダイガク</t>
    </rPh>
    <rPh sb="4" eb="6">
      <t>ホウジン</t>
    </rPh>
    <phoneticPr fontId="5"/>
  </si>
  <si>
    <t>学校法人早稲田大学</t>
    <rPh sb="0" eb="2">
      <t>ガッコウ</t>
    </rPh>
    <rPh sb="2" eb="4">
      <t>ホウジン</t>
    </rPh>
    <phoneticPr fontId="5"/>
  </si>
  <si>
    <t>国立大学法人千葉大学</t>
    <rPh sb="0" eb="2">
      <t>コクリツ</t>
    </rPh>
    <rPh sb="2" eb="4">
      <t>ダイガク</t>
    </rPh>
    <rPh sb="4" eb="6">
      <t>ホウジン</t>
    </rPh>
    <phoneticPr fontId="5"/>
  </si>
  <si>
    <t>国立大学法人長岡技術科学大学</t>
    <rPh sb="0" eb="2">
      <t>コクリツ</t>
    </rPh>
    <rPh sb="2" eb="4">
      <t>ダイガク</t>
    </rPh>
    <rPh sb="4" eb="6">
      <t>ホウジン</t>
    </rPh>
    <phoneticPr fontId="5"/>
  </si>
  <si>
    <t>国立大学法人大阪大学</t>
    <rPh sb="0" eb="2">
      <t>コクリツ</t>
    </rPh>
    <rPh sb="2" eb="4">
      <t>ダイガク</t>
    </rPh>
    <rPh sb="4" eb="6">
      <t>ホウジン</t>
    </rPh>
    <phoneticPr fontId="5"/>
  </si>
  <si>
    <t>「生命科学技術　国際卓越大学院プログラム」外2件のプログラムを実施</t>
    <rPh sb="21" eb="22">
      <t>ソト</t>
    </rPh>
    <rPh sb="23" eb="24">
      <t>ケン</t>
    </rPh>
    <rPh sb="31" eb="33">
      <t>ジッシ</t>
    </rPh>
    <phoneticPr fontId="5"/>
  </si>
  <si>
    <t>「人工知能エレクトロニクス卓越大学院プログラム」外2件のプログラムを実施</t>
    <rPh sb="24" eb="25">
      <t>ソト</t>
    </rPh>
    <rPh sb="26" eb="27">
      <t>ケン</t>
    </rPh>
    <rPh sb="34" eb="36">
      <t>ジッシ</t>
    </rPh>
    <phoneticPr fontId="5"/>
  </si>
  <si>
    <t>「ヒューマニクス学位プログラム」を実施</t>
    <rPh sb="17" eb="19">
      <t>ジッシ</t>
    </rPh>
    <phoneticPr fontId="5"/>
  </si>
  <si>
    <t>「パワー・エネルギー・プロフェッショナル育成プログラム」を実施</t>
    <rPh sb="29" eb="31">
      <t>ジッシ</t>
    </rPh>
    <phoneticPr fontId="5"/>
  </si>
  <si>
    <r>
      <t>「革新医療創生CHIBA卓越大学院」外</t>
    </r>
    <r>
      <rPr>
        <sz val="11"/>
        <rFont val="ＭＳ Ｐゴシック"/>
        <family val="3"/>
        <charset val="128"/>
      </rPr>
      <t>1件のプログラムを実施</t>
    </r>
    <rPh sb="18" eb="19">
      <t>ソト</t>
    </rPh>
    <rPh sb="20" eb="21">
      <t>ケン</t>
    </rPh>
    <rPh sb="28" eb="30">
      <t>ジッシ</t>
    </rPh>
    <phoneticPr fontId="5"/>
  </si>
  <si>
    <t>「グローバル超実践ルートテクノロジープログラム」を実施</t>
    <rPh sb="25" eb="27">
      <t>ジッシ</t>
    </rPh>
    <phoneticPr fontId="5"/>
  </si>
  <si>
    <t>「生命医科学の社会実装を推進する卓越人材の涵養」外1件のプログラムを実施</t>
    <rPh sb="24" eb="25">
      <t>ホカ</t>
    </rPh>
    <rPh sb="26" eb="27">
      <t>ケン</t>
    </rPh>
    <rPh sb="34" eb="36">
      <t>ジッシ</t>
    </rPh>
    <phoneticPr fontId="5"/>
  </si>
  <si>
    <r>
      <t>「情報・生命医科学コンボリューションonグローカルアライアンス卓越大学院」外</t>
    </r>
    <r>
      <rPr>
        <sz val="11"/>
        <rFont val="ＭＳ Ｐゴシック"/>
        <family val="3"/>
        <charset val="128"/>
      </rPr>
      <t>3</t>
    </r>
    <r>
      <rPr>
        <sz val="11"/>
        <rFont val="ＭＳ Ｐゴシック"/>
        <family val="3"/>
        <charset val="128"/>
      </rPr>
      <t>件のプログラムを実施</t>
    </r>
    <rPh sb="37" eb="38">
      <t>ソト</t>
    </rPh>
    <rPh sb="39" eb="40">
      <t>ケン</t>
    </rPh>
    <rPh sb="47" eb="49">
      <t>ジッシ</t>
    </rPh>
    <phoneticPr fontId="5"/>
  </si>
  <si>
    <t>「「物質×情報=複素人材」育成を通じた持続可能社会の創造」外2件のプログラムを実施</t>
    <rPh sb="29" eb="30">
      <t>ソト</t>
    </rPh>
    <rPh sb="31" eb="32">
      <t>ケン</t>
    </rPh>
    <rPh sb="39" eb="41">
      <t>ジッシ</t>
    </rPh>
    <phoneticPr fontId="5"/>
  </si>
  <si>
    <t>「メディカルイノベーション大学院プログラム」外2件のプログラムを実施</t>
    <rPh sb="22" eb="23">
      <t>ソト</t>
    </rPh>
    <rPh sb="24" eb="25">
      <t>ケン</t>
    </rPh>
    <rPh sb="32" eb="34">
      <t>ジッシ</t>
    </rPh>
    <phoneticPr fontId="5"/>
  </si>
  <si>
    <t>事業の目的である、国際的に通用する博士前期・後期課程一貫の学位プログラムの構築に対し、あらゆるセクターを牽引する卓越した博士人材の育成数を定量的成果目標として設定している。</t>
    <phoneticPr fontId="5"/>
  </si>
  <si>
    <t>博士課程教育リーディングプログラムは、研究室単位の教育から脱却し、専攻等の枠を超えた学内協力体制により、産業界等様々な分野で活躍するリーダーとなる人材の養成を目的としている。一方、本事業は、博士課程教育リーディングプログラムが構築した学内横断体制を超え学外機関との組織的な連携により、あらゆるセクターを牽引する卓越した人材の養成を目的としている。</t>
    <phoneticPr fontId="5"/>
  </si>
  <si>
    <t>＜平成２９年度秋のレビューによる指摘＞
【指摘事項】
「博士課程教育リーディングプログラム」及び「卓越大学院プログラム」については、その違いが必ずしも明確でないことに加え、基本的に、それぞれは各大学が取り組むべき今後の方向性を示したものであり、各大学にそうした取組を行うよう促すことは必要であるが、運営費交付金とは別に、巨額となる国民の税金を投じる意義があるのか、バラマキとなっていないか、といった疑念がある。基本的な考え方としては、将来の受益者となる企業の負担を求めるのも一つの考え方であり、いずれにせよ、廃止も含めて抜本的に見直すべきである。
【対応状況】
「卓越大学院プログラム」については、事業の継続性・発展性の確保のため、事業の進捗に併せて補助金額を逓減（4年度目に初年度の1/2以下、7年度目に初年度の1/3以下まで逓減）させることを想定し、初年度から一定の学内外資金を活用するとともに、事業の進捗に併せて連携企業等の資金拠出を含む学内外資金を増加させることで、予算額の縮減を図っている。</t>
    <phoneticPr fontId="5"/>
  </si>
  <si>
    <t>本事業により構築される公募・審査の仕組みを活用することで、「卓越大学院プログラム」がより実効性の高いものとなるように努める。また、事業の実施状況については毎年度フォローアップを行うほか、事業4年度目には中間評価を行い、必要に応じて指摘・助言を行うとともに、その対応状況についても確認することとなっている。</t>
    <phoneticPr fontId="5"/>
  </si>
  <si>
    <t>本事業は、「日本再興戦略」2015/2016において、形成の必要性が提言された「卓越大学院（仮称）」をより実効性の高いものとなるようにするために今後の公募・審査等に向けた仕組みを検討するための事業であり、重要度の高い事業である。事業期間中の密な連絡により、適切な実施に努める必要がある。</t>
    <phoneticPr fontId="5"/>
  </si>
  <si>
    <t>プログラム対象学生の企業等（海外含む）へのインターンシップ派遣者数
※前年度の実績は、実施状況調査の結果を踏まえ記載。（秋目途に確定予定）</t>
    <rPh sb="35" eb="38">
      <t>ゼンネンド</t>
    </rPh>
    <rPh sb="39" eb="41">
      <t>ジッセキ</t>
    </rPh>
    <phoneticPr fontId="5"/>
  </si>
  <si>
    <t>-</t>
    <phoneticPr fontId="5"/>
  </si>
  <si>
    <t>大学振興課長　新田正樹</t>
    <phoneticPr fontId="5"/>
  </si>
  <si>
    <t>6,131,889/30</t>
    <phoneticPr fontId="5"/>
  </si>
  <si>
    <t>プログラム修了学生の進路決定率
（進路決定者数/修了者数）</t>
    <phoneticPr fontId="5"/>
  </si>
  <si>
    <t>卓越大学院プログラム実施状況調査
※平成30年度から開始した事業であるため、まだプログラムを修了した学生はいない。今後、各年度の実施状況を調査し、成果実績を把握予定。</t>
    <phoneticPr fontId="5"/>
  </si>
  <si>
    <t>-</t>
    <phoneticPr fontId="5"/>
  </si>
  <si>
    <t>プログラム修了学生数
※平成30年度から開始した事業であるため、まだプログラムを修了した学生はいない。今後、各年度の実施状況を調査し、成果実績を把握予定。</t>
    <phoneticPr fontId="5"/>
  </si>
  <si>
    <t>卓越大学院プログラム履修生の国際学会発表数
（各プログラムの平均値）
※前年度の実績は、実施状況調査の結果を踏まえ記載。（秋目途に確定予定）</t>
    <rPh sb="23" eb="24">
      <t>カク</t>
    </rPh>
    <phoneticPr fontId="5"/>
  </si>
  <si>
    <t>卓越大学院プログラム履修生の国際ジャーナルへの掲載数（各プログラムの平均値）
※前年度の実績は、実施状況調査の結果を踏まえ記載。（秋目途に確定予定）</t>
    <phoneticPr fontId="5"/>
  </si>
  <si>
    <t>-</t>
    <phoneticPr fontId="5"/>
  </si>
  <si>
    <t>４つの領域（国際的優位性・卓越性を示している領域、文理融合・学際・新領域、新産業の創出に資する領域、世界の学術の多様性確保へ貢献が期待される領域）のプログラム修了生の就職者のうち大学・公的研究機関以外へ就職する者の割合が、博士全体の就職者における当該割合を上回ること
※成果実績及び目標値の単位を「プログラム修了生における割合/博士全体における割合」とし、１を上回ることを目標とする。</t>
  </si>
  <si>
    <t>卓越大学院プログラム実施状況調査
※平成30年度から開始した事業であるため、まだプログラムを修了した学生はいない。今後、各年度の実施状況を調査し、成果実績を把握予定。</t>
  </si>
  <si>
    <t>海外トップ大学や民間企業等の外部機関と組織的な連携により人材の育成・交流や共同研究を実施しているプログラム数
※目標値は事業選定大学の事業計画を踏まえて決定。
※前年度の実績は実施状況調査の結果を踏まえ記載（秋目途に確定予定）</t>
  </si>
  <si>
    <t>卓越大学院プログラム実施状況調査</t>
  </si>
  <si>
    <t>海外トップ大学や民間企業等の外部機関と組織的な連携による共同研究に参画しているプログラム対象学生数
※目標値は事業選定大学の事業計画を踏まえて決定。
※前年度の実績は実施状況調査の結果を踏まえ記載（秋目途に確定予定）</t>
  </si>
  <si>
    <t>卓越大学院プログラム実施状況調査</t>
    <phoneticPr fontId="5"/>
  </si>
  <si>
    <t>7,304,433/30</t>
    <phoneticPr fontId="5"/>
  </si>
  <si>
    <t>旅費</t>
    <phoneticPr fontId="5"/>
  </si>
  <si>
    <t>外国旅費、国内旅費、外国人招聘旅費</t>
    <phoneticPr fontId="5"/>
  </si>
  <si>
    <t>外部有識者による点検対象外</t>
  </si>
  <si>
    <t>事業内容の一部改善</t>
  </si>
  <si>
    <t>この事業は、成果指標の検証について、単年度で測定し得る指標の設定や、より事業成果が把握できる方法等について、一層の工夫が必要である（進路が決定したかどうかだけでなく、卓越大学院に選ばれることによって進路に良い影響が出たことがわかるような指標を設定するなど）。また、当該事業は概ね計画通りに予算執行されたものと考えられるが、引き続き事業の効率化に向けたコスト削減に努めるべきである。</t>
  </si>
  <si>
    <t>執行等改善</t>
  </si>
  <si>
    <t>本事業では、各大学が自身の強みを核に様々な分野にまたがるプログラムを展開しており、画一的な指標を定めることは性質的に困難であるが、各プログラムにおいては、一定の成果指標において達成目標を定めており、外部有識者からなるプログラム委員会による実地訪問を含むヒアリング等を介し、上記指標の確認に加え、当初計画の達成状況及び事業の進捗状況や成果を把握し、中間評価及び事後評価を行っていく予定である。
更に、プログラム毎に、進捗の把握、相談、助言等を行うプログラムオフィサーを立てており、毎年度適切にフォローアップしている。
また、文科省としても、事業の実施状況に関する調査（学生募集の状況、産業界・海外大学等との連携状況、資金計画の達成状況等）を行い、適切に成果を把握している。
コストについては、事業の継続性・発展性の確保のため、事業進捗に併せて補助金額を逓減しており、事業の効率化に努めている。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</si>
</sst>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76200</xdr:colOff>
      <xdr:row>749</xdr:row>
      <xdr:rowOff>101600</xdr:rowOff>
    </xdr:from>
    <xdr:to>
      <xdr:col>34</xdr:col>
      <xdr:colOff>94343</xdr:colOff>
      <xdr:row>751</xdr:row>
      <xdr:rowOff>63046</xdr:rowOff>
    </xdr:to>
    <xdr:sp macro="" textlink="">
      <xdr:nvSpPr>
        <xdr:cNvPr id="2" name="Rectangle 3">
          <a:extLst>
            <a:ext uri="{FF2B5EF4-FFF2-40B4-BE49-F238E27FC236}">
              <a16:creationId xmlns:a16="http://schemas.microsoft.com/office/drawing/2014/main" id="{606DD1A8-EBFE-407B-8B4F-3D3D11F81A15}"/>
            </a:ext>
          </a:extLst>
        </xdr:cNvPr>
        <xdr:cNvSpPr>
          <a:spLocks noChangeArrowheads="1"/>
        </xdr:cNvSpPr>
      </xdr:nvSpPr>
      <xdr:spPr bwMode="auto">
        <a:xfrm>
          <a:off x="4276725" y="60937775"/>
          <a:ext cx="2618468" cy="6662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7,304.4</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28</xdr:col>
      <xdr:colOff>82550</xdr:colOff>
      <xdr:row>755</xdr:row>
      <xdr:rowOff>57150</xdr:rowOff>
    </xdr:from>
    <xdr:to>
      <xdr:col>28</xdr:col>
      <xdr:colOff>82550</xdr:colOff>
      <xdr:row>756</xdr:row>
      <xdr:rowOff>10139</xdr:rowOff>
    </xdr:to>
    <xdr:sp macro="" textlink="">
      <xdr:nvSpPr>
        <xdr:cNvPr id="3" name="Line 8">
          <a:extLst>
            <a:ext uri="{FF2B5EF4-FFF2-40B4-BE49-F238E27FC236}">
              <a16:creationId xmlns:a16="http://schemas.microsoft.com/office/drawing/2014/main" id="{9E5E2761-6BA4-46C7-AAB6-686690095F62}"/>
            </a:ext>
          </a:extLst>
        </xdr:cNvPr>
        <xdr:cNvSpPr>
          <a:spLocks noChangeShapeType="1"/>
        </xdr:cNvSpPr>
      </xdr:nvSpPr>
      <xdr:spPr bwMode="auto">
        <a:xfrm>
          <a:off x="5683250" y="58588275"/>
          <a:ext cx="0" cy="3054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193675</xdr:colOff>
      <xdr:row>756</xdr:row>
      <xdr:rowOff>19050</xdr:rowOff>
    </xdr:from>
    <xdr:to>
      <xdr:col>37</xdr:col>
      <xdr:colOff>166648</xdr:colOff>
      <xdr:row>756</xdr:row>
      <xdr:rowOff>19050</xdr:rowOff>
    </xdr:to>
    <xdr:sp macro="" textlink="">
      <xdr:nvSpPr>
        <xdr:cNvPr id="4" name="Line 6">
          <a:extLst>
            <a:ext uri="{FF2B5EF4-FFF2-40B4-BE49-F238E27FC236}">
              <a16:creationId xmlns:a16="http://schemas.microsoft.com/office/drawing/2014/main" id="{4BED065B-2111-4DC4-8AB0-BB7C66E0E3C9}"/>
            </a:ext>
          </a:extLst>
        </xdr:cNvPr>
        <xdr:cNvSpPr>
          <a:spLocks noChangeShapeType="1"/>
        </xdr:cNvSpPr>
      </xdr:nvSpPr>
      <xdr:spPr bwMode="auto">
        <a:xfrm>
          <a:off x="3794125" y="58902600"/>
          <a:ext cx="37734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756</xdr:row>
      <xdr:rowOff>31750</xdr:rowOff>
    </xdr:from>
    <xdr:to>
      <xdr:col>18</xdr:col>
      <xdr:colOff>193675</xdr:colOff>
      <xdr:row>757</xdr:row>
      <xdr:rowOff>38100</xdr:rowOff>
    </xdr:to>
    <xdr:sp macro="" textlink="">
      <xdr:nvSpPr>
        <xdr:cNvPr id="5" name="Line 13">
          <a:extLst>
            <a:ext uri="{FF2B5EF4-FFF2-40B4-BE49-F238E27FC236}">
              <a16:creationId xmlns:a16="http://schemas.microsoft.com/office/drawing/2014/main" id="{5E9C1EB8-D118-4A25-B099-66855E6971CF}"/>
            </a:ext>
          </a:extLst>
        </xdr:cNvPr>
        <xdr:cNvSpPr>
          <a:spLocks noChangeShapeType="1"/>
        </xdr:cNvSpPr>
      </xdr:nvSpPr>
      <xdr:spPr bwMode="auto">
        <a:xfrm flipH="1">
          <a:off x="3790950" y="58915300"/>
          <a:ext cx="3175" cy="358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158749</xdr:colOff>
      <xdr:row>756</xdr:row>
      <xdr:rowOff>31750</xdr:rowOff>
    </xdr:from>
    <xdr:to>
      <xdr:col>37</xdr:col>
      <xdr:colOff>161924</xdr:colOff>
      <xdr:row>757</xdr:row>
      <xdr:rowOff>57150</xdr:rowOff>
    </xdr:to>
    <xdr:sp macro="" textlink="">
      <xdr:nvSpPr>
        <xdr:cNvPr id="6" name="Line 13">
          <a:extLst>
            <a:ext uri="{FF2B5EF4-FFF2-40B4-BE49-F238E27FC236}">
              <a16:creationId xmlns:a16="http://schemas.microsoft.com/office/drawing/2014/main" id="{83F50AAC-9AF5-4938-8D58-B04FE05727F5}"/>
            </a:ext>
          </a:extLst>
        </xdr:cNvPr>
        <xdr:cNvSpPr>
          <a:spLocks noChangeShapeType="1"/>
        </xdr:cNvSpPr>
      </xdr:nvSpPr>
      <xdr:spPr bwMode="auto">
        <a:xfrm>
          <a:off x="7559674" y="58915300"/>
          <a:ext cx="3175" cy="37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171450</xdr:colOff>
      <xdr:row>757</xdr:row>
      <xdr:rowOff>200025</xdr:rowOff>
    </xdr:from>
    <xdr:to>
      <xdr:col>22</xdr:col>
      <xdr:colOff>142875</xdr:colOff>
      <xdr:row>758</xdr:row>
      <xdr:rowOff>171499</xdr:rowOff>
    </xdr:to>
    <xdr:sp macro="" textlink="">
      <xdr:nvSpPr>
        <xdr:cNvPr id="7" name="Text Box 7">
          <a:extLst>
            <a:ext uri="{FF2B5EF4-FFF2-40B4-BE49-F238E27FC236}">
              <a16:creationId xmlns:a16="http://schemas.microsoft.com/office/drawing/2014/main" id="{59C6EA3C-FD89-4DCF-8C0C-FC72B968084E}"/>
            </a:ext>
          </a:extLst>
        </xdr:cNvPr>
        <xdr:cNvSpPr txBox="1">
          <a:spLocks noChangeArrowheads="1"/>
        </xdr:cNvSpPr>
      </xdr:nvSpPr>
      <xdr:spPr bwMode="auto">
        <a:xfrm>
          <a:off x="3171825" y="59436000"/>
          <a:ext cx="1371600" cy="32389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editAs="oneCell">
    <xdr:from>
      <xdr:col>35</xdr:col>
      <xdr:colOff>28575</xdr:colOff>
      <xdr:row>757</xdr:row>
      <xdr:rowOff>196850</xdr:rowOff>
    </xdr:from>
    <xdr:to>
      <xdr:col>42</xdr:col>
      <xdr:colOff>19050</xdr:colOff>
      <xdr:row>758</xdr:row>
      <xdr:rowOff>171499</xdr:rowOff>
    </xdr:to>
    <xdr:sp macro="" textlink="">
      <xdr:nvSpPr>
        <xdr:cNvPr id="8" name="Text Box 7">
          <a:extLst>
            <a:ext uri="{FF2B5EF4-FFF2-40B4-BE49-F238E27FC236}">
              <a16:creationId xmlns:a16="http://schemas.microsoft.com/office/drawing/2014/main" id="{CD13A5C1-88FD-4297-8FD7-654F87813CC4}"/>
            </a:ext>
          </a:extLst>
        </xdr:cNvPr>
        <xdr:cNvSpPr txBox="1">
          <a:spLocks noChangeArrowheads="1"/>
        </xdr:cNvSpPr>
      </xdr:nvSpPr>
      <xdr:spPr bwMode="auto">
        <a:xfrm>
          <a:off x="7029450" y="59432825"/>
          <a:ext cx="1390650" cy="32707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11</xdr:col>
      <xdr:colOff>111125</xdr:colOff>
      <xdr:row>758</xdr:row>
      <xdr:rowOff>234950</xdr:rowOff>
    </xdr:from>
    <xdr:to>
      <xdr:col>24</xdr:col>
      <xdr:colOff>186418</xdr:colOff>
      <xdr:row>760</xdr:row>
      <xdr:rowOff>180975</xdr:rowOff>
    </xdr:to>
    <xdr:sp macro="" textlink="">
      <xdr:nvSpPr>
        <xdr:cNvPr id="9" name="Rectangle 9">
          <a:extLst>
            <a:ext uri="{FF2B5EF4-FFF2-40B4-BE49-F238E27FC236}">
              <a16:creationId xmlns:a16="http://schemas.microsoft.com/office/drawing/2014/main" id="{84D64BF3-53CB-41E5-A437-F520C00A4631}"/>
            </a:ext>
          </a:extLst>
        </xdr:cNvPr>
        <xdr:cNvSpPr>
          <a:spLocks noChangeArrowheads="1"/>
        </xdr:cNvSpPr>
      </xdr:nvSpPr>
      <xdr:spPr bwMode="auto">
        <a:xfrm>
          <a:off x="2311400" y="59823350"/>
          <a:ext cx="2675618" cy="650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17</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30</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7,201.4</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76200</xdr:colOff>
      <xdr:row>758</xdr:row>
      <xdr:rowOff>244928</xdr:rowOff>
    </xdr:from>
    <xdr:to>
      <xdr:col>45</xdr:col>
      <xdr:colOff>131082</xdr:colOff>
      <xdr:row>760</xdr:row>
      <xdr:rowOff>180975</xdr:rowOff>
    </xdr:to>
    <xdr:sp macro="" textlink="">
      <xdr:nvSpPr>
        <xdr:cNvPr id="10" name="Rectangle 4">
          <a:extLst>
            <a:ext uri="{FF2B5EF4-FFF2-40B4-BE49-F238E27FC236}">
              <a16:creationId xmlns:a16="http://schemas.microsoft.com/office/drawing/2014/main" id="{40085CFD-7A3C-4D2B-B62A-095AF196AA20}"/>
            </a:ext>
          </a:extLst>
        </xdr:cNvPr>
        <xdr:cNvSpPr>
          <a:spLocks noChangeArrowheads="1"/>
        </xdr:cNvSpPr>
      </xdr:nvSpPr>
      <xdr:spPr bwMode="auto">
        <a:xfrm>
          <a:off x="6276975" y="59833328"/>
          <a:ext cx="2855232" cy="64089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100.1</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118269</xdr:colOff>
      <xdr:row>761</xdr:row>
      <xdr:rowOff>43657</xdr:rowOff>
    </xdr:from>
    <xdr:to>
      <xdr:col>45</xdr:col>
      <xdr:colOff>169069</xdr:colOff>
      <xdr:row>762</xdr:row>
      <xdr:rowOff>306502</xdr:rowOff>
    </xdr:to>
    <xdr:sp macro="" textlink="">
      <xdr:nvSpPr>
        <xdr:cNvPr id="11" name="AutoShape 12">
          <a:extLst>
            <a:ext uri="{FF2B5EF4-FFF2-40B4-BE49-F238E27FC236}">
              <a16:creationId xmlns:a16="http://schemas.microsoft.com/office/drawing/2014/main" id="{0D2822B8-5964-4DE4-B17F-3A31CB53CB6D}"/>
            </a:ext>
          </a:extLst>
        </xdr:cNvPr>
        <xdr:cNvSpPr>
          <a:spLocks noChangeArrowheads="1"/>
        </xdr:cNvSpPr>
      </xdr:nvSpPr>
      <xdr:spPr bwMode="auto">
        <a:xfrm>
          <a:off x="6319044" y="60689332"/>
          <a:ext cx="2851150" cy="61527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卓越大学院プログラムの審査・評価等を実施。</a:t>
          </a:r>
          <a:endParaRPr lang="ja-JP" altLang="en-US"/>
        </a:p>
      </xdr:txBody>
    </xdr:sp>
    <xdr:clientData/>
  </xdr:twoCellAnchor>
  <xdr:twoCellAnchor>
    <xdr:from>
      <xdr:col>10</xdr:col>
      <xdr:colOff>190501</xdr:colOff>
      <xdr:row>761</xdr:row>
      <xdr:rowOff>0</xdr:rowOff>
    </xdr:from>
    <xdr:to>
      <xdr:col>25</xdr:col>
      <xdr:colOff>81643</xdr:colOff>
      <xdr:row>764</xdr:row>
      <xdr:rowOff>523875</xdr:rowOff>
    </xdr:to>
    <xdr:sp macro="" textlink="">
      <xdr:nvSpPr>
        <xdr:cNvPr id="12" name="AutoShape 10">
          <a:extLst>
            <a:ext uri="{FF2B5EF4-FFF2-40B4-BE49-F238E27FC236}">
              <a16:creationId xmlns:a16="http://schemas.microsoft.com/office/drawing/2014/main" id="{44F0509A-6656-4CEC-96A6-D2DBDC5D2352}"/>
            </a:ext>
          </a:extLst>
        </xdr:cNvPr>
        <xdr:cNvSpPr>
          <a:spLocks noChangeArrowheads="1"/>
        </xdr:cNvSpPr>
      </xdr:nvSpPr>
      <xdr:spPr bwMode="auto">
        <a:xfrm>
          <a:off x="2190751" y="60645675"/>
          <a:ext cx="2891517" cy="1581150"/>
        </a:xfrm>
        <a:prstGeom prst="bracketPair">
          <a:avLst>
            <a:gd name="adj" fmla="val 647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大学において、第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次産業革命の推進、</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Society5.0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推進。</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136071</xdr:colOff>
      <xdr:row>751</xdr:row>
      <xdr:rowOff>176893</xdr:rowOff>
    </xdr:from>
    <xdr:to>
      <xdr:col>37</xdr:col>
      <xdr:colOff>104322</xdr:colOff>
      <xdr:row>755</xdr:row>
      <xdr:rowOff>38127</xdr:rowOff>
    </xdr:to>
    <xdr:sp macro="" textlink="">
      <xdr:nvSpPr>
        <xdr:cNvPr id="13" name="AutoShape 15">
          <a:extLst>
            <a:ext uri="{FF2B5EF4-FFF2-40B4-BE49-F238E27FC236}">
              <a16:creationId xmlns:a16="http://schemas.microsoft.com/office/drawing/2014/main" id="{04CFB822-6336-443D-BEB1-A340F2F0C8A5}"/>
            </a:ext>
          </a:extLst>
        </xdr:cNvPr>
        <xdr:cNvSpPr>
          <a:spLocks noChangeArrowheads="1"/>
        </xdr:cNvSpPr>
      </xdr:nvSpPr>
      <xdr:spPr bwMode="auto">
        <a:xfrm>
          <a:off x="3736521" y="61717918"/>
          <a:ext cx="3768726" cy="127093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第</a:t>
          </a:r>
          <a:r>
            <a:rPr kumimoji="0" lang="en-US" altLang="ja-JP" sz="1100" b="0" i="0" u="none" strike="noStrike" kern="0" cap="none" spc="0" normalizeH="0" baseline="0" noProof="0">
              <a:ln>
                <a:noFill/>
              </a:ln>
              <a:solidFill>
                <a:sysClr val="windowText" lastClr="000000"/>
              </a:solidFill>
              <a:effectLst/>
              <a:uLnTx/>
              <a:uFillTx/>
            </a:rPr>
            <a:t>4</a:t>
          </a:r>
          <a:r>
            <a:rPr kumimoji="0" lang="ja-JP" altLang="en-US" sz="1100" b="0" i="0" u="none" strike="noStrike" kern="0" cap="none" spc="0" normalizeH="0" baseline="0" noProof="0">
              <a:ln>
                <a:noFill/>
              </a:ln>
              <a:solidFill>
                <a:sysClr val="windowText" lastClr="000000"/>
              </a:solidFill>
              <a:effectLst/>
              <a:uLnTx/>
              <a:uFillTx/>
            </a:rPr>
            <a:t>次産業革命の推進、</a:t>
          </a:r>
          <a:r>
            <a:rPr kumimoji="0" lang="en-US" altLang="ja-JP" sz="1100" b="0" i="0" u="none" strike="noStrike" kern="0" cap="none" spc="0" normalizeH="0" baseline="0" noProof="0">
              <a:ln>
                <a:noFill/>
              </a:ln>
              <a:solidFill>
                <a:sysClr val="windowText" lastClr="000000"/>
              </a:solidFill>
              <a:effectLst/>
              <a:uLnTx/>
              <a:uFillTx/>
            </a:rPr>
            <a:t>Society5.0</a:t>
          </a:r>
          <a:r>
            <a:rPr kumimoji="0" lang="ja-JP" altLang="en-US" sz="1100" b="0" i="0" u="none" strike="noStrike" kern="0" cap="none" spc="0" normalizeH="0" baseline="0" noProof="0">
              <a:ln>
                <a:noFill/>
              </a:ln>
              <a:solidFill>
                <a:sysClr val="windowText" lastClr="000000"/>
              </a:solidFill>
              <a:effectLst/>
              <a:uLnTx/>
              <a:uFillTx/>
            </a:rPr>
            <a:t>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支援。</a:t>
          </a:r>
        </a:p>
      </xdr:txBody>
    </xdr:sp>
    <xdr:clientData/>
  </xdr:twoCellAnchor>
  <xdr:twoCellAnchor>
    <xdr:from>
      <xdr:col>36</xdr:col>
      <xdr:colOff>130969</xdr:colOff>
      <xdr:row>749</xdr:row>
      <xdr:rowOff>250031</xdr:rowOff>
    </xdr:from>
    <xdr:to>
      <xdr:col>45</xdr:col>
      <xdr:colOff>111306</xdr:colOff>
      <xdr:row>751</xdr:row>
      <xdr:rowOff>162732</xdr:rowOff>
    </xdr:to>
    <xdr:sp macro="" textlink="">
      <xdr:nvSpPr>
        <xdr:cNvPr id="14" name="Text Box 16">
          <a:extLst>
            <a:ext uri="{FF2B5EF4-FFF2-40B4-BE49-F238E27FC236}">
              <a16:creationId xmlns:a16="http://schemas.microsoft.com/office/drawing/2014/main" id="{35BE6710-001F-45BC-BD6E-EB0055F4FE25}"/>
            </a:ext>
          </a:extLst>
        </xdr:cNvPr>
        <xdr:cNvSpPr txBox="1">
          <a:spLocks noChangeArrowheads="1"/>
        </xdr:cNvSpPr>
      </xdr:nvSpPr>
      <xdr:spPr bwMode="auto">
        <a:xfrm>
          <a:off x="7417594" y="69520594"/>
          <a:ext cx="1801993" cy="627076"/>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900" b="0" i="0" u="none" strike="noStrike" baseline="0">
              <a:solidFill>
                <a:schemeClr val="tx1"/>
              </a:solidFill>
              <a:latin typeface="+mn-ea"/>
              <a:ea typeface="+mn-ea"/>
            </a:rPr>
            <a:t>業務等旅費　    </a:t>
          </a:r>
          <a:r>
            <a:rPr lang="en-US" altLang="ja-JP" sz="900" b="0" i="0" u="none" strike="noStrike" baseline="0">
              <a:solidFill>
                <a:schemeClr val="tx1"/>
              </a:solidFill>
              <a:latin typeface="+mn-ea"/>
              <a:ea typeface="+mn-ea"/>
            </a:rPr>
            <a:t>0.2</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r>
            <a:rPr lang="ja-JP" altLang="en-US" sz="900" b="0" i="0" u="none" strike="noStrike" baseline="0">
              <a:solidFill>
                <a:schemeClr val="tx1"/>
              </a:solidFill>
              <a:latin typeface="+mn-ea"/>
              <a:ea typeface="+mn-ea"/>
            </a:rPr>
            <a:t>委員等旅費　　  </a:t>
          </a:r>
          <a:r>
            <a:rPr lang="en-US" altLang="ja-JP" sz="900" b="0" i="0" u="none" strike="noStrike" baseline="0">
              <a:solidFill>
                <a:schemeClr val="tx1"/>
              </a:solidFill>
              <a:latin typeface="+mn-ea"/>
              <a:ea typeface="+mn-ea"/>
            </a:rPr>
            <a:t>0.02</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r>
            <a:rPr lang="ja-JP" altLang="en-US" sz="900" b="0" i="0" u="none" strike="noStrike" baseline="0">
              <a:solidFill>
                <a:schemeClr val="tx1"/>
              </a:solidFill>
              <a:latin typeface="+mn-ea"/>
              <a:ea typeface="+mn-ea"/>
            </a:rPr>
            <a:t>庁費　　　 　　　  </a:t>
          </a:r>
          <a:r>
            <a:rPr lang="en-US" altLang="ja-JP" sz="900" b="0" i="0" u="none" strike="noStrike" baseline="0">
              <a:solidFill>
                <a:schemeClr val="tx1"/>
              </a:solidFill>
              <a:latin typeface="+mn-ea"/>
              <a:ea typeface="+mn-ea"/>
            </a:rPr>
            <a:t>2.7</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endParaRPr lang="en-US" altLang="ja-JP" sz="900" b="0" i="0" u="none" strike="noStrike" baseline="0">
            <a:solidFill>
              <a:schemeClr val="tx1"/>
            </a:solidFill>
            <a:latin typeface="+mn-ea"/>
            <a:ea typeface="+mn-ea"/>
          </a:endParaRPr>
        </a:p>
        <a:p>
          <a:pPr algn="l" rtl="0">
            <a:lnSpc>
              <a:spcPts val="1000"/>
            </a:lnSpc>
            <a:defRPr sz="1000"/>
          </a:pPr>
          <a:endParaRPr lang="ja-JP" altLang="en-US">
            <a:solidFill>
              <a:schemeClr val="tx1"/>
            </a:solidFill>
            <a:latin typeface="+mn-ea"/>
            <a:ea typeface="+mn-ea"/>
          </a:endParaRPr>
        </a:p>
      </xdr:txBody>
    </xdr:sp>
    <xdr:clientData/>
  </xdr:twoCellAnchor>
  <xdr:twoCellAnchor>
    <xdr:from>
      <xdr:col>44</xdr:col>
      <xdr:colOff>83344</xdr:colOff>
      <xdr:row>749</xdr:row>
      <xdr:rowOff>202406</xdr:rowOff>
    </xdr:from>
    <xdr:to>
      <xdr:col>44</xdr:col>
      <xdr:colOff>163123</xdr:colOff>
      <xdr:row>751</xdr:row>
      <xdr:rowOff>2426</xdr:rowOff>
    </xdr:to>
    <xdr:sp macro="" textlink="">
      <xdr:nvSpPr>
        <xdr:cNvPr id="15" name="AutoShape 4">
          <a:extLst>
            <a:ext uri="{FF2B5EF4-FFF2-40B4-BE49-F238E27FC236}">
              <a16:creationId xmlns:a16="http://schemas.microsoft.com/office/drawing/2014/main" id="{6C59FB9F-19B7-421C-9D05-FCA287C8583E}"/>
            </a:ext>
          </a:extLst>
        </xdr:cNvPr>
        <xdr:cNvSpPr>
          <a:spLocks/>
        </xdr:cNvSpPr>
      </xdr:nvSpPr>
      <xdr:spPr bwMode="auto">
        <a:xfrm>
          <a:off x="8989219" y="69758719"/>
          <a:ext cx="79779" cy="514395"/>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130970</xdr:colOff>
      <xdr:row>749</xdr:row>
      <xdr:rowOff>285750</xdr:rowOff>
    </xdr:from>
    <xdr:to>
      <xdr:col>47</xdr:col>
      <xdr:colOff>187405</xdr:colOff>
      <xdr:row>750</xdr:row>
      <xdr:rowOff>288979</xdr:rowOff>
    </xdr:to>
    <xdr:sp macro="" textlink="">
      <xdr:nvSpPr>
        <xdr:cNvPr id="16" name="Rectangle 6">
          <a:extLst>
            <a:ext uri="{FF2B5EF4-FFF2-40B4-BE49-F238E27FC236}">
              <a16:creationId xmlns:a16="http://schemas.microsoft.com/office/drawing/2014/main" id="{932C6966-186C-4E4B-9572-E5036D2F30C3}"/>
            </a:ext>
          </a:extLst>
        </xdr:cNvPr>
        <xdr:cNvSpPr>
          <a:spLocks noChangeArrowheads="1"/>
        </xdr:cNvSpPr>
      </xdr:nvSpPr>
      <xdr:spPr bwMode="auto">
        <a:xfrm>
          <a:off x="9036845" y="69842063"/>
          <a:ext cx="663654" cy="360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80" zoomScaleNormal="75" zoomScaleSheetLayoutView="80" zoomScalePageLayoutView="85" workbookViewId="0">
      <selection activeCell="BH733" sqref="BH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130</v>
      </c>
      <c r="AT2" s="207"/>
      <c r="AU2" s="207"/>
      <c r="AV2" s="98" t="str">
        <f>IF(AW2="","","-")</f>
        <v/>
      </c>
      <c r="AW2" s="396"/>
      <c r="AX2" s="396"/>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715</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743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746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744</v>
      </c>
      <c r="H5" s="556"/>
      <c r="I5" s="556"/>
      <c r="J5" s="556"/>
      <c r="K5" s="556"/>
      <c r="L5" s="556"/>
      <c r="M5" s="557" t="s">
        <v>66</v>
      </c>
      <c r="N5" s="558"/>
      <c r="O5" s="558"/>
      <c r="P5" s="558"/>
      <c r="Q5" s="558"/>
      <c r="R5" s="559"/>
      <c r="S5" s="560" t="s">
        <v>745</v>
      </c>
      <c r="T5" s="556"/>
      <c r="U5" s="556"/>
      <c r="V5" s="556"/>
      <c r="W5" s="556"/>
      <c r="X5" s="561"/>
      <c r="Y5" s="714" t="s">
        <v>3</v>
      </c>
      <c r="Z5" s="715"/>
      <c r="AA5" s="715"/>
      <c r="AB5" s="715"/>
      <c r="AC5" s="715"/>
      <c r="AD5" s="716"/>
      <c r="AE5" s="717" t="s">
        <v>747</v>
      </c>
      <c r="AF5" s="717"/>
      <c r="AG5" s="717"/>
      <c r="AH5" s="717"/>
      <c r="AI5" s="717"/>
      <c r="AJ5" s="717"/>
      <c r="AK5" s="717"/>
      <c r="AL5" s="717"/>
      <c r="AM5" s="717"/>
      <c r="AN5" s="717"/>
      <c r="AO5" s="717"/>
      <c r="AP5" s="718"/>
      <c r="AQ5" s="719" t="s">
        <v>813</v>
      </c>
      <c r="AR5" s="720"/>
      <c r="AS5" s="720"/>
      <c r="AT5" s="720"/>
      <c r="AU5" s="720"/>
      <c r="AV5" s="720"/>
      <c r="AW5" s="720"/>
      <c r="AX5" s="721"/>
    </row>
    <row r="6" spans="1:50" ht="39" customHeight="1" x14ac:dyDescent="0.15">
      <c r="A6" s="724" t="s">
        <v>4</v>
      </c>
      <c r="B6" s="725"/>
      <c r="C6" s="725"/>
      <c r="D6" s="725"/>
      <c r="E6" s="725"/>
      <c r="F6" s="72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395.2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4" t="s">
        <v>389</v>
      </c>
      <c r="Z7" s="296"/>
      <c r="AA7" s="296"/>
      <c r="AB7" s="296"/>
      <c r="AC7" s="296"/>
      <c r="AD7" s="395"/>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科学技術・イノベーション、子ども・若者育成支援</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7.75" customHeight="1" x14ac:dyDescent="0.15">
      <c r="A9" s="123" t="s">
        <v>23</v>
      </c>
      <c r="B9" s="124"/>
      <c r="C9" s="124"/>
      <c r="D9" s="124"/>
      <c r="E9" s="124"/>
      <c r="F9" s="124"/>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0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5604.8</v>
      </c>
      <c r="Q13" s="164"/>
      <c r="R13" s="164"/>
      <c r="S13" s="164"/>
      <c r="T13" s="164"/>
      <c r="U13" s="164"/>
      <c r="V13" s="165"/>
      <c r="W13" s="163">
        <v>7413</v>
      </c>
      <c r="X13" s="164"/>
      <c r="Y13" s="164"/>
      <c r="Z13" s="164"/>
      <c r="AA13" s="164"/>
      <c r="AB13" s="164"/>
      <c r="AC13" s="165"/>
      <c r="AD13" s="163">
        <v>7751.6</v>
      </c>
      <c r="AE13" s="164"/>
      <c r="AF13" s="164"/>
      <c r="AG13" s="164"/>
      <c r="AH13" s="164"/>
      <c r="AI13" s="164"/>
      <c r="AJ13" s="165"/>
      <c r="AK13" s="163">
        <v>6038.1</v>
      </c>
      <c r="AL13" s="164"/>
      <c r="AM13" s="164"/>
      <c r="AN13" s="164"/>
      <c r="AO13" s="164"/>
      <c r="AP13" s="164"/>
      <c r="AQ13" s="165"/>
      <c r="AR13" s="160">
        <v>5033.3</v>
      </c>
      <c r="AS13" s="161"/>
      <c r="AT13" s="161"/>
      <c r="AU13" s="161"/>
      <c r="AV13" s="161"/>
      <c r="AW13" s="161"/>
      <c r="AX13" s="393"/>
    </row>
    <row r="14" spans="1:50" ht="21" customHeight="1" x14ac:dyDescent="0.15">
      <c r="A14" s="120"/>
      <c r="B14" s="121"/>
      <c r="C14" s="121"/>
      <c r="D14" s="121"/>
      <c r="E14" s="121"/>
      <c r="F14" s="122"/>
      <c r="G14" s="744"/>
      <c r="H14" s="745"/>
      <c r="I14" s="572" t="s">
        <v>8</v>
      </c>
      <c r="J14" s="626"/>
      <c r="K14" s="626"/>
      <c r="L14" s="626"/>
      <c r="M14" s="626"/>
      <c r="N14" s="626"/>
      <c r="O14" s="627"/>
      <c r="P14" s="163" t="s">
        <v>716</v>
      </c>
      <c r="Q14" s="164"/>
      <c r="R14" s="164"/>
      <c r="S14" s="164"/>
      <c r="T14" s="164"/>
      <c r="U14" s="164"/>
      <c r="V14" s="165"/>
      <c r="W14" s="163" t="s">
        <v>716</v>
      </c>
      <c r="X14" s="164"/>
      <c r="Y14" s="164"/>
      <c r="Z14" s="164"/>
      <c r="AA14" s="164"/>
      <c r="AB14" s="164"/>
      <c r="AC14" s="165"/>
      <c r="AD14" s="163" t="s">
        <v>748</v>
      </c>
      <c r="AE14" s="164"/>
      <c r="AF14" s="164"/>
      <c r="AG14" s="164"/>
      <c r="AH14" s="164"/>
      <c r="AI14" s="164"/>
      <c r="AJ14" s="165"/>
      <c r="AK14" s="163" t="s">
        <v>406</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716</v>
      </c>
      <c r="Q15" s="164"/>
      <c r="R15" s="164"/>
      <c r="S15" s="164"/>
      <c r="T15" s="164"/>
      <c r="U15" s="164"/>
      <c r="V15" s="165"/>
      <c r="W15" s="163" t="s">
        <v>716</v>
      </c>
      <c r="X15" s="164"/>
      <c r="Y15" s="164"/>
      <c r="Z15" s="164"/>
      <c r="AA15" s="164"/>
      <c r="AB15" s="164"/>
      <c r="AC15" s="165"/>
      <c r="AD15" s="163">
        <v>18.399999999999999</v>
      </c>
      <c r="AE15" s="164"/>
      <c r="AF15" s="164"/>
      <c r="AG15" s="164"/>
      <c r="AH15" s="164"/>
      <c r="AI15" s="164"/>
      <c r="AJ15" s="165"/>
      <c r="AK15" s="163">
        <v>100.3</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716</v>
      </c>
      <c r="Q16" s="164"/>
      <c r="R16" s="164"/>
      <c r="S16" s="164"/>
      <c r="T16" s="164"/>
      <c r="U16" s="164"/>
      <c r="V16" s="165"/>
      <c r="W16" s="163">
        <v>-18.399999999999999</v>
      </c>
      <c r="X16" s="164"/>
      <c r="Y16" s="164"/>
      <c r="Z16" s="164"/>
      <c r="AA16" s="164"/>
      <c r="AB16" s="164"/>
      <c r="AC16" s="165"/>
      <c r="AD16" s="163">
        <v>-100.3</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6"/>
      <c r="H18" s="747"/>
      <c r="I18" s="734" t="s">
        <v>20</v>
      </c>
      <c r="J18" s="735"/>
      <c r="K18" s="735"/>
      <c r="L18" s="735"/>
      <c r="M18" s="735"/>
      <c r="N18" s="735"/>
      <c r="O18" s="736"/>
      <c r="P18" s="169">
        <f>SUM(P13:V17)</f>
        <v>5604.8</v>
      </c>
      <c r="Q18" s="170"/>
      <c r="R18" s="170"/>
      <c r="S18" s="170"/>
      <c r="T18" s="170"/>
      <c r="U18" s="170"/>
      <c r="V18" s="171"/>
      <c r="W18" s="169">
        <f>SUM(W13:AC17)</f>
        <v>7394.6</v>
      </c>
      <c r="X18" s="170"/>
      <c r="Y18" s="170"/>
      <c r="Z18" s="170"/>
      <c r="AA18" s="170"/>
      <c r="AB18" s="170"/>
      <c r="AC18" s="171"/>
      <c r="AD18" s="169">
        <f>SUM(AD13:AJ17)</f>
        <v>7669.7</v>
      </c>
      <c r="AE18" s="170"/>
      <c r="AF18" s="170"/>
      <c r="AG18" s="170"/>
      <c r="AH18" s="170"/>
      <c r="AI18" s="170"/>
      <c r="AJ18" s="171"/>
      <c r="AK18" s="169">
        <f>SUM(AK13:AQ17)</f>
        <v>6138.4000000000005</v>
      </c>
      <c r="AL18" s="170"/>
      <c r="AM18" s="170"/>
      <c r="AN18" s="170"/>
      <c r="AO18" s="170"/>
      <c r="AP18" s="170"/>
      <c r="AQ18" s="171"/>
      <c r="AR18" s="169">
        <f>SUM(AR13:AX17)</f>
        <v>5033.3</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5205</v>
      </c>
      <c r="Q19" s="164"/>
      <c r="R19" s="164"/>
      <c r="S19" s="164"/>
      <c r="T19" s="164"/>
      <c r="U19" s="164"/>
      <c r="V19" s="165"/>
      <c r="W19" s="163">
        <v>7273.8</v>
      </c>
      <c r="X19" s="164"/>
      <c r="Y19" s="164"/>
      <c r="Z19" s="164"/>
      <c r="AA19" s="164"/>
      <c r="AB19" s="164"/>
      <c r="AC19" s="165"/>
      <c r="AD19" s="163">
        <v>7304.4</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0.92866828432771908</v>
      </c>
      <c r="Q20" s="536"/>
      <c r="R20" s="536"/>
      <c r="S20" s="536"/>
      <c r="T20" s="536"/>
      <c r="U20" s="536"/>
      <c r="V20" s="536"/>
      <c r="W20" s="536">
        <f t="shared" ref="W20" si="0">IF(W18=0, "-", SUM(W19)/W18)</f>
        <v>0.98366375463175826</v>
      </c>
      <c r="X20" s="536"/>
      <c r="Y20" s="536"/>
      <c r="Z20" s="536"/>
      <c r="AA20" s="536"/>
      <c r="AB20" s="536"/>
      <c r="AC20" s="536"/>
      <c r="AD20" s="536">
        <f t="shared" ref="AD20" si="1">IF(AD18=0, "-", SUM(AD19)/AD18)</f>
        <v>0.95237101842314564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8" t="s">
        <v>354</v>
      </c>
      <c r="H21" s="919"/>
      <c r="I21" s="919"/>
      <c r="J21" s="919"/>
      <c r="K21" s="919"/>
      <c r="L21" s="919"/>
      <c r="M21" s="919"/>
      <c r="N21" s="919"/>
      <c r="O21" s="919"/>
      <c r="P21" s="536">
        <f>IF(P19=0, "-", SUM(P19)/SUM(P13,P14))</f>
        <v>0.92866828432771908</v>
      </c>
      <c r="Q21" s="536"/>
      <c r="R21" s="536"/>
      <c r="S21" s="536"/>
      <c r="T21" s="536"/>
      <c r="U21" s="536"/>
      <c r="V21" s="536"/>
      <c r="W21" s="536">
        <f t="shared" ref="W21" si="2">IF(W19=0, "-", SUM(W19)/SUM(W13,W14))</f>
        <v>0.98122217725617167</v>
      </c>
      <c r="X21" s="536"/>
      <c r="Y21" s="536"/>
      <c r="Z21" s="536"/>
      <c r="AA21" s="536"/>
      <c r="AB21" s="536"/>
      <c r="AC21" s="536"/>
      <c r="AD21" s="536">
        <f t="shared" ref="AD21" si="3">IF(AD19=0, "-", SUM(AD19)/SUM(AD13,AD14))</f>
        <v>0.94230868465865103</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6031.6</v>
      </c>
      <c r="Q23" s="161"/>
      <c r="R23" s="161"/>
      <c r="S23" s="161"/>
      <c r="T23" s="161"/>
      <c r="U23" s="161"/>
      <c r="V23" s="162"/>
      <c r="W23" s="160">
        <v>5025.3</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3.1</v>
      </c>
      <c r="Q24" s="164"/>
      <c r="R24" s="164"/>
      <c r="S24" s="164"/>
      <c r="T24" s="164"/>
      <c r="U24" s="164"/>
      <c r="V24" s="165"/>
      <c r="W24" s="163">
        <v>5.0999999999999996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1.3</v>
      </c>
      <c r="Q25" s="164"/>
      <c r="R25" s="164"/>
      <c r="S25" s="164"/>
      <c r="T25" s="164"/>
      <c r="U25" s="164"/>
      <c r="V25" s="165"/>
      <c r="W25" s="163">
        <v>1.7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1.2</v>
      </c>
      <c r="Q26" s="164"/>
      <c r="R26" s="164"/>
      <c r="S26" s="164"/>
      <c r="T26" s="164"/>
      <c r="U26" s="164"/>
      <c r="V26" s="165"/>
      <c r="W26" s="163">
        <v>0.3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0.9</v>
      </c>
      <c r="Q27" s="164"/>
      <c r="R27" s="164"/>
      <c r="S27" s="164"/>
      <c r="T27" s="164"/>
      <c r="U27" s="164"/>
      <c r="V27" s="165"/>
      <c r="W27" s="163">
        <v>0.9</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6038.1</v>
      </c>
      <c r="Q29" s="164"/>
      <c r="R29" s="164"/>
      <c r="S29" s="164"/>
      <c r="T29" s="164"/>
      <c r="U29" s="164"/>
      <c r="V29" s="165"/>
      <c r="W29" s="211">
        <f>AR13</f>
        <v>5033.3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390</v>
      </c>
      <c r="AF30" s="384"/>
      <c r="AG30" s="384"/>
      <c r="AH30" s="385"/>
      <c r="AI30" s="386" t="s">
        <v>412</v>
      </c>
      <c r="AJ30" s="386"/>
      <c r="AK30" s="386"/>
      <c r="AL30" s="383"/>
      <c r="AM30" s="386" t="s">
        <v>509</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v>4</v>
      </c>
      <c r="AR31" s="178"/>
      <c r="AS31" s="179" t="s">
        <v>233</v>
      </c>
      <c r="AT31" s="202"/>
      <c r="AU31" s="271">
        <v>7</v>
      </c>
      <c r="AV31" s="271"/>
      <c r="AW31" s="376" t="s">
        <v>179</v>
      </c>
      <c r="AX31" s="377"/>
    </row>
    <row r="32" spans="1:50" ht="37.5" customHeight="1" x14ac:dyDescent="0.15">
      <c r="A32" s="512"/>
      <c r="B32" s="510"/>
      <c r="C32" s="510"/>
      <c r="D32" s="510"/>
      <c r="E32" s="510"/>
      <c r="F32" s="511"/>
      <c r="G32" s="537" t="s">
        <v>725</v>
      </c>
      <c r="H32" s="538"/>
      <c r="I32" s="538"/>
      <c r="J32" s="538"/>
      <c r="K32" s="538"/>
      <c r="L32" s="538"/>
      <c r="M32" s="538"/>
      <c r="N32" s="538"/>
      <c r="O32" s="539"/>
      <c r="P32" s="191" t="s">
        <v>815</v>
      </c>
      <c r="Q32" s="191"/>
      <c r="R32" s="191"/>
      <c r="S32" s="191"/>
      <c r="T32" s="191"/>
      <c r="U32" s="191"/>
      <c r="V32" s="191"/>
      <c r="W32" s="191"/>
      <c r="X32" s="233"/>
      <c r="Y32" s="340" t="s">
        <v>12</v>
      </c>
      <c r="Z32" s="546"/>
      <c r="AA32" s="547"/>
      <c r="AB32" s="548" t="s">
        <v>371</v>
      </c>
      <c r="AC32" s="548"/>
      <c r="AD32" s="548"/>
      <c r="AE32" s="364" t="s">
        <v>716</v>
      </c>
      <c r="AF32" s="365"/>
      <c r="AG32" s="365"/>
      <c r="AH32" s="365"/>
      <c r="AI32" s="364" t="s">
        <v>716</v>
      </c>
      <c r="AJ32" s="365"/>
      <c r="AK32" s="365"/>
      <c r="AL32" s="390"/>
      <c r="AM32" s="364" t="s">
        <v>716</v>
      </c>
      <c r="AN32" s="365"/>
      <c r="AO32" s="365"/>
      <c r="AP32" s="390"/>
      <c r="AQ32" s="166" t="s">
        <v>716</v>
      </c>
      <c r="AR32" s="167"/>
      <c r="AS32" s="167"/>
      <c r="AT32" s="168"/>
      <c r="AU32" s="365" t="s">
        <v>716</v>
      </c>
      <c r="AV32" s="365"/>
      <c r="AW32" s="365"/>
      <c r="AX32" s="366"/>
    </row>
    <row r="33" spans="1:51" ht="37.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371</v>
      </c>
      <c r="AC33" s="519"/>
      <c r="AD33" s="519"/>
      <c r="AE33" s="364" t="s">
        <v>716</v>
      </c>
      <c r="AF33" s="365"/>
      <c r="AG33" s="365"/>
      <c r="AH33" s="365"/>
      <c r="AI33" s="364" t="s">
        <v>716</v>
      </c>
      <c r="AJ33" s="365"/>
      <c r="AK33" s="365"/>
      <c r="AL33" s="390"/>
      <c r="AM33" s="364" t="s">
        <v>716</v>
      </c>
      <c r="AN33" s="365"/>
      <c r="AO33" s="365"/>
      <c r="AP33" s="390"/>
      <c r="AQ33" s="166" t="s">
        <v>716</v>
      </c>
      <c r="AR33" s="167"/>
      <c r="AS33" s="167"/>
      <c r="AT33" s="168"/>
      <c r="AU33" s="365" t="s">
        <v>716</v>
      </c>
      <c r="AV33" s="365"/>
      <c r="AW33" s="365"/>
      <c r="AX33" s="366"/>
    </row>
    <row r="34" spans="1:51" ht="37.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t="s">
        <v>716</v>
      </c>
      <c r="AF34" s="365"/>
      <c r="AG34" s="365"/>
      <c r="AH34" s="365"/>
      <c r="AI34" s="364" t="s">
        <v>716</v>
      </c>
      <c r="AJ34" s="365"/>
      <c r="AK34" s="365"/>
      <c r="AL34" s="390"/>
      <c r="AM34" s="364" t="s">
        <v>716</v>
      </c>
      <c r="AN34" s="365"/>
      <c r="AO34" s="365"/>
      <c r="AP34" s="390"/>
      <c r="AQ34" s="166" t="s">
        <v>716</v>
      </c>
      <c r="AR34" s="167"/>
      <c r="AS34" s="167"/>
      <c r="AT34" s="168"/>
      <c r="AU34" s="365" t="s">
        <v>716</v>
      </c>
      <c r="AV34" s="365"/>
      <c r="AW34" s="365"/>
      <c r="AX34" s="366"/>
    </row>
    <row r="35" spans="1:51" ht="23.25" customHeight="1" x14ac:dyDescent="0.15">
      <c r="A35" s="891" t="s">
        <v>380</v>
      </c>
      <c r="B35" s="892"/>
      <c r="C35" s="892"/>
      <c r="D35" s="892"/>
      <c r="E35" s="892"/>
      <c r="F35" s="893"/>
      <c r="G35" s="897" t="s">
        <v>816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v>4</v>
      </c>
      <c r="AR38" s="178"/>
      <c r="AS38" s="179" t="s">
        <v>233</v>
      </c>
      <c r="AT38" s="202"/>
      <c r="AU38" s="271">
        <v>7</v>
      </c>
      <c r="AV38" s="271"/>
      <c r="AW38" s="376" t="s">
        <v>179</v>
      </c>
      <c r="AX38" s="377"/>
      <c r="AY38">
        <f>$AY$37</f>
        <v>1</v>
      </c>
    </row>
    <row r="39" spans="1:51" ht="82.5" customHeight="1" x14ac:dyDescent="0.15">
      <c r="A39" s="512"/>
      <c r="B39" s="510"/>
      <c r="C39" s="510"/>
      <c r="D39" s="510"/>
      <c r="E39" s="510"/>
      <c r="F39" s="511"/>
      <c r="G39" s="537" t="s">
        <v>725</v>
      </c>
      <c r="H39" s="538"/>
      <c r="I39" s="538"/>
      <c r="J39" s="538"/>
      <c r="K39" s="538"/>
      <c r="L39" s="538"/>
      <c r="M39" s="538"/>
      <c r="N39" s="538"/>
      <c r="O39" s="539"/>
      <c r="P39" s="191" t="s">
        <v>822</v>
      </c>
      <c r="Q39" s="191"/>
      <c r="R39" s="191"/>
      <c r="S39" s="191"/>
      <c r="T39" s="191"/>
      <c r="U39" s="191"/>
      <c r="V39" s="191"/>
      <c r="W39" s="191"/>
      <c r="X39" s="233"/>
      <c r="Y39" s="340" t="s">
        <v>12</v>
      </c>
      <c r="Z39" s="546"/>
      <c r="AA39" s="547"/>
      <c r="AB39" s="548" t="s">
        <v>727</v>
      </c>
      <c r="AC39" s="548"/>
      <c r="AD39" s="548"/>
      <c r="AE39" s="364" t="s">
        <v>716</v>
      </c>
      <c r="AF39" s="365"/>
      <c r="AG39" s="365"/>
      <c r="AH39" s="365"/>
      <c r="AI39" s="364" t="s">
        <v>716</v>
      </c>
      <c r="AJ39" s="365"/>
      <c r="AK39" s="365"/>
      <c r="AL39" s="365"/>
      <c r="AM39" s="364" t="s">
        <v>716</v>
      </c>
      <c r="AN39" s="365"/>
      <c r="AO39" s="365"/>
      <c r="AP39" s="365"/>
      <c r="AQ39" s="166" t="s">
        <v>716</v>
      </c>
      <c r="AR39" s="167"/>
      <c r="AS39" s="167"/>
      <c r="AT39" s="168"/>
      <c r="AU39" s="365" t="s">
        <v>716</v>
      </c>
      <c r="AV39" s="365"/>
      <c r="AW39" s="365"/>
      <c r="AX39" s="366"/>
      <c r="AY39">
        <f t="shared" ref="AY39:AY43" si="4">$AY$37</f>
        <v>1</v>
      </c>
    </row>
    <row r="40" spans="1:51" ht="8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727</v>
      </c>
      <c r="AC40" s="519"/>
      <c r="AD40" s="519"/>
      <c r="AE40" s="364" t="s">
        <v>716</v>
      </c>
      <c r="AF40" s="365"/>
      <c r="AG40" s="365"/>
      <c r="AH40" s="365"/>
      <c r="AI40" s="364" t="s">
        <v>716</v>
      </c>
      <c r="AJ40" s="365"/>
      <c r="AK40" s="365"/>
      <c r="AL40" s="365"/>
      <c r="AM40" s="364" t="s">
        <v>716</v>
      </c>
      <c r="AN40" s="365"/>
      <c r="AO40" s="365"/>
      <c r="AP40" s="365"/>
      <c r="AQ40" s="166" t="s">
        <v>716</v>
      </c>
      <c r="AR40" s="167"/>
      <c r="AS40" s="167"/>
      <c r="AT40" s="168"/>
      <c r="AU40" s="365">
        <v>1</v>
      </c>
      <c r="AV40" s="365"/>
      <c r="AW40" s="365"/>
      <c r="AX40" s="366"/>
      <c r="AY40">
        <f t="shared" si="4"/>
        <v>1</v>
      </c>
    </row>
    <row r="41" spans="1:51" ht="8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t="s">
        <v>716</v>
      </c>
      <c r="AF41" s="365"/>
      <c r="AG41" s="365"/>
      <c r="AH41" s="365"/>
      <c r="AI41" s="364" t="s">
        <v>716</v>
      </c>
      <c r="AJ41" s="365"/>
      <c r="AK41" s="365"/>
      <c r="AL41" s="365"/>
      <c r="AM41" s="364" t="s">
        <v>716</v>
      </c>
      <c r="AN41" s="365"/>
      <c r="AO41" s="365"/>
      <c r="AP41" s="365"/>
      <c r="AQ41" s="166" t="s">
        <v>716</v>
      </c>
      <c r="AR41" s="167"/>
      <c r="AS41" s="167"/>
      <c r="AT41" s="168"/>
      <c r="AU41" s="365" t="s">
        <v>716</v>
      </c>
      <c r="AV41" s="365"/>
      <c r="AW41" s="365"/>
      <c r="AX41" s="366"/>
      <c r="AY41">
        <f t="shared" si="4"/>
        <v>1</v>
      </c>
    </row>
    <row r="42" spans="1:51" ht="23.25" customHeight="1" x14ac:dyDescent="0.15">
      <c r="A42" s="891" t="s">
        <v>380</v>
      </c>
      <c r="B42" s="892"/>
      <c r="C42" s="892"/>
      <c r="D42" s="892"/>
      <c r="E42" s="892"/>
      <c r="F42" s="893"/>
      <c r="G42" s="897" t="s">
        <v>823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1</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v>4</v>
      </c>
      <c r="AR45" s="178"/>
      <c r="AS45" s="179" t="s">
        <v>233</v>
      </c>
      <c r="AT45" s="202"/>
      <c r="AU45" s="271">
        <v>7</v>
      </c>
      <c r="AV45" s="271"/>
      <c r="AW45" s="376" t="s">
        <v>179</v>
      </c>
      <c r="AX45" s="377"/>
      <c r="AY45">
        <f>$AY$44</f>
        <v>1</v>
      </c>
    </row>
    <row r="46" spans="1:51" ht="54.75" customHeight="1" x14ac:dyDescent="0.15">
      <c r="A46" s="512"/>
      <c r="B46" s="510"/>
      <c r="C46" s="510"/>
      <c r="D46" s="510"/>
      <c r="E46" s="510"/>
      <c r="F46" s="511"/>
      <c r="G46" s="537" t="s">
        <v>725</v>
      </c>
      <c r="H46" s="538"/>
      <c r="I46" s="538"/>
      <c r="J46" s="538"/>
      <c r="K46" s="538"/>
      <c r="L46" s="538"/>
      <c r="M46" s="538"/>
      <c r="N46" s="538"/>
      <c r="O46" s="539"/>
      <c r="P46" s="191" t="s">
        <v>826</v>
      </c>
      <c r="Q46" s="191"/>
      <c r="R46" s="191"/>
      <c r="S46" s="191"/>
      <c r="T46" s="191"/>
      <c r="U46" s="191"/>
      <c r="V46" s="191"/>
      <c r="W46" s="191"/>
      <c r="X46" s="233"/>
      <c r="Y46" s="340" t="s">
        <v>12</v>
      </c>
      <c r="Z46" s="546"/>
      <c r="AA46" s="547"/>
      <c r="AB46" s="548" t="s">
        <v>726</v>
      </c>
      <c r="AC46" s="548"/>
      <c r="AD46" s="548"/>
      <c r="AE46" s="359">
        <v>50</v>
      </c>
      <c r="AF46" s="359"/>
      <c r="AG46" s="359"/>
      <c r="AH46" s="359"/>
      <c r="AI46" s="359">
        <v>319</v>
      </c>
      <c r="AJ46" s="359"/>
      <c r="AK46" s="359"/>
      <c r="AL46" s="359"/>
      <c r="AM46" s="359" t="s">
        <v>716</v>
      </c>
      <c r="AN46" s="359"/>
      <c r="AO46" s="359"/>
      <c r="AP46" s="359"/>
      <c r="AQ46" s="166" t="s">
        <v>716</v>
      </c>
      <c r="AR46" s="167"/>
      <c r="AS46" s="167"/>
      <c r="AT46" s="168"/>
      <c r="AU46" s="365" t="s">
        <v>716</v>
      </c>
      <c r="AV46" s="365"/>
      <c r="AW46" s="365"/>
      <c r="AX46" s="366"/>
      <c r="AY46">
        <f t="shared" ref="AY46:AY50" si="5">$AY$44</f>
        <v>1</v>
      </c>
    </row>
    <row r="47" spans="1:51" ht="54.75"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t="s">
        <v>726</v>
      </c>
      <c r="AC47" s="519"/>
      <c r="AD47" s="519"/>
      <c r="AE47" s="364">
        <v>20</v>
      </c>
      <c r="AF47" s="365"/>
      <c r="AG47" s="365"/>
      <c r="AH47" s="365"/>
      <c r="AI47" s="364">
        <v>313</v>
      </c>
      <c r="AJ47" s="365"/>
      <c r="AK47" s="365"/>
      <c r="AL47" s="365"/>
      <c r="AM47" s="364">
        <v>589</v>
      </c>
      <c r="AN47" s="365"/>
      <c r="AO47" s="365"/>
      <c r="AP47" s="365"/>
      <c r="AQ47" s="166" t="s">
        <v>716</v>
      </c>
      <c r="AR47" s="167"/>
      <c r="AS47" s="167"/>
      <c r="AT47" s="168"/>
      <c r="AU47" s="365" t="s">
        <v>716</v>
      </c>
      <c r="AV47" s="365"/>
      <c r="AW47" s="365"/>
      <c r="AX47" s="366"/>
      <c r="AY47">
        <f t="shared" si="5"/>
        <v>1</v>
      </c>
    </row>
    <row r="48" spans="1:51" ht="54.75"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v>250</v>
      </c>
      <c r="AF48" s="365"/>
      <c r="AG48" s="365"/>
      <c r="AH48" s="365"/>
      <c r="AI48" s="364">
        <v>102</v>
      </c>
      <c r="AJ48" s="365"/>
      <c r="AK48" s="365"/>
      <c r="AL48" s="365"/>
      <c r="AM48" s="364" t="s">
        <v>716</v>
      </c>
      <c r="AN48" s="365"/>
      <c r="AO48" s="365"/>
      <c r="AP48" s="365"/>
      <c r="AQ48" s="166" t="s">
        <v>716</v>
      </c>
      <c r="AR48" s="167"/>
      <c r="AS48" s="167"/>
      <c r="AT48" s="168"/>
      <c r="AU48" s="365" t="s">
        <v>716</v>
      </c>
      <c r="AV48" s="365"/>
      <c r="AW48" s="365"/>
      <c r="AX48" s="366"/>
      <c r="AY48">
        <f t="shared" si="5"/>
        <v>1</v>
      </c>
    </row>
    <row r="49" spans="1:51" ht="23.25" customHeight="1" x14ac:dyDescent="0.15">
      <c r="A49" s="891" t="s">
        <v>380</v>
      </c>
      <c r="B49" s="892"/>
      <c r="C49" s="892"/>
      <c r="D49" s="892"/>
      <c r="E49" s="892"/>
      <c r="F49" s="893"/>
      <c r="G49" s="897" t="s">
        <v>827</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1</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v>4</v>
      </c>
      <c r="AR52" s="178"/>
      <c r="AS52" s="179" t="s">
        <v>233</v>
      </c>
      <c r="AT52" s="202"/>
      <c r="AU52" s="271">
        <v>7</v>
      </c>
      <c r="AV52" s="271"/>
      <c r="AW52" s="376" t="s">
        <v>179</v>
      </c>
      <c r="AX52" s="377"/>
      <c r="AY52">
        <f>$AY$51</f>
        <v>1</v>
      </c>
    </row>
    <row r="53" spans="1:51" ht="54.75" customHeight="1" x14ac:dyDescent="0.15">
      <c r="A53" s="512"/>
      <c r="B53" s="510"/>
      <c r="C53" s="510"/>
      <c r="D53" s="510"/>
      <c r="E53" s="510"/>
      <c r="F53" s="511"/>
      <c r="G53" s="537" t="s">
        <v>728</v>
      </c>
      <c r="H53" s="538"/>
      <c r="I53" s="538"/>
      <c r="J53" s="538"/>
      <c r="K53" s="538"/>
      <c r="L53" s="538"/>
      <c r="M53" s="538"/>
      <c r="N53" s="538"/>
      <c r="O53" s="539"/>
      <c r="P53" s="191" t="s">
        <v>824</v>
      </c>
      <c r="Q53" s="191"/>
      <c r="R53" s="191"/>
      <c r="S53" s="191"/>
      <c r="T53" s="191"/>
      <c r="U53" s="191"/>
      <c r="V53" s="191"/>
      <c r="W53" s="191"/>
      <c r="X53" s="233"/>
      <c r="Y53" s="340" t="s">
        <v>12</v>
      </c>
      <c r="Z53" s="546"/>
      <c r="AA53" s="547"/>
      <c r="AB53" s="548" t="s">
        <v>730</v>
      </c>
      <c r="AC53" s="548"/>
      <c r="AD53" s="548"/>
      <c r="AE53" s="364">
        <v>14</v>
      </c>
      <c r="AF53" s="365"/>
      <c r="AG53" s="365"/>
      <c r="AH53" s="365"/>
      <c r="AI53" s="364">
        <v>24</v>
      </c>
      <c r="AJ53" s="365"/>
      <c r="AK53" s="365"/>
      <c r="AL53" s="365"/>
      <c r="AM53" s="364" t="s">
        <v>716</v>
      </c>
      <c r="AN53" s="365"/>
      <c r="AO53" s="365"/>
      <c r="AP53" s="365"/>
      <c r="AQ53" s="166" t="s">
        <v>716</v>
      </c>
      <c r="AR53" s="167"/>
      <c r="AS53" s="167"/>
      <c r="AT53" s="168"/>
      <c r="AU53" s="365" t="s">
        <v>716</v>
      </c>
      <c r="AV53" s="365"/>
      <c r="AW53" s="365"/>
      <c r="AX53" s="366"/>
      <c r="AY53">
        <f t="shared" ref="AY53:AY57" si="6">$AY$51</f>
        <v>1</v>
      </c>
    </row>
    <row r="54" spans="1:51" ht="54.75"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t="s">
        <v>730</v>
      </c>
      <c r="AC54" s="519"/>
      <c r="AD54" s="519"/>
      <c r="AE54" s="364">
        <v>15</v>
      </c>
      <c r="AF54" s="365"/>
      <c r="AG54" s="365"/>
      <c r="AH54" s="365"/>
      <c r="AI54" s="364">
        <v>26</v>
      </c>
      <c r="AJ54" s="365"/>
      <c r="AK54" s="365"/>
      <c r="AL54" s="365"/>
      <c r="AM54" s="364">
        <v>30</v>
      </c>
      <c r="AN54" s="365"/>
      <c r="AO54" s="365"/>
      <c r="AP54" s="365"/>
      <c r="AQ54" s="166" t="s">
        <v>716</v>
      </c>
      <c r="AR54" s="167"/>
      <c r="AS54" s="167"/>
      <c r="AT54" s="168"/>
      <c r="AU54" s="365" t="s">
        <v>716</v>
      </c>
      <c r="AV54" s="365"/>
      <c r="AW54" s="365"/>
      <c r="AX54" s="366"/>
      <c r="AY54">
        <f t="shared" si="6"/>
        <v>1</v>
      </c>
    </row>
    <row r="55" spans="1:51" ht="54.75"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v>93</v>
      </c>
      <c r="AF55" s="365"/>
      <c r="AG55" s="365"/>
      <c r="AH55" s="365"/>
      <c r="AI55" s="364">
        <v>92</v>
      </c>
      <c r="AJ55" s="365"/>
      <c r="AK55" s="365"/>
      <c r="AL55" s="365"/>
      <c r="AM55" s="364" t="s">
        <v>716</v>
      </c>
      <c r="AN55" s="365"/>
      <c r="AO55" s="365"/>
      <c r="AP55" s="365"/>
      <c r="AQ55" s="166" t="s">
        <v>716</v>
      </c>
      <c r="AR55" s="167"/>
      <c r="AS55" s="167"/>
      <c r="AT55" s="168"/>
      <c r="AU55" s="365" t="s">
        <v>716</v>
      </c>
      <c r="AV55" s="365"/>
      <c r="AW55" s="365"/>
      <c r="AX55" s="366"/>
      <c r="AY55">
        <f t="shared" si="6"/>
        <v>1</v>
      </c>
    </row>
    <row r="56" spans="1:51" ht="23.25" customHeight="1" x14ac:dyDescent="0.15">
      <c r="A56" s="891" t="s">
        <v>380</v>
      </c>
      <c r="B56" s="892"/>
      <c r="C56" s="892"/>
      <c r="D56" s="892"/>
      <c r="E56" s="892"/>
      <c r="F56" s="893"/>
      <c r="G56" s="897" t="s">
        <v>825</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5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5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5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4"/>
      <c r="AF67" s="365"/>
      <c r="AG67" s="365"/>
      <c r="AH67" s="365"/>
      <c r="AI67" s="364"/>
      <c r="AJ67" s="365"/>
      <c r="AK67" s="365"/>
      <c r="AL67" s="365"/>
      <c r="AM67" s="364"/>
      <c r="AN67" s="365"/>
      <c r="AO67" s="365"/>
      <c r="AP67" s="365"/>
      <c r="AQ67" s="364"/>
      <c r="AR67" s="365"/>
      <c r="AS67" s="365"/>
      <c r="AT67" s="39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4"/>
      <c r="AF68" s="365"/>
      <c r="AG68" s="365"/>
      <c r="AH68" s="365"/>
      <c r="AI68" s="364"/>
      <c r="AJ68" s="365"/>
      <c r="AK68" s="365"/>
      <c r="AL68" s="365"/>
      <c r="AM68" s="364"/>
      <c r="AN68" s="365"/>
      <c r="AO68" s="365"/>
      <c r="AP68" s="365"/>
      <c r="AQ68" s="364"/>
      <c r="AR68" s="365"/>
      <c r="AS68" s="365"/>
      <c r="AT68" s="39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2"/>
      <c r="AF69" s="373"/>
      <c r="AG69" s="373"/>
      <c r="AH69" s="373"/>
      <c r="AI69" s="372"/>
      <c r="AJ69" s="373"/>
      <c r="AK69" s="373"/>
      <c r="AL69" s="373"/>
      <c r="AM69" s="372"/>
      <c r="AN69" s="373"/>
      <c r="AO69" s="373"/>
      <c r="AP69" s="373"/>
      <c r="AQ69" s="364"/>
      <c r="AR69" s="365"/>
      <c r="AS69" s="365"/>
      <c r="AT69" s="39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4"/>
      <c r="AF70" s="365"/>
      <c r="AG70" s="365"/>
      <c r="AH70" s="365"/>
      <c r="AI70" s="364"/>
      <c r="AJ70" s="365"/>
      <c r="AK70" s="365"/>
      <c r="AL70" s="365"/>
      <c r="AM70" s="364"/>
      <c r="AN70" s="365"/>
      <c r="AO70" s="365"/>
      <c r="AP70" s="365"/>
      <c r="AQ70" s="364"/>
      <c r="AR70" s="365"/>
      <c r="AS70" s="365"/>
      <c r="AT70" s="39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4"/>
      <c r="AF71" s="365"/>
      <c r="AG71" s="365"/>
      <c r="AH71" s="365"/>
      <c r="AI71" s="364"/>
      <c r="AJ71" s="365"/>
      <c r="AK71" s="365"/>
      <c r="AL71" s="365"/>
      <c r="AM71" s="364"/>
      <c r="AN71" s="365"/>
      <c r="AO71" s="365"/>
      <c r="AP71" s="365"/>
      <c r="AQ71" s="364"/>
      <c r="AR71" s="365"/>
      <c r="AS71" s="365"/>
      <c r="AT71" s="39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2"/>
      <c r="AF72" s="373"/>
      <c r="AG72" s="373"/>
      <c r="AH72" s="373"/>
      <c r="AI72" s="372"/>
      <c r="AJ72" s="373"/>
      <c r="AK72" s="373"/>
      <c r="AL72" s="373"/>
      <c r="AM72" s="372"/>
      <c r="AN72" s="373"/>
      <c r="AO72" s="373"/>
      <c r="AP72" s="932"/>
      <c r="AQ72" s="364"/>
      <c r="AR72" s="365"/>
      <c r="AS72" s="365"/>
      <c r="AT72" s="390"/>
      <c r="AU72" s="365"/>
      <c r="AV72" s="365"/>
      <c r="AW72" s="365"/>
      <c r="AX72" s="366"/>
      <c r="AY72">
        <f t="shared" si="8"/>
        <v>0</v>
      </c>
    </row>
    <row r="73" spans="1:51" ht="18.75" hidden="1" customHeight="1" x14ac:dyDescent="0.15">
      <c r="A73" s="831" t="s">
        <v>350</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383</v>
      </c>
      <c r="B78" s="907"/>
      <c r="C78" s="907"/>
      <c r="D78" s="907"/>
      <c r="E78" s="904" t="s">
        <v>328</v>
      </c>
      <c r="F78" s="905"/>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6" t="s">
        <v>147</v>
      </c>
      <c r="B80" s="840" t="s">
        <v>341</v>
      </c>
      <c r="C80" s="841"/>
      <c r="D80" s="841"/>
      <c r="E80" s="841"/>
      <c r="F80" s="842"/>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c r="AY80">
        <f>COUNTA($G$82)</f>
        <v>0</v>
      </c>
    </row>
    <row r="81" spans="1:60" ht="22.5" hidden="1" customHeight="1" x14ac:dyDescent="0.15">
      <c r="A81" s="517"/>
      <c r="B81" s="843"/>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3"/>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5"/>
      <c r="AC97" s="406"/>
      <c r="AD97" s="407"/>
      <c r="AE97" s="364"/>
      <c r="AF97" s="365"/>
      <c r="AG97" s="365"/>
      <c r="AH97" s="390"/>
      <c r="AI97" s="364"/>
      <c r="AJ97" s="365"/>
      <c r="AK97" s="365"/>
      <c r="AL97" s="39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390"/>
      <c r="AI98" s="364"/>
      <c r="AJ98" s="365"/>
      <c r="AK98" s="365"/>
      <c r="AL98" s="39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7" t="s">
        <v>13</v>
      </c>
      <c r="Z99" s="478"/>
      <c r="AA99" s="479"/>
      <c r="AB99" s="459" t="s">
        <v>14</v>
      </c>
      <c r="AC99" s="460"/>
      <c r="AD99" s="461"/>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2"/>
      <c r="Z100" s="463"/>
      <c r="AA100" s="464"/>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8"/>
      <c r="B101" s="489"/>
      <c r="C101" s="489"/>
      <c r="D101" s="489"/>
      <c r="E101" s="489"/>
      <c r="F101" s="490"/>
      <c r="G101" s="191" t="s">
        <v>729</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730</v>
      </c>
      <c r="AC101" s="548"/>
      <c r="AD101" s="548"/>
      <c r="AE101" s="359">
        <v>15</v>
      </c>
      <c r="AF101" s="359"/>
      <c r="AG101" s="359"/>
      <c r="AH101" s="359"/>
      <c r="AI101" s="359">
        <v>26</v>
      </c>
      <c r="AJ101" s="359"/>
      <c r="AK101" s="359"/>
      <c r="AL101" s="359"/>
      <c r="AM101" s="359">
        <v>30</v>
      </c>
      <c r="AN101" s="359"/>
      <c r="AO101" s="359"/>
      <c r="AP101" s="359"/>
      <c r="AQ101" s="359">
        <v>30</v>
      </c>
      <c r="AR101" s="359"/>
      <c r="AS101" s="359"/>
      <c r="AT101" s="359"/>
      <c r="AU101" s="359" t="s">
        <v>406</v>
      </c>
      <c r="AV101" s="359"/>
      <c r="AW101" s="359"/>
      <c r="AX101" s="360"/>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730</v>
      </c>
      <c r="AC102" s="548"/>
      <c r="AD102" s="548"/>
      <c r="AE102" s="359">
        <v>15</v>
      </c>
      <c r="AF102" s="359"/>
      <c r="AG102" s="359"/>
      <c r="AH102" s="359"/>
      <c r="AI102" s="359">
        <v>23</v>
      </c>
      <c r="AJ102" s="359"/>
      <c r="AK102" s="359"/>
      <c r="AL102" s="359"/>
      <c r="AM102" s="359">
        <v>31</v>
      </c>
      <c r="AN102" s="359"/>
      <c r="AO102" s="359"/>
      <c r="AP102" s="359"/>
      <c r="AQ102" s="359">
        <v>30</v>
      </c>
      <c r="AR102" s="359"/>
      <c r="AS102" s="359"/>
      <c r="AT102" s="359"/>
      <c r="AU102" s="372">
        <v>30</v>
      </c>
      <c r="AV102" s="373"/>
      <c r="AW102" s="373"/>
      <c r="AX102" s="924"/>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35.1" customHeight="1" x14ac:dyDescent="0.15">
      <c r="A104" s="488"/>
      <c r="B104" s="489"/>
      <c r="C104" s="489"/>
      <c r="D104" s="489"/>
      <c r="E104" s="489"/>
      <c r="F104" s="490"/>
      <c r="G104" s="191" t="s">
        <v>811</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726</v>
      </c>
      <c r="AC104" s="469"/>
      <c r="AD104" s="470"/>
      <c r="AE104" s="359" t="s">
        <v>716</v>
      </c>
      <c r="AF104" s="359"/>
      <c r="AG104" s="359"/>
      <c r="AH104" s="359"/>
      <c r="AI104" s="359">
        <v>53</v>
      </c>
      <c r="AJ104" s="359"/>
      <c r="AK104" s="359"/>
      <c r="AL104" s="359"/>
      <c r="AM104" s="359" t="s">
        <v>821</v>
      </c>
      <c r="AN104" s="359"/>
      <c r="AO104" s="359"/>
      <c r="AP104" s="359"/>
      <c r="AQ104" s="359" t="s">
        <v>716</v>
      </c>
      <c r="AR104" s="359"/>
      <c r="AS104" s="359"/>
      <c r="AT104" s="359"/>
      <c r="AU104" s="359" t="s">
        <v>817</v>
      </c>
      <c r="AV104" s="359"/>
      <c r="AW104" s="359"/>
      <c r="AX104" s="360"/>
      <c r="AY104">
        <f>$AY$103</f>
        <v>1</v>
      </c>
    </row>
    <row r="105" spans="1:60" ht="35.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5" t="s">
        <v>726</v>
      </c>
      <c r="AC105" s="406"/>
      <c r="AD105" s="407"/>
      <c r="AE105" s="359" t="s">
        <v>716</v>
      </c>
      <c r="AF105" s="359"/>
      <c r="AG105" s="359"/>
      <c r="AH105" s="359"/>
      <c r="AI105" s="359" t="s">
        <v>716</v>
      </c>
      <c r="AJ105" s="359"/>
      <c r="AK105" s="359"/>
      <c r="AL105" s="359"/>
      <c r="AM105" s="359" t="s">
        <v>716</v>
      </c>
      <c r="AN105" s="359"/>
      <c r="AO105" s="359"/>
      <c r="AP105" s="359"/>
      <c r="AQ105" s="359" t="s">
        <v>716</v>
      </c>
      <c r="AR105" s="359"/>
      <c r="AS105" s="359"/>
      <c r="AT105" s="359"/>
      <c r="AU105" s="359" t="s">
        <v>817</v>
      </c>
      <c r="AV105" s="359"/>
      <c r="AW105" s="359"/>
      <c r="AX105" s="360"/>
      <c r="AY105">
        <f>$AY$103</f>
        <v>1</v>
      </c>
    </row>
    <row r="106" spans="1:60" ht="31.5"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1</v>
      </c>
    </row>
    <row r="107" spans="1:60" ht="36.75" customHeight="1" x14ac:dyDescent="0.15">
      <c r="A107" s="488"/>
      <c r="B107" s="489"/>
      <c r="C107" s="489"/>
      <c r="D107" s="489"/>
      <c r="E107" s="489"/>
      <c r="F107" s="490"/>
      <c r="G107" s="191" t="s">
        <v>818</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t="s">
        <v>726</v>
      </c>
      <c r="AC107" s="469"/>
      <c r="AD107" s="470"/>
      <c r="AE107" s="359" t="s">
        <v>716</v>
      </c>
      <c r="AF107" s="359"/>
      <c r="AG107" s="359"/>
      <c r="AH107" s="359"/>
      <c r="AI107" s="359" t="s">
        <v>716</v>
      </c>
      <c r="AJ107" s="359"/>
      <c r="AK107" s="359"/>
      <c r="AL107" s="359"/>
      <c r="AM107" s="359" t="s">
        <v>716</v>
      </c>
      <c r="AN107" s="359"/>
      <c r="AO107" s="359"/>
      <c r="AP107" s="359"/>
      <c r="AQ107" s="359" t="s">
        <v>716</v>
      </c>
      <c r="AR107" s="359"/>
      <c r="AS107" s="359"/>
      <c r="AT107" s="359"/>
      <c r="AU107" s="359" t="s">
        <v>817</v>
      </c>
      <c r="AV107" s="359"/>
      <c r="AW107" s="359"/>
      <c r="AX107" s="360"/>
      <c r="AY107">
        <f>$AY$106</f>
        <v>1</v>
      </c>
    </row>
    <row r="108" spans="1:60" ht="36.7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5" t="s">
        <v>726</v>
      </c>
      <c r="AC108" s="406"/>
      <c r="AD108" s="407"/>
      <c r="AE108" s="359" t="s">
        <v>716</v>
      </c>
      <c r="AF108" s="359"/>
      <c r="AG108" s="359"/>
      <c r="AH108" s="359"/>
      <c r="AI108" s="359" t="s">
        <v>716</v>
      </c>
      <c r="AJ108" s="359"/>
      <c r="AK108" s="359"/>
      <c r="AL108" s="359"/>
      <c r="AM108" s="359" t="s">
        <v>716</v>
      </c>
      <c r="AN108" s="359"/>
      <c r="AO108" s="359"/>
      <c r="AP108" s="359"/>
      <c r="AQ108" s="359" t="s">
        <v>716</v>
      </c>
      <c r="AR108" s="359"/>
      <c r="AS108" s="359"/>
      <c r="AT108" s="359"/>
      <c r="AU108" s="359" t="s">
        <v>817</v>
      </c>
      <c r="AV108" s="359"/>
      <c r="AW108" s="359"/>
      <c r="AX108" s="360"/>
      <c r="AY108">
        <f>$AY$106</f>
        <v>1</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390"/>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5"/>
      <c r="AC114" s="406"/>
      <c r="AD114" s="407"/>
      <c r="AE114" s="367"/>
      <c r="AF114" s="367"/>
      <c r="AG114" s="367"/>
      <c r="AH114" s="367"/>
      <c r="AI114" s="367"/>
      <c r="AJ114" s="367"/>
      <c r="AK114" s="367"/>
      <c r="AL114" s="367"/>
      <c r="AM114" s="367"/>
      <c r="AN114" s="367"/>
      <c r="AO114" s="367"/>
      <c r="AP114" s="367"/>
      <c r="AQ114" s="364"/>
      <c r="AR114" s="365"/>
      <c r="AS114" s="365"/>
      <c r="AT114" s="39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732</v>
      </c>
      <c r="AC116" s="301"/>
      <c r="AD116" s="302"/>
      <c r="AE116" s="359">
        <v>339990</v>
      </c>
      <c r="AF116" s="359"/>
      <c r="AG116" s="359"/>
      <c r="AH116" s="359"/>
      <c r="AI116" s="359">
        <v>275794</v>
      </c>
      <c r="AJ116" s="359"/>
      <c r="AK116" s="359"/>
      <c r="AL116" s="359"/>
      <c r="AM116" s="359">
        <v>243481</v>
      </c>
      <c r="AN116" s="359"/>
      <c r="AO116" s="359"/>
      <c r="AP116" s="359"/>
      <c r="AQ116" s="364">
        <v>204396</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306" t="s">
        <v>734</v>
      </c>
      <c r="AF117" s="306"/>
      <c r="AG117" s="306"/>
      <c r="AH117" s="306"/>
      <c r="AI117" s="306" t="s">
        <v>735</v>
      </c>
      <c r="AJ117" s="306"/>
      <c r="AK117" s="306"/>
      <c r="AL117" s="306"/>
      <c r="AM117" s="306" t="s">
        <v>828</v>
      </c>
      <c r="AN117" s="306"/>
      <c r="AO117" s="306"/>
      <c r="AP117" s="306"/>
      <c r="AQ117" s="306" t="s">
        <v>814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233</v>
      </c>
      <c r="AT133" s="202"/>
      <c r="AU133" s="178">
        <v>7</v>
      </c>
      <c r="AV133" s="178"/>
      <c r="AW133" s="179" t="s">
        <v>179</v>
      </c>
      <c r="AX133" s="180"/>
      <c r="AY133">
        <f>$AY$132</f>
        <v>1</v>
      </c>
    </row>
    <row r="134" spans="1:51" ht="39.75" customHeight="1" x14ac:dyDescent="0.15">
      <c r="A134" s="988"/>
      <c r="B134" s="253"/>
      <c r="C134" s="252"/>
      <c r="D134" s="253"/>
      <c r="E134" s="252"/>
      <c r="F134" s="314"/>
      <c r="G134" s="232" t="s">
        <v>819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v>3.0666666666666669</v>
      </c>
      <c r="AF134" s="167"/>
      <c r="AG134" s="167"/>
      <c r="AH134" s="167"/>
      <c r="AI134" s="266">
        <f>475/26</f>
        <v>18.26923076923077</v>
      </c>
      <c r="AJ134" s="167"/>
      <c r="AK134" s="167"/>
      <c r="AL134" s="167"/>
      <c r="AM134" s="266" t="s">
        <v>821</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1.9333333333333333</v>
      </c>
      <c r="AF135" s="167"/>
      <c r="AG135" s="167"/>
      <c r="AH135" s="167"/>
      <c r="AI135" s="266">
        <v>5.6818181818181817</v>
      </c>
      <c r="AJ135" s="167"/>
      <c r="AK135" s="167"/>
      <c r="AL135" s="167"/>
      <c r="AM135" s="266">
        <f>345/30</f>
        <v>11.5</v>
      </c>
      <c r="AN135" s="167"/>
      <c r="AO135" s="167"/>
      <c r="AP135" s="167"/>
      <c r="AQ135" s="266">
        <v>37.545454545454547</v>
      </c>
      <c r="AR135" s="167"/>
      <c r="AS135" s="167"/>
      <c r="AT135" s="167"/>
      <c r="AU135" s="266">
        <v>54.571428571428569</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4</v>
      </c>
      <c r="AR137" s="271"/>
      <c r="AS137" s="179" t="s">
        <v>233</v>
      </c>
      <c r="AT137" s="202"/>
      <c r="AU137" s="178">
        <v>7</v>
      </c>
      <c r="AV137" s="178"/>
      <c r="AW137" s="179" t="s">
        <v>179</v>
      </c>
      <c r="AX137" s="180"/>
      <c r="AY137">
        <f>$AY$136</f>
        <v>1</v>
      </c>
    </row>
    <row r="138" spans="1:51" ht="39.75" customHeight="1" x14ac:dyDescent="0.15">
      <c r="A138" s="988"/>
      <c r="B138" s="253"/>
      <c r="C138" s="252"/>
      <c r="D138" s="253"/>
      <c r="E138" s="252"/>
      <c r="F138" s="314"/>
      <c r="G138" s="232" t="s">
        <v>820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737</v>
      </c>
      <c r="AC138" s="224"/>
      <c r="AD138" s="224"/>
      <c r="AE138" s="266">
        <v>2.1333333333333333</v>
      </c>
      <c r="AF138" s="167"/>
      <c r="AG138" s="167"/>
      <c r="AH138" s="167"/>
      <c r="AI138" s="266">
        <f>274/26</f>
        <v>10.538461538461538</v>
      </c>
      <c r="AJ138" s="167"/>
      <c r="AK138" s="167"/>
      <c r="AL138" s="167"/>
      <c r="AM138" s="266" t="s">
        <v>821</v>
      </c>
      <c r="AN138" s="167"/>
      <c r="AO138" s="167"/>
      <c r="AP138" s="167"/>
      <c r="AQ138" s="266" t="s">
        <v>406</v>
      </c>
      <c r="AR138" s="167"/>
      <c r="AS138" s="167"/>
      <c r="AT138" s="167"/>
      <c r="AU138" s="266" t="s">
        <v>406</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737</v>
      </c>
      <c r="AC139" s="175"/>
      <c r="AD139" s="175"/>
      <c r="AE139" s="266">
        <v>1.0666666666666667</v>
      </c>
      <c r="AF139" s="167"/>
      <c r="AG139" s="167"/>
      <c r="AH139" s="167"/>
      <c r="AI139" s="266">
        <v>3.1363636363636362</v>
      </c>
      <c r="AJ139" s="167"/>
      <c r="AK139" s="167"/>
      <c r="AL139" s="167"/>
      <c r="AM139" s="266">
        <f>230/30</f>
        <v>7.666666666666667</v>
      </c>
      <c r="AN139" s="167"/>
      <c r="AO139" s="167"/>
      <c r="AP139" s="167"/>
      <c r="AQ139" s="266">
        <v>25.681818181818183</v>
      </c>
      <c r="AR139" s="167"/>
      <c r="AS139" s="167"/>
      <c r="AT139" s="167"/>
      <c r="AU139" s="266">
        <v>45</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75" customHeight="1" x14ac:dyDescent="0.15">
      <c r="A188" s="988"/>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75" customHeight="1" x14ac:dyDescent="0.15">
      <c r="A189" s="988"/>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5"/>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737</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737</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730</v>
      </c>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730</v>
      </c>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812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0"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741</v>
      </c>
      <c r="AE702" s="890"/>
      <c r="AF702" s="890"/>
      <c r="AG702" s="879" t="s">
        <v>749</v>
      </c>
      <c r="AH702" s="880"/>
      <c r="AI702" s="880"/>
      <c r="AJ702" s="880"/>
      <c r="AK702" s="880"/>
      <c r="AL702" s="880"/>
      <c r="AM702" s="880"/>
      <c r="AN702" s="880"/>
      <c r="AO702" s="880"/>
      <c r="AP702" s="880"/>
      <c r="AQ702" s="880"/>
      <c r="AR702" s="880"/>
      <c r="AS702" s="880"/>
      <c r="AT702" s="880"/>
      <c r="AU702" s="880"/>
      <c r="AV702" s="880"/>
      <c r="AW702" s="880"/>
      <c r="AX702" s="881"/>
    </row>
    <row r="703" spans="1:51" ht="60"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741</v>
      </c>
      <c r="AE703" s="185"/>
      <c r="AF703" s="185"/>
      <c r="AG703" s="664" t="s">
        <v>750</v>
      </c>
      <c r="AH703" s="665"/>
      <c r="AI703" s="665"/>
      <c r="AJ703" s="665"/>
      <c r="AK703" s="665"/>
      <c r="AL703" s="665"/>
      <c r="AM703" s="665"/>
      <c r="AN703" s="665"/>
      <c r="AO703" s="665"/>
      <c r="AP703" s="665"/>
      <c r="AQ703" s="665"/>
      <c r="AR703" s="665"/>
      <c r="AS703" s="665"/>
      <c r="AT703" s="665"/>
      <c r="AU703" s="665"/>
      <c r="AV703" s="665"/>
      <c r="AW703" s="665"/>
      <c r="AX703" s="666"/>
    </row>
    <row r="704" spans="1:51" ht="60"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741</v>
      </c>
      <c r="AE704" s="583"/>
      <c r="AF704" s="583"/>
      <c r="AG704" s="425" t="s">
        <v>751</v>
      </c>
      <c r="AH704" s="235"/>
      <c r="AI704" s="235"/>
      <c r="AJ704" s="235"/>
      <c r="AK704" s="235"/>
      <c r="AL704" s="235"/>
      <c r="AM704" s="235"/>
      <c r="AN704" s="235"/>
      <c r="AO704" s="235"/>
      <c r="AP704" s="235"/>
      <c r="AQ704" s="235"/>
      <c r="AR704" s="235"/>
      <c r="AS704" s="235"/>
      <c r="AT704" s="235"/>
      <c r="AU704" s="235"/>
      <c r="AV704" s="235"/>
      <c r="AW704" s="235"/>
      <c r="AX704" s="426"/>
    </row>
    <row r="705" spans="1:50" ht="60"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741</v>
      </c>
      <c r="AE705" s="733"/>
      <c r="AF705" s="733"/>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60"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752</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60"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752</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60"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741</v>
      </c>
      <c r="AE708" s="668"/>
      <c r="AF708" s="668"/>
      <c r="AG708" s="523" t="s">
        <v>756</v>
      </c>
      <c r="AH708" s="524"/>
      <c r="AI708" s="524"/>
      <c r="AJ708" s="524"/>
      <c r="AK708" s="524"/>
      <c r="AL708" s="524"/>
      <c r="AM708" s="524"/>
      <c r="AN708" s="524"/>
      <c r="AO708" s="524"/>
      <c r="AP708" s="524"/>
      <c r="AQ708" s="524"/>
      <c r="AR708" s="524"/>
      <c r="AS708" s="524"/>
      <c r="AT708" s="524"/>
      <c r="AU708" s="524"/>
      <c r="AV708" s="524"/>
      <c r="AW708" s="524"/>
      <c r="AX708" s="525"/>
    </row>
    <row r="709" spans="1:50" ht="60"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741</v>
      </c>
      <c r="AE709" s="185"/>
      <c r="AF709" s="185"/>
      <c r="AG709" s="664" t="s">
        <v>757</v>
      </c>
      <c r="AH709" s="665"/>
      <c r="AI709" s="665"/>
      <c r="AJ709" s="665"/>
      <c r="AK709" s="665"/>
      <c r="AL709" s="665"/>
      <c r="AM709" s="665"/>
      <c r="AN709" s="665"/>
      <c r="AO709" s="665"/>
      <c r="AP709" s="665"/>
      <c r="AQ709" s="665"/>
      <c r="AR709" s="665"/>
      <c r="AS709" s="665"/>
      <c r="AT709" s="665"/>
      <c r="AU709" s="665"/>
      <c r="AV709" s="665"/>
      <c r="AW709" s="665"/>
      <c r="AX709" s="666"/>
    </row>
    <row r="710" spans="1:50" ht="60"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755</v>
      </c>
      <c r="AE710" s="185"/>
      <c r="AF710" s="185"/>
      <c r="AG710" s="664" t="s">
        <v>757</v>
      </c>
      <c r="AH710" s="665"/>
      <c r="AI710" s="665"/>
      <c r="AJ710" s="665"/>
      <c r="AK710" s="665"/>
      <c r="AL710" s="665"/>
      <c r="AM710" s="665"/>
      <c r="AN710" s="665"/>
      <c r="AO710" s="665"/>
      <c r="AP710" s="665"/>
      <c r="AQ710" s="665"/>
      <c r="AR710" s="665"/>
      <c r="AS710" s="665"/>
      <c r="AT710" s="665"/>
      <c r="AU710" s="665"/>
      <c r="AV710" s="665"/>
      <c r="AW710" s="665"/>
      <c r="AX710" s="666"/>
    </row>
    <row r="711" spans="1:50" ht="60"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755</v>
      </c>
      <c r="AE711" s="185"/>
      <c r="AF711" s="185"/>
      <c r="AG711" s="664" t="s">
        <v>758</v>
      </c>
      <c r="AH711" s="665"/>
      <c r="AI711" s="665"/>
      <c r="AJ711" s="665"/>
      <c r="AK711" s="665"/>
      <c r="AL711" s="665"/>
      <c r="AM711" s="665"/>
      <c r="AN711" s="665"/>
      <c r="AO711" s="665"/>
      <c r="AP711" s="665"/>
      <c r="AQ711" s="665"/>
      <c r="AR711" s="665"/>
      <c r="AS711" s="665"/>
      <c r="AT711" s="665"/>
      <c r="AU711" s="665"/>
      <c r="AV711" s="665"/>
      <c r="AW711" s="665"/>
      <c r="AX711" s="666"/>
    </row>
    <row r="712" spans="1:50" ht="60"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754</v>
      </c>
      <c r="AE712" s="583"/>
      <c r="AF712" s="583"/>
      <c r="AG712" s="591" t="s">
        <v>716</v>
      </c>
      <c r="AH712" s="592"/>
      <c r="AI712" s="592"/>
      <c r="AJ712" s="592"/>
      <c r="AK712" s="592"/>
      <c r="AL712" s="592"/>
      <c r="AM712" s="592"/>
      <c r="AN712" s="592"/>
      <c r="AO712" s="592"/>
      <c r="AP712" s="592"/>
      <c r="AQ712" s="592"/>
      <c r="AR712" s="592"/>
      <c r="AS712" s="592"/>
      <c r="AT712" s="592"/>
      <c r="AU712" s="592"/>
      <c r="AV712" s="592"/>
      <c r="AW712" s="592"/>
      <c r="AX712" s="593"/>
    </row>
    <row r="713" spans="1:50" ht="60"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4" t="s">
        <v>716</v>
      </c>
      <c r="AH713" s="665"/>
      <c r="AI713" s="665"/>
      <c r="AJ713" s="665"/>
      <c r="AK713" s="665"/>
      <c r="AL713" s="665"/>
      <c r="AM713" s="665"/>
      <c r="AN713" s="665"/>
      <c r="AO713" s="665"/>
      <c r="AP713" s="665"/>
      <c r="AQ713" s="665"/>
      <c r="AR713" s="665"/>
      <c r="AS713" s="665"/>
      <c r="AT713" s="665"/>
      <c r="AU713" s="665"/>
      <c r="AV713" s="665"/>
      <c r="AW713" s="665"/>
      <c r="AX713" s="666"/>
    </row>
    <row r="714" spans="1:50" ht="60"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741</v>
      </c>
      <c r="AE714" s="589"/>
      <c r="AF714" s="590"/>
      <c r="AG714" s="689" t="s">
        <v>759</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755</v>
      </c>
      <c r="AE715" s="668"/>
      <c r="AF715" s="774"/>
      <c r="AG715" s="523" t="s">
        <v>806</v>
      </c>
      <c r="AH715" s="524"/>
      <c r="AI715" s="524"/>
      <c r="AJ715" s="524"/>
      <c r="AK715" s="524"/>
      <c r="AL715" s="524"/>
      <c r="AM715" s="524"/>
      <c r="AN715" s="524"/>
      <c r="AO715" s="524"/>
      <c r="AP715" s="524"/>
      <c r="AQ715" s="524"/>
      <c r="AR715" s="524"/>
      <c r="AS715" s="524"/>
      <c r="AT715" s="524"/>
      <c r="AU715" s="524"/>
      <c r="AV715" s="524"/>
      <c r="AW715" s="524"/>
      <c r="AX715" s="525"/>
    </row>
    <row r="716" spans="1:50" ht="60"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755</v>
      </c>
      <c r="AE716" s="756"/>
      <c r="AF716" s="756"/>
      <c r="AG716" s="664" t="s">
        <v>760</v>
      </c>
      <c r="AH716" s="665"/>
      <c r="AI716" s="665"/>
      <c r="AJ716" s="665"/>
      <c r="AK716" s="665"/>
      <c r="AL716" s="665"/>
      <c r="AM716" s="665"/>
      <c r="AN716" s="665"/>
      <c r="AO716" s="665"/>
      <c r="AP716" s="665"/>
      <c r="AQ716" s="665"/>
      <c r="AR716" s="665"/>
      <c r="AS716" s="665"/>
      <c r="AT716" s="665"/>
      <c r="AU716" s="665"/>
      <c r="AV716" s="665"/>
      <c r="AW716" s="665"/>
      <c r="AX716" s="666"/>
    </row>
    <row r="717" spans="1:50" ht="60"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755</v>
      </c>
      <c r="AE717" s="185"/>
      <c r="AF717" s="185"/>
      <c r="AG717" s="664" t="s">
        <v>761</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755</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66"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741</v>
      </c>
      <c r="AE719" s="668"/>
      <c r="AF719" s="668"/>
      <c r="AG719" s="190" t="s">
        <v>807</v>
      </c>
      <c r="AH719" s="191"/>
      <c r="AI719" s="191"/>
      <c r="AJ719" s="191"/>
      <c r="AK719" s="191"/>
      <c r="AL719" s="191"/>
      <c r="AM719" s="191"/>
      <c r="AN719" s="191"/>
      <c r="AO719" s="191"/>
      <c r="AP719" s="191"/>
      <c r="AQ719" s="191"/>
      <c r="AR719" s="191"/>
      <c r="AS719" s="191"/>
      <c r="AT719" s="191"/>
      <c r="AU719" s="191"/>
      <c r="AV719" s="191"/>
      <c r="AW719" s="191"/>
      <c r="AX719" s="192"/>
    </row>
    <row r="720" spans="1:50" ht="24" customHeight="1" x14ac:dyDescent="0.15">
      <c r="A720" s="650"/>
      <c r="B720" s="651"/>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5"/>
      <c r="AH720" s="235"/>
      <c r="AI720" s="235"/>
      <c r="AJ720" s="235"/>
      <c r="AK720" s="235"/>
      <c r="AL720" s="235"/>
      <c r="AM720" s="235"/>
      <c r="AN720" s="235"/>
      <c r="AO720" s="235"/>
      <c r="AP720" s="235"/>
      <c r="AQ720" s="235"/>
      <c r="AR720" s="235"/>
      <c r="AS720" s="235"/>
      <c r="AT720" s="235"/>
      <c r="AU720" s="235"/>
      <c r="AV720" s="235"/>
      <c r="AW720" s="235"/>
      <c r="AX720" s="426"/>
    </row>
    <row r="721" spans="1:52" ht="24" customHeight="1" x14ac:dyDescent="0.15">
      <c r="A721" s="650"/>
      <c r="B721" s="651"/>
      <c r="C721" s="912" t="s">
        <v>710</v>
      </c>
      <c r="D721" s="913"/>
      <c r="E721" s="913"/>
      <c r="F721" s="914"/>
      <c r="G721" s="930">
        <v>20</v>
      </c>
      <c r="H721" s="931"/>
      <c r="I721" s="77" t="str">
        <f>IF(OR(G721="　", G721=""), "", "-")</f>
        <v>-</v>
      </c>
      <c r="J721" s="911">
        <v>129</v>
      </c>
      <c r="K721" s="911"/>
      <c r="L721" s="77" t="str">
        <f>IF(M721="","","-")</f>
        <v/>
      </c>
      <c r="M721" s="78"/>
      <c r="N721" s="908" t="s">
        <v>739</v>
      </c>
      <c r="O721" s="909"/>
      <c r="P721" s="909"/>
      <c r="Q721" s="909"/>
      <c r="R721" s="909"/>
      <c r="S721" s="909"/>
      <c r="T721" s="909"/>
      <c r="U721" s="909"/>
      <c r="V721" s="909"/>
      <c r="W721" s="909"/>
      <c r="X721" s="909"/>
      <c r="Y721" s="909"/>
      <c r="Z721" s="909"/>
      <c r="AA721" s="909"/>
      <c r="AB721" s="909"/>
      <c r="AC721" s="909"/>
      <c r="AD721" s="909"/>
      <c r="AE721" s="909"/>
      <c r="AF721" s="910"/>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810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809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831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832</v>
      </c>
      <c r="B731" s="616"/>
      <c r="C731" s="616"/>
      <c r="D731" s="616"/>
      <c r="E731" s="617"/>
      <c r="F731" s="680" t="s">
        <v>833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127.5" customHeight="1" thickBot="1" x14ac:dyDescent="0.2">
      <c r="A733" s="615" t="s">
        <v>834</v>
      </c>
      <c r="B733" s="616"/>
      <c r="C733" s="616"/>
      <c r="D733" s="616"/>
      <c r="E733" s="617"/>
      <c r="F733" s="763" t="s">
        <v>835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179.25" customHeight="1" thickBot="1" x14ac:dyDescent="0.2">
      <c r="A735" s="608" t="s">
        <v>808</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127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125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6" t="s">
        <v>781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780</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763</v>
      </c>
      <c r="H789" s="447"/>
      <c r="I789" s="447"/>
      <c r="J789" s="447"/>
      <c r="K789" s="448"/>
      <c r="L789" s="449" t="s">
        <v>769</v>
      </c>
      <c r="M789" s="450"/>
      <c r="N789" s="450"/>
      <c r="O789" s="450"/>
      <c r="P789" s="450"/>
      <c r="Q789" s="450"/>
      <c r="R789" s="450"/>
      <c r="S789" s="450"/>
      <c r="T789" s="450"/>
      <c r="U789" s="450"/>
      <c r="V789" s="450"/>
      <c r="W789" s="450"/>
      <c r="X789" s="451"/>
      <c r="Y789" s="452">
        <v>538.5</v>
      </c>
      <c r="Z789" s="453"/>
      <c r="AA789" s="453"/>
      <c r="AB789" s="554"/>
      <c r="AC789" s="446" t="s">
        <v>778</v>
      </c>
      <c r="AD789" s="447"/>
      <c r="AE789" s="447"/>
      <c r="AF789" s="447"/>
      <c r="AG789" s="448"/>
      <c r="AH789" s="449" t="s">
        <v>779</v>
      </c>
      <c r="AI789" s="450"/>
      <c r="AJ789" s="450"/>
      <c r="AK789" s="450"/>
      <c r="AL789" s="450"/>
      <c r="AM789" s="450"/>
      <c r="AN789" s="450"/>
      <c r="AO789" s="450"/>
      <c r="AP789" s="450"/>
      <c r="AQ789" s="450"/>
      <c r="AR789" s="450"/>
      <c r="AS789" s="450"/>
      <c r="AT789" s="451"/>
      <c r="AU789" s="452">
        <v>100.1</v>
      </c>
      <c r="AV789" s="453"/>
      <c r="AW789" s="453"/>
      <c r="AX789" s="454"/>
    </row>
    <row r="790" spans="1:51" ht="24.75" customHeight="1" x14ac:dyDescent="0.15">
      <c r="A790" s="553"/>
      <c r="B790" s="760"/>
      <c r="C790" s="760"/>
      <c r="D790" s="760"/>
      <c r="E790" s="760"/>
      <c r="F790" s="761"/>
      <c r="G790" s="349" t="s">
        <v>773</v>
      </c>
      <c r="H790" s="350"/>
      <c r="I790" s="350"/>
      <c r="J790" s="350"/>
      <c r="K790" s="351"/>
      <c r="L790" s="400" t="s">
        <v>772</v>
      </c>
      <c r="M790" s="401"/>
      <c r="N790" s="401"/>
      <c r="O790" s="401"/>
      <c r="P790" s="401"/>
      <c r="Q790" s="401"/>
      <c r="R790" s="401"/>
      <c r="S790" s="401"/>
      <c r="T790" s="401"/>
      <c r="U790" s="401"/>
      <c r="V790" s="401"/>
      <c r="W790" s="401"/>
      <c r="X790" s="402"/>
      <c r="Y790" s="397">
        <v>402.9</v>
      </c>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3"/>
      <c r="B791" s="760"/>
      <c r="C791" s="760"/>
      <c r="D791" s="760"/>
      <c r="E791" s="760"/>
      <c r="F791" s="761"/>
      <c r="G791" s="349" t="s">
        <v>764</v>
      </c>
      <c r="H791" s="350"/>
      <c r="I791" s="350"/>
      <c r="J791" s="350"/>
      <c r="K791" s="351"/>
      <c r="L791" s="400" t="s">
        <v>764</v>
      </c>
      <c r="M791" s="401"/>
      <c r="N791" s="401"/>
      <c r="O791" s="401"/>
      <c r="P791" s="401"/>
      <c r="Q791" s="401"/>
      <c r="R791" s="401"/>
      <c r="S791" s="401"/>
      <c r="T791" s="401"/>
      <c r="U791" s="401"/>
      <c r="V791" s="401"/>
      <c r="W791" s="401"/>
      <c r="X791" s="402"/>
      <c r="Y791" s="397">
        <v>366.7</v>
      </c>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3"/>
      <c r="B792" s="760"/>
      <c r="C792" s="760"/>
      <c r="D792" s="760"/>
      <c r="E792" s="760"/>
      <c r="F792" s="761"/>
      <c r="G792" s="349" t="s">
        <v>783</v>
      </c>
      <c r="H792" s="350"/>
      <c r="I792" s="350"/>
      <c r="J792" s="350"/>
      <c r="K792" s="351"/>
      <c r="L792" s="400" t="s">
        <v>785</v>
      </c>
      <c r="M792" s="401"/>
      <c r="N792" s="401"/>
      <c r="O792" s="401"/>
      <c r="P792" s="401"/>
      <c r="Q792" s="401"/>
      <c r="R792" s="401"/>
      <c r="S792" s="401"/>
      <c r="T792" s="401"/>
      <c r="U792" s="401"/>
      <c r="V792" s="401"/>
      <c r="W792" s="401"/>
      <c r="X792" s="402"/>
      <c r="Y792" s="397">
        <v>85.5</v>
      </c>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3"/>
      <c r="B793" s="760"/>
      <c r="C793" s="760"/>
      <c r="D793" s="760"/>
      <c r="E793" s="760"/>
      <c r="F793" s="761"/>
      <c r="G793" s="349" t="s">
        <v>765</v>
      </c>
      <c r="H793" s="350"/>
      <c r="I793" s="350"/>
      <c r="J793" s="350"/>
      <c r="K793" s="351"/>
      <c r="L793" s="400" t="s">
        <v>782</v>
      </c>
      <c r="M793" s="401"/>
      <c r="N793" s="401"/>
      <c r="O793" s="401"/>
      <c r="P793" s="401"/>
      <c r="Q793" s="401"/>
      <c r="R793" s="401"/>
      <c r="S793" s="401"/>
      <c r="T793" s="401"/>
      <c r="U793" s="401"/>
      <c r="V793" s="401"/>
      <c r="W793" s="401"/>
      <c r="X793" s="402"/>
      <c r="Y793" s="397">
        <v>72</v>
      </c>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3"/>
      <c r="B794" s="760"/>
      <c r="C794" s="760"/>
      <c r="D794" s="760"/>
      <c r="E794" s="760"/>
      <c r="F794" s="761"/>
      <c r="G794" s="349" t="s">
        <v>829</v>
      </c>
      <c r="H794" s="350"/>
      <c r="I794" s="350"/>
      <c r="J794" s="350"/>
      <c r="K794" s="351"/>
      <c r="L794" s="400" t="s">
        <v>830</v>
      </c>
      <c r="M794" s="401"/>
      <c r="N794" s="401"/>
      <c r="O794" s="401"/>
      <c r="P794" s="401"/>
      <c r="Q794" s="401"/>
      <c r="R794" s="401"/>
      <c r="S794" s="401"/>
      <c r="T794" s="401"/>
      <c r="U794" s="401"/>
      <c r="V794" s="401"/>
      <c r="W794" s="401"/>
      <c r="X794" s="402"/>
      <c r="Y794" s="397">
        <v>62.5</v>
      </c>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3"/>
      <c r="B795" s="760"/>
      <c r="C795" s="760"/>
      <c r="D795" s="760"/>
      <c r="E795" s="760"/>
      <c r="F795" s="761"/>
      <c r="G795" s="349" t="s">
        <v>767</v>
      </c>
      <c r="H795" s="350"/>
      <c r="I795" s="350"/>
      <c r="J795" s="350"/>
      <c r="K795" s="351"/>
      <c r="L795" s="400" t="s">
        <v>771</v>
      </c>
      <c r="M795" s="401"/>
      <c r="N795" s="401"/>
      <c r="O795" s="401"/>
      <c r="P795" s="401"/>
      <c r="Q795" s="401"/>
      <c r="R795" s="401"/>
      <c r="S795" s="401"/>
      <c r="T795" s="401"/>
      <c r="U795" s="401"/>
      <c r="V795" s="401"/>
      <c r="W795" s="401"/>
      <c r="X795" s="402"/>
      <c r="Y795" s="397">
        <v>10.8</v>
      </c>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3"/>
      <c r="B796" s="760"/>
      <c r="C796" s="760"/>
      <c r="D796" s="760"/>
      <c r="E796" s="760"/>
      <c r="F796" s="761"/>
      <c r="G796" s="349" t="s">
        <v>766</v>
      </c>
      <c r="H796" s="350"/>
      <c r="I796" s="350"/>
      <c r="J796" s="350"/>
      <c r="K796" s="351"/>
      <c r="L796" s="400" t="s">
        <v>770</v>
      </c>
      <c r="M796" s="401"/>
      <c r="N796" s="401"/>
      <c r="O796" s="401"/>
      <c r="P796" s="401"/>
      <c r="Q796" s="401"/>
      <c r="R796" s="401"/>
      <c r="S796" s="401"/>
      <c r="T796" s="401"/>
      <c r="U796" s="401"/>
      <c r="V796" s="401"/>
      <c r="W796" s="401"/>
      <c r="X796" s="402"/>
      <c r="Y796" s="397">
        <v>4.7</v>
      </c>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3"/>
      <c r="B797" s="760"/>
      <c r="C797" s="760"/>
      <c r="D797" s="760"/>
      <c r="E797" s="760"/>
      <c r="F797" s="761"/>
      <c r="G797" s="349" t="s">
        <v>768</v>
      </c>
      <c r="H797" s="350"/>
      <c r="I797" s="350"/>
      <c r="J797" s="350"/>
      <c r="K797" s="351"/>
      <c r="L797" s="400" t="s">
        <v>784</v>
      </c>
      <c r="M797" s="401"/>
      <c r="N797" s="401"/>
      <c r="O797" s="401"/>
      <c r="P797" s="401"/>
      <c r="Q797" s="401"/>
      <c r="R797" s="401"/>
      <c r="S797" s="401"/>
      <c r="T797" s="401"/>
      <c r="U797" s="401"/>
      <c r="V797" s="401"/>
      <c r="W797" s="401"/>
      <c r="X797" s="402"/>
      <c r="Y797" s="397">
        <v>0.1</v>
      </c>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3"/>
      <c r="B798" s="760"/>
      <c r="C798" s="760"/>
      <c r="D798" s="760"/>
      <c r="E798" s="760"/>
      <c r="F798" s="761"/>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3"/>
      <c r="B799" s="760"/>
      <c r="C799" s="760"/>
      <c r="D799" s="760"/>
      <c r="E799" s="760"/>
      <c r="F799" s="761"/>
      <c r="G799" s="408" t="s">
        <v>20</v>
      </c>
      <c r="H799" s="409"/>
      <c r="I799" s="409"/>
      <c r="J799" s="409"/>
      <c r="K799" s="409"/>
      <c r="L799" s="410"/>
      <c r="M799" s="411"/>
      <c r="N799" s="411"/>
      <c r="O799" s="411"/>
      <c r="P799" s="411"/>
      <c r="Q799" s="411"/>
      <c r="R799" s="411"/>
      <c r="S799" s="411"/>
      <c r="T799" s="411"/>
      <c r="U799" s="411"/>
      <c r="V799" s="411"/>
      <c r="W799" s="411"/>
      <c r="X799" s="412"/>
      <c r="Y799" s="413">
        <f>SUM(Y789:AB798)</f>
        <v>1543.6999999999998</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100.1</v>
      </c>
      <c r="AV799" s="414"/>
      <c r="AW799" s="414"/>
      <c r="AX799" s="416"/>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3"/>
      <c r="B804" s="760"/>
      <c r="C804" s="760"/>
      <c r="D804" s="760"/>
      <c r="E804" s="760"/>
      <c r="F804" s="761"/>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3"/>
      <c r="B805" s="760"/>
      <c r="C805" s="760"/>
      <c r="D805" s="760"/>
      <c r="E805" s="760"/>
      <c r="F805" s="761"/>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3"/>
      <c r="B806" s="760"/>
      <c r="C806" s="760"/>
      <c r="D806" s="760"/>
      <c r="E806" s="760"/>
      <c r="F806" s="761"/>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3"/>
      <c r="B807" s="760"/>
      <c r="C807" s="760"/>
      <c r="D807" s="760"/>
      <c r="E807" s="760"/>
      <c r="F807" s="761"/>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3"/>
      <c r="B808" s="760"/>
      <c r="C808" s="760"/>
      <c r="D808" s="760"/>
      <c r="E808" s="760"/>
      <c r="F808" s="761"/>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3"/>
      <c r="B809" s="760"/>
      <c r="C809" s="760"/>
      <c r="D809" s="760"/>
      <c r="E809" s="760"/>
      <c r="F809" s="761"/>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3"/>
      <c r="B810" s="760"/>
      <c r="C810" s="760"/>
      <c r="D810" s="760"/>
      <c r="E810" s="760"/>
      <c r="F810" s="761"/>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3"/>
      <c r="B811" s="760"/>
      <c r="C811" s="760"/>
      <c r="D811" s="760"/>
      <c r="E811" s="760"/>
      <c r="F811" s="761"/>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3"/>
      <c r="B812" s="760"/>
      <c r="C812" s="760"/>
      <c r="D812" s="760"/>
      <c r="E812" s="760"/>
      <c r="F812" s="761"/>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3"/>
      <c r="B817" s="760"/>
      <c r="C817" s="760"/>
      <c r="D817" s="760"/>
      <c r="E817" s="760"/>
      <c r="F817" s="761"/>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3"/>
      <c r="B818" s="760"/>
      <c r="C818" s="760"/>
      <c r="D818" s="760"/>
      <c r="E818" s="760"/>
      <c r="F818" s="761"/>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3"/>
      <c r="B819" s="760"/>
      <c r="C819" s="760"/>
      <c r="D819" s="760"/>
      <c r="E819" s="760"/>
      <c r="F819" s="761"/>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3"/>
      <c r="B820" s="760"/>
      <c r="C820" s="760"/>
      <c r="D820" s="760"/>
      <c r="E820" s="760"/>
      <c r="F820" s="761"/>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3"/>
      <c r="B821" s="760"/>
      <c r="C821" s="760"/>
      <c r="D821" s="760"/>
      <c r="E821" s="760"/>
      <c r="F821" s="761"/>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3"/>
      <c r="B822" s="760"/>
      <c r="C822" s="760"/>
      <c r="D822" s="760"/>
      <c r="E822" s="760"/>
      <c r="F822" s="761"/>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3"/>
      <c r="B823" s="760"/>
      <c r="C823" s="760"/>
      <c r="D823" s="760"/>
      <c r="E823" s="760"/>
      <c r="F823" s="761"/>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3"/>
      <c r="B824" s="760"/>
      <c r="C824" s="760"/>
      <c r="D824" s="760"/>
      <c r="E824" s="760"/>
      <c r="F824" s="761"/>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3"/>
      <c r="B825" s="760"/>
      <c r="C825" s="760"/>
      <c r="D825" s="760"/>
      <c r="E825" s="760"/>
      <c r="F825" s="76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3"/>
      <c r="B830" s="760"/>
      <c r="C830" s="760"/>
      <c r="D830" s="760"/>
      <c r="E830" s="760"/>
      <c r="F830" s="761"/>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3"/>
      <c r="B831" s="760"/>
      <c r="C831" s="760"/>
      <c r="D831" s="760"/>
      <c r="E831" s="760"/>
      <c r="F831" s="761"/>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3"/>
      <c r="B832" s="760"/>
      <c r="C832" s="760"/>
      <c r="D832" s="760"/>
      <c r="E832" s="760"/>
      <c r="F832" s="761"/>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3"/>
      <c r="B833" s="760"/>
      <c r="C833" s="760"/>
      <c r="D833" s="760"/>
      <c r="E833" s="760"/>
      <c r="F833" s="761"/>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3"/>
      <c r="B834" s="760"/>
      <c r="C834" s="760"/>
      <c r="D834" s="760"/>
      <c r="E834" s="760"/>
      <c r="F834" s="761"/>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3"/>
      <c r="B835" s="760"/>
      <c r="C835" s="760"/>
      <c r="D835" s="760"/>
      <c r="E835" s="760"/>
      <c r="F835" s="761"/>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3"/>
      <c r="B836" s="760"/>
      <c r="C836" s="760"/>
      <c r="D836" s="760"/>
      <c r="E836" s="760"/>
      <c r="F836" s="761"/>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3"/>
      <c r="B837" s="760"/>
      <c r="C837" s="760"/>
      <c r="D837" s="760"/>
      <c r="E837" s="760"/>
      <c r="F837" s="761"/>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3"/>
      <c r="B838" s="760"/>
      <c r="C838" s="760"/>
      <c r="D838" s="760"/>
      <c r="E838" s="760"/>
      <c r="F838" s="76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69" customHeight="1" x14ac:dyDescent="0.15">
      <c r="A845" s="403">
        <v>1</v>
      </c>
      <c r="B845" s="403">
        <v>1</v>
      </c>
      <c r="C845" s="422" t="s">
        <v>786</v>
      </c>
      <c r="D845" s="417"/>
      <c r="E845" s="417"/>
      <c r="F845" s="417"/>
      <c r="G845" s="417"/>
      <c r="H845" s="417"/>
      <c r="I845" s="417"/>
      <c r="J845" s="418">
        <v>3180005006071</v>
      </c>
      <c r="K845" s="419"/>
      <c r="L845" s="419"/>
      <c r="M845" s="419"/>
      <c r="N845" s="419"/>
      <c r="O845" s="419"/>
      <c r="P845" s="318" t="s">
        <v>803</v>
      </c>
      <c r="Q845" s="317"/>
      <c r="R845" s="317"/>
      <c r="S845" s="317"/>
      <c r="T845" s="317"/>
      <c r="U845" s="317"/>
      <c r="V845" s="317"/>
      <c r="W845" s="317"/>
      <c r="X845" s="317"/>
      <c r="Y845" s="319">
        <v>1543.7</v>
      </c>
      <c r="Z845" s="320"/>
      <c r="AA845" s="320"/>
      <c r="AB845" s="321"/>
      <c r="AC845" s="323" t="s">
        <v>774</v>
      </c>
      <c r="AD845" s="324"/>
      <c r="AE845" s="324"/>
      <c r="AF845" s="324"/>
      <c r="AG845" s="324"/>
      <c r="AH845" s="420" t="s">
        <v>775</v>
      </c>
      <c r="AI845" s="421"/>
      <c r="AJ845" s="421"/>
      <c r="AK845" s="421"/>
      <c r="AL845" s="327" t="s">
        <v>775</v>
      </c>
      <c r="AM845" s="328"/>
      <c r="AN845" s="328"/>
      <c r="AO845" s="329"/>
      <c r="AP845" s="322" t="s">
        <v>775</v>
      </c>
      <c r="AQ845" s="322"/>
      <c r="AR845" s="322"/>
      <c r="AS845" s="322"/>
      <c r="AT845" s="322"/>
      <c r="AU845" s="322"/>
      <c r="AV845" s="322"/>
      <c r="AW845" s="322"/>
      <c r="AX845" s="322"/>
    </row>
    <row r="846" spans="1:51" ht="51.75" customHeight="1" x14ac:dyDescent="0.15">
      <c r="A846" s="403">
        <v>2</v>
      </c>
      <c r="B846" s="403">
        <v>1</v>
      </c>
      <c r="C846" s="422" t="s">
        <v>787</v>
      </c>
      <c r="D846" s="417"/>
      <c r="E846" s="417"/>
      <c r="F846" s="417"/>
      <c r="G846" s="417"/>
      <c r="H846" s="417"/>
      <c r="I846" s="417"/>
      <c r="J846" s="418">
        <v>5010005007398</v>
      </c>
      <c r="K846" s="419"/>
      <c r="L846" s="419"/>
      <c r="M846" s="419"/>
      <c r="N846" s="419"/>
      <c r="O846" s="419"/>
      <c r="P846" s="317" t="s">
        <v>796</v>
      </c>
      <c r="Q846" s="317"/>
      <c r="R846" s="317"/>
      <c r="S846" s="317"/>
      <c r="T846" s="317"/>
      <c r="U846" s="317"/>
      <c r="V846" s="317"/>
      <c r="W846" s="317"/>
      <c r="X846" s="317"/>
      <c r="Y846" s="319">
        <v>991.5</v>
      </c>
      <c r="Z846" s="320"/>
      <c r="AA846" s="320"/>
      <c r="AB846" s="321"/>
      <c r="AC846" s="323" t="s">
        <v>774</v>
      </c>
      <c r="AD846" s="324"/>
      <c r="AE846" s="324"/>
      <c r="AF846" s="324"/>
      <c r="AG846" s="324"/>
      <c r="AH846" s="420" t="s">
        <v>775</v>
      </c>
      <c r="AI846" s="421"/>
      <c r="AJ846" s="421"/>
      <c r="AK846" s="421"/>
      <c r="AL846" s="327" t="s">
        <v>775</v>
      </c>
      <c r="AM846" s="328"/>
      <c r="AN846" s="328"/>
      <c r="AO846" s="329"/>
      <c r="AP846" s="322" t="s">
        <v>775</v>
      </c>
      <c r="AQ846" s="322"/>
      <c r="AR846" s="322"/>
      <c r="AS846" s="322"/>
      <c r="AT846" s="322"/>
      <c r="AU846" s="322"/>
      <c r="AV846" s="322"/>
      <c r="AW846" s="322"/>
      <c r="AX846" s="322"/>
      <c r="AY846">
        <f>COUNTA($C$846)</f>
        <v>1</v>
      </c>
    </row>
    <row r="847" spans="1:51" ht="70.5" customHeight="1" x14ac:dyDescent="0.15">
      <c r="A847" s="403">
        <v>3</v>
      </c>
      <c r="B847" s="403">
        <v>1</v>
      </c>
      <c r="C847" s="422" t="s">
        <v>788</v>
      </c>
      <c r="D847" s="417"/>
      <c r="E847" s="417"/>
      <c r="F847" s="417"/>
      <c r="G847" s="417"/>
      <c r="H847" s="417"/>
      <c r="I847" s="417"/>
      <c r="J847" s="418">
        <v>9013205001282</v>
      </c>
      <c r="K847" s="419"/>
      <c r="L847" s="419"/>
      <c r="M847" s="419"/>
      <c r="N847" s="419"/>
      <c r="O847" s="419"/>
      <c r="P847" s="318" t="s">
        <v>804</v>
      </c>
      <c r="Q847" s="317"/>
      <c r="R847" s="317"/>
      <c r="S847" s="317"/>
      <c r="T847" s="317"/>
      <c r="U847" s="317"/>
      <c r="V847" s="317"/>
      <c r="W847" s="317"/>
      <c r="X847" s="317"/>
      <c r="Y847" s="319">
        <v>925.3</v>
      </c>
      <c r="Z847" s="320"/>
      <c r="AA847" s="320"/>
      <c r="AB847" s="321"/>
      <c r="AC847" s="323" t="s">
        <v>774</v>
      </c>
      <c r="AD847" s="324"/>
      <c r="AE847" s="324"/>
      <c r="AF847" s="324"/>
      <c r="AG847" s="324"/>
      <c r="AH847" s="325" t="s">
        <v>775</v>
      </c>
      <c r="AI847" s="326"/>
      <c r="AJ847" s="326"/>
      <c r="AK847" s="326"/>
      <c r="AL847" s="327" t="s">
        <v>775</v>
      </c>
      <c r="AM847" s="328"/>
      <c r="AN847" s="328"/>
      <c r="AO847" s="329"/>
      <c r="AP847" s="322" t="s">
        <v>775</v>
      </c>
      <c r="AQ847" s="322"/>
      <c r="AR847" s="322"/>
      <c r="AS847" s="322"/>
      <c r="AT847" s="322"/>
      <c r="AU847" s="322"/>
      <c r="AV847" s="322"/>
      <c r="AW847" s="322"/>
      <c r="AX847" s="322"/>
      <c r="AY847">
        <f>COUNTA($C$847)</f>
        <v>1</v>
      </c>
    </row>
    <row r="848" spans="1:51" ht="53.25" customHeight="1" x14ac:dyDescent="0.15">
      <c r="A848" s="403">
        <v>4</v>
      </c>
      <c r="B848" s="403">
        <v>1</v>
      </c>
      <c r="C848" s="422" t="s">
        <v>789</v>
      </c>
      <c r="D848" s="417"/>
      <c r="E848" s="417"/>
      <c r="F848" s="417"/>
      <c r="G848" s="417"/>
      <c r="H848" s="417"/>
      <c r="I848" s="417"/>
      <c r="J848" s="418">
        <v>7370005002147</v>
      </c>
      <c r="K848" s="419"/>
      <c r="L848" s="419"/>
      <c r="M848" s="419"/>
      <c r="N848" s="419"/>
      <c r="O848" s="419"/>
      <c r="P848" s="318" t="s">
        <v>797</v>
      </c>
      <c r="Q848" s="317"/>
      <c r="R848" s="317"/>
      <c r="S848" s="317"/>
      <c r="T848" s="317"/>
      <c r="U848" s="317"/>
      <c r="V848" s="317"/>
      <c r="W848" s="317"/>
      <c r="X848" s="317"/>
      <c r="Y848" s="319">
        <v>707.8</v>
      </c>
      <c r="Z848" s="320"/>
      <c r="AA848" s="320"/>
      <c r="AB848" s="321"/>
      <c r="AC848" s="323" t="s">
        <v>774</v>
      </c>
      <c r="AD848" s="324"/>
      <c r="AE848" s="324"/>
      <c r="AF848" s="324"/>
      <c r="AG848" s="324"/>
      <c r="AH848" s="325" t="s">
        <v>775</v>
      </c>
      <c r="AI848" s="326"/>
      <c r="AJ848" s="326"/>
      <c r="AK848" s="326"/>
      <c r="AL848" s="327" t="s">
        <v>775</v>
      </c>
      <c r="AM848" s="328"/>
      <c r="AN848" s="328"/>
      <c r="AO848" s="329"/>
      <c r="AP848" s="322" t="s">
        <v>775</v>
      </c>
      <c r="AQ848" s="322"/>
      <c r="AR848" s="322"/>
      <c r="AS848" s="322"/>
      <c r="AT848" s="322"/>
      <c r="AU848" s="322"/>
      <c r="AV848" s="322"/>
      <c r="AW848" s="322"/>
      <c r="AX848" s="322"/>
      <c r="AY848">
        <f>COUNTA($C$848)</f>
        <v>1</v>
      </c>
    </row>
    <row r="849" spans="1:51" ht="45" customHeight="1" x14ac:dyDescent="0.15">
      <c r="A849" s="403">
        <v>5</v>
      </c>
      <c r="B849" s="403">
        <v>1</v>
      </c>
      <c r="C849" s="422" t="s">
        <v>790</v>
      </c>
      <c r="D849" s="417"/>
      <c r="E849" s="417"/>
      <c r="F849" s="417"/>
      <c r="G849" s="417"/>
      <c r="H849" s="417"/>
      <c r="I849" s="417"/>
      <c r="J849" s="418">
        <v>5050005005266</v>
      </c>
      <c r="K849" s="419"/>
      <c r="L849" s="419"/>
      <c r="M849" s="419"/>
      <c r="N849" s="419"/>
      <c r="O849" s="419"/>
      <c r="P849" s="317" t="s">
        <v>798</v>
      </c>
      <c r="Q849" s="317"/>
      <c r="R849" s="317"/>
      <c r="S849" s="317"/>
      <c r="T849" s="317"/>
      <c r="U849" s="317"/>
      <c r="V849" s="317"/>
      <c r="W849" s="317"/>
      <c r="X849" s="317"/>
      <c r="Y849" s="319">
        <v>443.3</v>
      </c>
      <c r="Z849" s="320"/>
      <c r="AA849" s="320"/>
      <c r="AB849" s="321"/>
      <c r="AC849" s="323" t="s">
        <v>774</v>
      </c>
      <c r="AD849" s="324"/>
      <c r="AE849" s="324"/>
      <c r="AF849" s="324"/>
      <c r="AG849" s="324"/>
      <c r="AH849" s="325" t="s">
        <v>775</v>
      </c>
      <c r="AI849" s="326"/>
      <c r="AJ849" s="326"/>
      <c r="AK849" s="326"/>
      <c r="AL849" s="327" t="s">
        <v>775</v>
      </c>
      <c r="AM849" s="328"/>
      <c r="AN849" s="328"/>
      <c r="AO849" s="329"/>
      <c r="AP849" s="322" t="s">
        <v>775</v>
      </c>
      <c r="AQ849" s="322"/>
      <c r="AR849" s="322"/>
      <c r="AS849" s="322"/>
      <c r="AT849" s="322"/>
      <c r="AU849" s="322"/>
      <c r="AV849" s="322"/>
      <c r="AW849" s="322"/>
      <c r="AX849" s="322"/>
      <c r="AY849">
        <f>COUNTA($C$849)</f>
        <v>1</v>
      </c>
    </row>
    <row r="850" spans="1:51" ht="52.5" customHeight="1" x14ac:dyDescent="0.15">
      <c r="A850" s="403">
        <v>6</v>
      </c>
      <c r="B850" s="403">
        <v>1</v>
      </c>
      <c r="C850" s="422" t="s">
        <v>791</v>
      </c>
      <c r="D850" s="417"/>
      <c r="E850" s="417"/>
      <c r="F850" s="417"/>
      <c r="G850" s="417"/>
      <c r="H850" s="417"/>
      <c r="I850" s="417"/>
      <c r="J850" s="418">
        <v>3130005005532</v>
      </c>
      <c r="K850" s="419"/>
      <c r="L850" s="419"/>
      <c r="M850" s="419"/>
      <c r="N850" s="419"/>
      <c r="O850" s="419"/>
      <c r="P850" s="318" t="s">
        <v>805</v>
      </c>
      <c r="Q850" s="317"/>
      <c r="R850" s="317"/>
      <c r="S850" s="317"/>
      <c r="T850" s="317"/>
      <c r="U850" s="317"/>
      <c r="V850" s="317"/>
      <c r="W850" s="317"/>
      <c r="X850" s="317"/>
      <c r="Y850" s="319">
        <v>390</v>
      </c>
      <c r="Z850" s="320"/>
      <c r="AA850" s="320"/>
      <c r="AB850" s="321"/>
      <c r="AC850" s="323" t="s">
        <v>774</v>
      </c>
      <c r="AD850" s="324"/>
      <c r="AE850" s="324"/>
      <c r="AF850" s="324"/>
      <c r="AG850" s="324"/>
      <c r="AH850" s="325" t="s">
        <v>775</v>
      </c>
      <c r="AI850" s="326"/>
      <c r="AJ850" s="326"/>
      <c r="AK850" s="326"/>
      <c r="AL850" s="327" t="s">
        <v>775</v>
      </c>
      <c r="AM850" s="328"/>
      <c r="AN850" s="328"/>
      <c r="AO850" s="329"/>
      <c r="AP850" s="322" t="s">
        <v>775</v>
      </c>
      <c r="AQ850" s="322"/>
      <c r="AR850" s="322"/>
      <c r="AS850" s="322"/>
      <c r="AT850" s="322"/>
      <c r="AU850" s="322"/>
      <c r="AV850" s="322"/>
      <c r="AW850" s="322"/>
      <c r="AX850" s="322"/>
      <c r="AY850">
        <f>COUNTA($C$850)</f>
        <v>1</v>
      </c>
    </row>
    <row r="851" spans="1:51" ht="54.75" customHeight="1" x14ac:dyDescent="0.15">
      <c r="A851" s="403">
        <v>7</v>
      </c>
      <c r="B851" s="403">
        <v>1</v>
      </c>
      <c r="C851" s="422" t="s">
        <v>792</v>
      </c>
      <c r="D851" s="417"/>
      <c r="E851" s="417"/>
      <c r="F851" s="417"/>
      <c r="G851" s="417"/>
      <c r="H851" s="417"/>
      <c r="I851" s="417"/>
      <c r="J851" s="418">
        <v>5011105000953</v>
      </c>
      <c r="K851" s="419"/>
      <c r="L851" s="419"/>
      <c r="M851" s="419"/>
      <c r="N851" s="419"/>
      <c r="O851" s="419"/>
      <c r="P851" s="317" t="s">
        <v>799</v>
      </c>
      <c r="Q851" s="317"/>
      <c r="R851" s="317"/>
      <c r="S851" s="317"/>
      <c r="T851" s="317"/>
      <c r="U851" s="317"/>
      <c r="V851" s="317"/>
      <c r="W851" s="317"/>
      <c r="X851" s="317"/>
      <c r="Y851" s="319">
        <v>366.6</v>
      </c>
      <c r="Z851" s="320"/>
      <c r="AA851" s="320"/>
      <c r="AB851" s="321"/>
      <c r="AC851" s="323" t="s">
        <v>774</v>
      </c>
      <c r="AD851" s="324"/>
      <c r="AE851" s="324"/>
      <c r="AF851" s="324"/>
      <c r="AG851" s="324"/>
      <c r="AH851" s="325" t="s">
        <v>775</v>
      </c>
      <c r="AI851" s="326"/>
      <c r="AJ851" s="326"/>
      <c r="AK851" s="326"/>
      <c r="AL851" s="327" t="s">
        <v>775</v>
      </c>
      <c r="AM851" s="328"/>
      <c r="AN851" s="328"/>
      <c r="AO851" s="329"/>
      <c r="AP851" s="322" t="s">
        <v>775</v>
      </c>
      <c r="AQ851" s="322"/>
      <c r="AR851" s="322"/>
      <c r="AS851" s="322"/>
      <c r="AT851" s="322"/>
      <c r="AU851" s="322"/>
      <c r="AV851" s="322"/>
      <c r="AW851" s="322"/>
      <c r="AX851" s="322"/>
      <c r="AY851">
        <f>COUNTA($C$851)</f>
        <v>1</v>
      </c>
    </row>
    <row r="852" spans="1:51" ht="45" customHeight="1" x14ac:dyDescent="0.15">
      <c r="A852" s="403">
        <v>8</v>
      </c>
      <c r="B852" s="403">
        <v>1</v>
      </c>
      <c r="C852" s="422" t="s">
        <v>793</v>
      </c>
      <c r="D852" s="417"/>
      <c r="E852" s="417"/>
      <c r="F852" s="417"/>
      <c r="G852" s="417"/>
      <c r="H852" s="417"/>
      <c r="I852" s="417"/>
      <c r="J852" s="418">
        <v>2040005001905</v>
      </c>
      <c r="K852" s="419"/>
      <c r="L852" s="419"/>
      <c r="M852" s="419"/>
      <c r="N852" s="419"/>
      <c r="O852" s="419"/>
      <c r="P852" s="317" t="s">
        <v>800</v>
      </c>
      <c r="Q852" s="317"/>
      <c r="R852" s="317"/>
      <c r="S852" s="317"/>
      <c r="T852" s="317"/>
      <c r="U852" s="317"/>
      <c r="V852" s="317"/>
      <c r="W852" s="317"/>
      <c r="X852" s="317"/>
      <c r="Y852" s="319">
        <v>362.2</v>
      </c>
      <c r="Z852" s="320"/>
      <c r="AA852" s="320"/>
      <c r="AB852" s="321"/>
      <c r="AC852" s="323" t="s">
        <v>774</v>
      </c>
      <c r="AD852" s="324"/>
      <c r="AE852" s="324"/>
      <c r="AF852" s="324"/>
      <c r="AG852" s="324"/>
      <c r="AH852" s="325" t="s">
        <v>775</v>
      </c>
      <c r="AI852" s="326"/>
      <c r="AJ852" s="326"/>
      <c r="AK852" s="326"/>
      <c r="AL852" s="327" t="s">
        <v>775</v>
      </c>
      <c r="AM852" s="328"/>
      <c r="AN852" s="328"/>
      <c r="AO852" s="329"/>
      <c r="AP852" s="322" t="s">
        <v>775</v>
      </c>
      <c r="AQ852" s="322"/>
      <c r="AR852" s="322"/>
      <c r="AS852" s="322"/>
      <c r="AT852" s="322"/>
      <c r="AU852" s="322"/>
      <c r="AV852" s="322"/>
      <c r="AW852" s="322"/>
      <c r="AX852" s="322"/>
      <c r="AY852">
        <f>COUNTA($C$852)</f>
        <v>1</v>
      </c>
    </row>
    <row r="853" spans="1:51" ht="54.75" customHeight="1" x14ac:dyDescent="0.15">
      <c r="A853" s="403">
        <v>9</v>
      </c>
      <c r="B853" s="403">
        <v>1</v>
      </c>
      <c r="C853" s="422" t="s">
        <v>794</v>
      </c>
      <c r="D853" s="417"/>
      <c r="E853" s="417"/>
      <c r="F853" s="417"/>
      <c r="G853" s="417"/>
      <c r="H853" s="417"/>
      <c r="I853" s="417"/>
      <c r="J853" s="418">
        <v>7110005012080</v>
      </c>
      <c r="K853" s="419"/>
      <c r="L853" s="419"/>
      <c r="M853" s="419"/>
      <c r="N853" s="419"/>
      <c r="O853" s="419"/>
      <c r="P853" s="317" t="s">
        <v>801</v>
      </c>
      <c r="Q853" s="317"/>
      <c r="R853" s="317"/>
      <c r="S853" s="317"/>
      <c r="T853" s="317"/>
      <c r="U853" s="317"/>
      <c r="V853" s="317"/>
      <c r="W853" s="317"/>
      <c r="X853" s="317"/>
      <c r="Y853" s="319">
        <v>294.5</v>
      </c>
      <c r="Z853" s="320"/>
      <c r="AA853" s="320"/>
      <c r="AB853" s="321"/>
      <c r="AC853" s="323" t="s">
        <v>774</v>
      </c>
      <c r="AD853" s="324"/>
      <c r="AE853" s="324"/>
      <c r="AF853" s="324"/>
      <c r="AG853" s="324"/>
      <c r="AH853" s="325" t="s">
        <v>775</v>
      </c>
      <c r="AI853" s="326"/>
      <c r="AJ853" s="326"/>
      <c r="AK853" s="326"/>
      <c r="AL853" s="327" t="s">
        <v>775</v>
      </c>
      <c r="AM853" s="328"/>
      <c r="AN853" s="328"/>
      <c r="AO853" s="329"/>
      <c r="AP853" s="322" t="s">
        <v>775</v>
      </c>
      <c r="AQ853" s="322"/>
      <c r="AR853" s="322"/>
      <c r="AS853" s="322"/>
      <c r="AT853" s="322"/>
      <c r="AU853" s="322"/>
      <c r="AV853" s="322"/>
      <c r="AW853" s="322"/>
      <c r="AX853" s="322"/>
      <c r="AY853">
        <f>COUNTA($C$853)</f>
        <v>1</v>
      </c>
    </row>
    <row r="854" spans="1:51" ht="54.75" customHeight="1" x14ac:dyDescent="0.15">
      <c r="A854" s="403">
        <v>10</v>
      </c>
      <c r="B854" s="403">
        <v>1</v>
      </c>
      <c r="C854" s="422" t="s">
        <v>795</v>
      </c>
      <c r="D854" s="417"/>
      <c r="E854" s="417"/>
      <c r="F854" s="417"/>
      <c r="G854" s="417"/>
      <c r="H854" s="417"/>
      <c r="I854" s="417"/>
      <c r="J854" s="418">
        <v>4120905002554</v>
      </c>
      <c r="K854" s="419"/>
      <c r="L854" s="419"/>
      <c r="M854" s="419"/>
      <c r="N854" s="419"/>
      <c r="O854" s="419"/>
      <c r="P854" s="318" t="s">
        <v>802</v>
      </c>
      <c r="Q854" s="317"/>
      <c r="R854" s="317"/>
      <c r="S854" s="317"/>
      <c r="T854" s="317"/>
      <c r="U854" s="317"/>
      <c r="V854" s="317"/>
      <c r="W854" s="317"/>
      <c r="X854" s="317"/>
      <c r="Y854" s="319">
        <v>197.2</v>
      </c>
      <c r="Z854" s="320"/>
      <c r="AA854" s="320"/>
      <c r="AB854" s="321"/>
      <c r="AC854" s="323" t="s">
        <v>774</v>
      </c>
      <c r="AD854" s="324"/>
      <c r="AE854" s="324"/>
      <c r="AF854" s="324"/>
      <c r="AG854" s="324"/>
      <c r="AH854" s="325" t="s">
        <v>775</v>
      </c>
      <c r="AI854" s="326"/>
      <c r="AJ854" s="326"/>
      <c r="AK854" s="326"/>
      <c r="AL854" s="327" t="s">
        <v>775</v>
      </c>
      <c r="AM854" s="328"/>
      <c r="AN854" s="328"/>
      <c r="AO854" s="329"/>
      <c r="AP854" s="322" t="s">
        <v>775</v>
      </c>
      <c r="AQ854" s="322"/>
      <c r="AR854" s="322"/>
      <c r="AS854" s="322"/>
      <c r="AT854" s="322"/>
      <c r="AU854" s="322"/>
      <c r="AV854" s="322"/>
      <c r="AW854" s="322"/>
      <c r="AX854" s="322"/>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3">
        <v>1</v>
      </c>
      <c r="B878" s="403">
        <v>1</v>
      </c>
      <c r="C878" s="417" t="s">
        <v>776</v>
      </c>
      <c r="D878" s="417"/>
      <c r="E878" s="417"/>
      <c r="F878" s="417"/>
      <c r="G878" s="417"/>
      <c r="H878" s="417"/>
      <c r="I878" s="417"/>
      <c r="J878" s="418">
        <v>1010005006890</v>
      </c>
      <c r="K878" s="419"/>
      <c r="L878" s="419"/>
      <c r="M878" s="419"/>
      <c r="N878" s="419"/>
      <c r="O878" s="419"/>
      <c r="P878" s="317" t="s">
        <v>777</v>
      </c>
      <c r="Q878" s="317"/>
      <c r="R878" s="317"/>
      <c r="S878" s="317"/>
      <c r="T878" s="317"/>
      <c r="U878" s="317"/>
      <c r="V878" s="317"/>
      <c r="W878" s="317"/>
      <c r="X878" s="317"/>
      <c r="Y878" s="319">
        <v>100.1</v>
      </c>
      <c r="Z878" s="320"/>
      <c r="AA878" s="320"/>
      <c r="AB878" s="321"/>
      <c r="AC878" s="323" t="s">
        <v>774</v>
      </c>
      <c r="AD878" s="324"/>
      <c r="AE878" s="324"/>
      <c r="AF878" s="324"/>
      <c r="AG878" s="324"/>
      <c r="AH878" s="420" t="s">
        <v>775</v>
      </c>
      <c r="AI878" s="421"/>
      <c r="AJ878" s="421"/>
      <c r="AK878" s="421"/>
      <c r="AL878" s="327" t="s">
        <v>775</v>
      </c>
      <c r="AM878" s="328"/>
      <c r="AN878" s="328"/>
      <c r="AO878" s="329"/>
      <c r="AP878" s="322" t="s">
        <v>775</v>
      </c>
      <c r="AQ878" s="322"/>
      <c r="AR878" s="322"/>
      <c r="AS878" s="322"/>
      <c r="AT878" s="322"/>
      <c r="AU878" s="322"/>
      <c r="AV878" s="322"/>
      <c r="AW878" s="322"/>
      <c r="AX878" s="322"/>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318"/>
      <c r="Q880" s="317"/>
      <c r="R880" s="317"/>
      <c r="S880" s="317"/>
      <c r="T880" s="317"/>
      <c r="U880" s="317"/>
      <c r="V880" s="317"/>
      <c r="W880" s="317"/>
      <c r="X880" s="317"/>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318"/>
      <c r="Q881" s="317"/>
      <c r="R881" s="317"/>
      <c r="S881" s="317"/>
      <c r="T881" s="317"/>
      <c r="U881" s="317"/>
      <c r="V881" s="317"/>
      <c r="W881" s="317"/>
      <c r="X881" s="317"/>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318"/>
      <c r="Q913" s="317"/>
      <c r="R913" s="317"/>
      <c r="S913" s="317"/>
      <c r="T913" s="317"/>
      <c r="U913" s="317"/>
      <c r="V913" s="317"/>
      <c r="W913" s="317"/>
      <c r="X913" s="317"/>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318"/>
      <c r="Q914" s="317"/>
      <c r="R914" s="317"/>
      <c r="S914" s="317"/>
      <c r="T914" s="317"/>
      <c r="U914" s="317"/>
      <c r="V914" s="317"/>
      <c r="W914" s="317"/>
      <c r="X914" s="317"/>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318"/>
      <c r="Q946" s="317"/>
      <c r="R946" s="317"/>
      <c r="S946" s="317"/>
      <c r="T946" s="317"/>
      <c r="U946" s="317"/>
      <c r="V946" s="317"/>
      <c r="W946" s="317"/>
      <c r="X946" s="317"/>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318"/>
      <c r="Q947" s="317"/>
      <c r="R947" s="317"/>
      <c r="S947" s="317"/>
      <c r="T947" s="317"/>
      <c r="U947" s="317"/>
      <c r="V947" s="317"/>
      <c r="W947" s="317"/>
      <c r="X947" s="317"/>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318"/>
      <c r="Q979" s="317"/>
      <c r="R979" s="317"/>
      <c r="S979" s="317"/>
      <c r="T979" s="317"/>
      <c r="U979" s="317"/>
      <c r="V979" s="317"/>
      <c r="W979" s="317"/>
      <c r="X979" s="317"/>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318"/>
      <c r="Q980" s="317"/>
      <c r="R980" s="317"/>
      <c r="S980" s="317"/>
      <c r="T980" s="317"/>
      <c r="U980" s="317"/>
      <c r="V980" s="317"/>
      <c r="W980" s="317"/>
      <c r="X980" s="317"/>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318"/>
      <c r="Q1012" s="317"/>
      <c r="R1012" s="317"/>
      <c r="S1012" s="317"/>
      <c r="T1012" s="317"/>
      <c r="U1012" s="317"/>
      <c r="V1012" s="317"/>
      <c r="W1012" s="317"/>
      <c r="X1012" s="317"/>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318"/>
      <c r="Q1013" s="317"/>
      <c r="R1013" s="317"/>
      <c r="S1013" s="317"/>
      <c r="T1013" s="317"/>
      <c r="U1013" s="317"/>
      <c r="V1013" s="317"/>
      <c r="W1013" s="317"/>
      <c r="X1013" s="317"/>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318"/>
      <c r="Q1045" s="317"/>
      <c r="R1045" s="317"/>
      <c r="S1045" s="317"/>
      <c r="T1045" s="317"/>
      <c r="U1045" s="317"/>
      <c r="V1045" s="317"/>
      <c r="W1045" s="317"/>
      <c r="X1045" s="317"/>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318"/>
      <c r="Q1046" s="317"/>
      <c r="R1046" s="317"/>
      <c r="S1046" s="317"/>
      <c r="T1046" s="317"/>
      <c r="U1046" s="317"/>
      <c r="V1046" s="317"/>
      <c r="W1046" s="317"/>
      <c r="X1046" s="317"/>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318"/>
      <c r="Q1078" s="317"/>
      <c r="R1078" s="317"/>
      <c r="S1078" s="317"/>
      <c r="T1078" s="317"/>
      <c r="U1078" s="317"/>
      <c r="V1078" s="317"/>
      <c r="W1078" s="317"/>
      <c r="X1078" s="317"/>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318"/>
      <c r="Q1079" s="317"/>
      <c r="R1079" s="317"/>
      <c r="S1079" s="317"/>
      <c r="T1079" s="317"/>
      <c r="U1079" s="317"/>
      <c r="V1079" s="317"/>
      <c r="W1079" s="317"/>
      <c r="X1079" s="317"/>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13.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4" t="s">
        <v>330</v>
      </c>
      <c r="AQ1109" s="424"/>
      <c r="AR1109" s="424"/>
      <c r="AS1109" s="424"/>
      <c r="AT1109" s="424"/>
      <c r="AU1109" s="424"/>
      <c r="AV1109" s="424"/>
      <c r="AW1109" s="424"/>
      <c r="AX1109" s="424"/>
    </row>
    <row r="1110" spans="1:51" ht="30" customHeight="1" x14ac:dyDescent="0.15">
      <c r="A1110" s="403">
        <v>1</v>
      </c>
      <c r="B1110" s="403">
        <v>1</v>
      </c>
      <c r="C1110" s="887"/>
      <c r="D1110" s="887"/>
      <c r="E1110" s="262" t="s">
        <v>713</v>
      </c>
      <c r="F1110" s="886"/>
      <c r="G1110" s="886"/>
      <c r="H1110" s="886"/>
      <c r="I1110" s="886"/>
      <c r="J1110" s="418" t="s">
        <v>713</v>
      </c>
      <c r="K1110" s="419"/>
      <c r="L1110" s="419"/>
      <c r="M1110" s="419"/>
      <c r="N1110" s="419"/>
      <c r="O1110" s="419"/>
      <c r="P1110" s="318" t="s">
        <v>713</v>
      </c>
      <c r="Q1110" s="317"/>
      <c r="R1110" s="317"/>
      <c r="S1110" s="317"/>
      <c r="T1110" s="317"/>
      <c r="U1110" s="317"/>
      <c r="V1110" s="317"/>
      <c r="W1110" s="317"/>
      <c r="X1110" s="317"/>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03">
        <v>2</v>
      </c>
      <c r="B1111" s="403">
        <v>1</v>
      </c>
      <c r="C1111" s="887"/>
      <c r="D1111" s="887"/>
      <c r="E1111" s="886"/>
      <c r="F1111" s="886"/>
      <c r="G1111" s="886"/>
      <c r="H1111" s="886"/>
      <c r="I1111" s="886"/>
      <c r="J1111" s="418"/>
      <c r="K1111" s="419"/>
      <c r="L1111" s="419"/>
      <c r="M1111" s="419"/>
      <c r="N1111" s="419"/>
      <c r="O1111" s="419"/>
      <c r="P1111" s="317"/>
      <c r="Q1111" s="317"/>
      <c r="R1111" s="317"/>
      <c r="S1111" s="317"/>
      <c r="T1111" s="317"/>
      <c r="U1111" s="317"/>
      <c r="V1111" s="317"/>
      <c r="W1111" s="317"/>
      <c r="X1111" s="317"/>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87"/>
      <c r="D1112" s="887"/>
      <c r="E1112" s="886"/>
      <c r="F1112" s="886"/>
      <c r="G1112" s="886"/>
      <c r="H1112" s="886"/>
      <c r="I1112" s="886"/>
      <c r="J1112" s="418"/>
      <c r="K1112" s="419"/>
      <c r="L1112" s="419"/>
      <c r="M1112" s="419"/>
      <c r="N1112" s="419"/>
      <c r="O1112" s="419"/>
      <c r="P1112" s="317"/>
      <c r="Q1112" s="317"/>
      <c r="R1112" s="317"/>
      <c r="S1112" s="317"/>
      <c r="T1112" s="317"/>
      <c r="U1112" s="317"/>
      <c r="V1112" s="317"/>
      <c r="W1112" s="317"/>
      <c r="X1112" s="317"/>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87"/>
      <c r="D1113" s="887"/>
      <c r="E1113" s="886"/>
      <c r="F1113" s="886"/>
      <c r="G1113" s="886"/>
      <c r="H1113" s="886"/>
      <c r="I1113" s="886"/>
      <c r="J1113" s="418"/>
      <c r="K1113" s="419"/>
      <c r="L1113" s="419"/>
      <c r="M1113" s="419"/>
      <c r="N1113" s="419"/>
      <c r="O1113" s="419"/>
      <c r="P1113" s="317"/>
      <c r="Q1113" s="317"/>
      <c r="R1113" s="317"/>
      <c r="S1113" s="317"/>
      <c r="T1113" s="317"/>
      <c r="U1113" s="317"/>
      <c r="V1113" s="317"/>
      <c r="W1113" s="317"/>
      <c r="X1113" s="317"/>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87"/>
      <c r="D1114" s="887"/>
      <c r="E1114" s="886"/>
      <c r="F1114" s="886"/>
      <c r="G1114" s="886"/>
      <c r="H1114" s="886"/>
      <c r="I1114" s="886"/>
      <c r="J1114" s="418"/>
      <c r="K1114" s="419"/>
      <c r="L1114" s="419"/>
      <c r="M1114" s="419"/>
      <c r="N1114" s="419"/>
      <c r="O1114" s="419"/>
      <c r="P1114" s="317"/>
      <c r="Q1114" s="317"/>
      <c r="R1114" s="317"/>
      <c r="S1114" s="317"/>
      <c r="T1114" s="317"/>
      <c r="U1114" s="317"/>
      <c r="V1114" s="317"/>
      <c r="W1114" s="317"/>
      <c r="X1114" s="317"/>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87"/>
      <c r="D1115" s="887"/>
      <c r="E1115" s="886"/>
      <c r="F1115" s="886"/>
      <c r="G1115" s="886"/>
      <c r="H1115" s="886"/>
      <c r="I1115" s="886"/>
      <c r="J1115" s="418"/>
      <c r="K1115" s="419"/>
      <c r="L1115" s="419"/>
      <c r="M1115" s="419"/>
      <c r="N1115" s="419"/>
      <c r="O1115" s="419"/>
      <c r="P1115" s="317"/>
      <c r="Q1115" s="317"/>
      <c r="R1115" s="317"/>
      <c r="S1115" s="317"/>
      <c r="T1115" s="317"/>
      <c r="U1115" s="317"/>
      <c r="V1115" s="317"/>
      <c r="W1115" s="317"/>
      <c r="X1115" s="317"/>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87"/>
      <c r="D1116" s="887"/>
      <c r="E1116" s="886"/>
      <c r="F1116" s="886"/>
      <c r="G1116" s="886"/>
      <c r="H1116" s="886"/>
      <c r="I1116" s="886"/>
      <c r="J1116" s="418"/>
      <c r="K1116" s="419"/>
      <c r="L1116" s="419"/>
      <c r="M1116" s="419"/>
      <c r="N1116" s="419"/>
      <c r="O1116" s="419"/>
      <c r="P1116" s="317"/>
      <c r="Q1116" s="317"/>
      <c r="R1116" s="317"/>
      <c r="S1116" s="317"/>
      <c r="T1116" s="317"/>
      <c r="U1116" s="317"/>
      <c r="V1116" s="317"/>
      <c r="W1116" s="317"/>
      <c r="X1116" s="317"/>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87"/>
      <c r="D1117" s="887"/>
      <c r="E1117" s="886"/>
      <c r="F1117" s="886"/>
      <c r="G1117" s="886"/>
      <c r="H1117" s="886"/>
      <c r="I1117" s="886"/>
      <c r="J1117" s="418"/>
      <c r="K1117" s="419"/>
      <c r="L1117" s="419"/>
      <c r="M1117" s="419"/>
      <c r="N1117" s="419"/>
      <c r="O1117" s="419"/>
      <c r="P1117" s="317"/>
      <c r="Q1117" s="317"/>
      <c r="R1117" s="317"/>
      <c r="S1117" s="317"/>
      <c r="T1117" s="317"/>
      <c r="U1117" s="317"/>
      <c r="V1117" s="317"/>
      <c r="W1117" s="317"/>
      <c r="X1117" s="317"/>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87"/>
      <c r="D1118" s="887"/>
      <c r="E1118" s="886"/>
      <c r="F1118" s="886"/>
      <c r="G1118" s="886"/>
      <c r="H1118" s="886"/>
      <c r="I1118" s="886"/>
      <c r="J1118" s="418"/>
      <c r="K1118" s="419"/>
      <c r="L1118" s="419"/>
      <c r="M1118" s="419"/>
      <c r="N1118" s="419"/>
      <c r="O1118" s="419"/>
      <c r="P1118" s="317"/>
      <c r="Q1118" s="317"/>
      <c r="R1118" s="317"/>
      <c r="S1118" s="317"/>
      <c r="T1118" s="317"/>
      <c r="U1118" s="317"/>
      <c r="V1118" s="317"/>
      <c r="W1118" s="317"/>
      <c r="X1118" s="317"/>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87"/>
      <c r="D1119" s="887"/>
      <c r="E1119" s="886"/>
      <c r="F1119" s="886"/>
      <c r="G1119" s="886"/>
      <c r="H1119" s="886"/>
      <c r="I1119" s="886"/>
      <c r="J1119" s="418"/>
      <c r="K1119" s="419"/>
      <c r="L1119" s="419"/>
      <c r="M1119" s="419"/>
      <c r="N1119" s="419"/>
      <c r="O1119" s="419"/>
      <c r="P1119" s="317"/>
      <c r="Q1119" s="317"/>
      <c r="R1119" s="317"/>
      <c r="S1119" s="317"/>
      <c r="T1119" s="317"/>
      <c r="U1119" s="317"/>
      <c r="V1119" s="317"/>
      <c r="W1119" s="317"/>
      <c r="X1119" s="317"/>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87"/>
      <c r="D1120" s="887"/>
      <c r="E1120" s="886"/>
      <c r="F1120" s="886"/>
      <c r="G1120" s="886"/>
      <c r="H1120" s="886"/>
      <c r="I1120" s="886"/>
      <c r="J1120" s="418"/>
      <c r="K1120" s="419"/>
      <c r="L1120" s="419"/>
      <c r="M1120" s="419"/>
      <c r="N1120" s="419"/>
      <c r="O1120" s="419"/>
      <c r="P1120" s="317"/>
      <c r="Q1120" s="317"/>
      <c r="R1120" s="317"/>
      <c r="S1120" s="317"/>
      <c r="T1120" s="317"/>
      <c r="U1120" s="317"/>
      <c r="V1120" s="317"/>
      <c r="W1120" s="317"/>
      <c r="X1120" s="317"/>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87"/>
      <c r="D1121" s="887"/>
      <c r="E1121" s="886"/>
      <c r="F1121" s="886"/>
      <c r="G1121" s="886"/>
      <c r="H1121" s="886"/>
      <c r="I1121" s="886"/>
      <c r="J1121" s="418"/>
      <c r="K1121" s="419"/>
      <c r="L1121" s="419"/>
      <c r="M1121" s="419"/>
      <c r="N1121" s="419"/>
      <c r="O1121" s="419"/>
      <c r="P1121" s="317"/>
      <c r="Q1121" s="317"/>
      <c r="R1121" s="317"/>
      <c r="S1121" s="317"/>
      <c r="T1121" s="317"/>
      <c r="U1121" s="317"/>
      <c r="V1121" s="317"/>
      <c r="W1121" s="317"/>
      <c r="X1121" s="317"/>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87"/>
      <c r="D1122" s="887"/>
      <c r="E1122" s="886"/>
      <c r="F1122" s="886"/>
      <c r="G1122" s="886"/>
      <c r="H1122" s="886"/>
      <c r="I1122" s="886"/>
      <c r="J1122" s="418"/>
      <c r="K1122" s="419"/>
      <c r="L1122" s="419"/>
      <c r="M1122" s="419"/>
      <c r="N1122" s="419"/>
      <c r="O1122" s="419"/>
      <c r="P1122" s="317"/>
      <c r="Q1122" s="317"/>
      <c r="R1122" s="317"/>
      <c r="S1122" s="317"/>
      <c r="T1122" s="317"/>
      <c r="U1122" s="317"/>
      <c r="V1122" s="317"/>
      <c r="W1122" s="317"/>
      <c r="X1122" s="317"/>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87"/>
      <c r="D1123" s="887"/>
      <c r="E1123" s="886"/>
      <c r="F1123" s="886"/>
      <c r="G1123" s="886"/>
      <c r="H1123" s="886"/>
      <c r="I1123" s="886"/>
      <c r="J1123" s="418"/>
      <c r="K1123" s="419"/>
      <c r="L1123" s="419"/>
      <c r="M1123" s="419"/>
      <c r="N1123" s="419"/>
      <c r="O1123" s="419"/>
      <c r="P1123" s="317"/>
      <c r="Q1123" s="317"/>
      <c r="R1123" s="317"/>
      <c r="S1123" s="317"/>
      <c r="T1123" s="317"/>
      <c r="U1123" s="317"/>
      <c r="V1123" s="317"/>
      <c r="W1123" s="317"/>
      <c r="X1123" s="317"/>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87"/>
      <c r="D1124" s="887"/>
      <c r="E1124" s="886"/>
      <c r="F1124" s="886"/>
      <c r="G1124" s="886"/>
      <c r="H1124" s="886"/>
      <c r="I1124" s="886"/>
      <c r="J1124" s="418"/>
      <c r="K1124" s="419"/>
      <c r="L1124" s="419"/>
      <c r="M1124" s="419"/>
      <c r="N1124" s="419"/>
      <c r="O1124" s="419"/>
      <c r="P1124" s="317"/>
      <c r="Q1124" s="317"/>
      <c r="R1124" s="317"/>
      <c r="S1124" s="317"/>
      <c r="T1124" s="317"/>
      <c r="U1124" s="317"/>
      <c r="V1124" s="317"/>
      <c r="W1124" s="317"/>
      <c r="X1124" s="317"/>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87"/>
      <c r="D1125" s="887"/>
      <c r="E1125" s="886"/>
      <c r="F1125" s="886"/>
      <c r="G1125" s="886"/>
      <c r="H1125" s="886"/>
      <c r="I1125" s="886"/>
      <c r="J1125" s="418"/>
      <c r="K1125" s="419"/>
      <c r="L1125" s="419"/>
      <c r="M1125" s="419"/>
      <c r="N1125" s="419"/>
      <c r="O1125" s="419"/>
      <c r="P1125" s="317"/>
      <c r="Q1125" s="317"/>
      <c r="R1125" s="317"/>
      <c r="S1125" s="317"/>
      <c r="T1125" s="317"/>
      <c r="U1125" s="317"/>
      <c r="V1125" s="317"/>
      <c r="W1125" s="317"/>
      <c r="X1125" s="317"/>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87"/>
      <c r="D1126" s="887"/>
      <c r="E1126" s="886"/>
      <c r="F1126" s="886"/>
      <c r="G1126" s="886"/>
      <c r="H1126" s="886"/>
      <c r="I1126" s="886"/>
      <c r="J1126" s="418"/>
      <c r="K1126" s="419"/>
      <c r="L1126" s="419"/>
      <c r="M1126" s="419"/>
      <c r="N1126" s="419"/>
      <c r="O1126" s="419"/>
      <c r="P1126" s="317"/>
      <c r="Q1126" s="317"/>
      <c r="R1126" s="317"/>
      <c r="S1126" s="317"/>
      <c r="T1126" s="317"/>
      <c r="U1126" s="317"/>
      <c r="V1126" s="317"/>
      <c r="W1126" s="317"/>
      <c r="X1126" s="317"/>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87"/>
      <c r="D1127" s="887"/>
      <c r="E1127" s="262"/>
      <c r="F1127" s="886"/>
      <c r="G1127" s="886"/>
      <c r="H1127" s="886"/>
      <c r="I1127" s="886"/>
      <c r="J1127" s="418"/>
      <c r="K1127" s="419"/>
      <c r="L1127" s="419"/>
      <c r="M1127" s="419"/>
      <c r="N1127" s="419"/>
      <c r="O1127" s="419"/>
      <c r="P1127" s="317"/>
      <c r="Q1127" s="317"/>
      <c r="R1127" s="317"/>
      <c r="S1127" s="317"/>
      <c r="T1127" s="317"/>
      <c r="U1127" s="317"/>
      <c r="V1127" s="317"/>
      <c r="W1127" s="317"/>
      <c r="X1127" s="317"/>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87"/>
      <c r="D1128" s="887"/>
      <c r="E1128" s="886"/>
      <c r="F1128" s="886"/>
      <c r="G1128" s="886"/>
      <c r="H1128" s="886"/>
      <c r="I1128" s="886"/>
      <c r="J1128" s="418"/>
      <c r="K1128" s="419"/>
      <c r="L1128" s="419"/>
      <c r="M1128" s="419"/>
      <c r="N1128" s="419"/>
      <c r="O1128" s="419"/>
      <c r="P1128" s="317"/>
      <c r="Q1128" s="317"/>
      <c r="R1128" s="317"/>
      <c r="S1128" s="317"/>
      <c r="T1128" s="317"/>
      <c r="U1128" s="317"/>
      <c r="V1128" s="317"/>
      <c r="W1128" s="317"/>
      <c r="X1128" s="317"/>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87"/>
      <c r="D1129" s="887"/>
      <c r="E1129" s="886"/>
      <c r="F1129" s="886"/>
      <c r="G1129" s="886"/>
      <c r="H1129" s="886"/>
      <c r="I1129" s="886"/>
      <c r="J1129" s="418"/>
      <c r="K1129" s="419"/>
      <c r="L1129" s="419"/>
      <c r="M1129" s="419"/>
      <c r="N1129" s="419"/>
      <c r="O1129" s="419"/>
      <c r="P1129" s="317"/>
      <c r="Q1129" s="317"/>
      <c r="R1129" s="317"/>
      <c r="S1129" s="317"/>
      <c r="T1129" s="317"/>
      <c r="U1129" s="317"/>
      <c r="V1129" s="317"/>
      <c r="W1129" s="317"/>
      <c r="X1129" s="317"/>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87"/>
      <c r="D1130" s="887"/>
      <c r="E1130" s="886"/>
      <c r="F1130" s="886"/>
      <c r="G1130" s="886"/>
      <c r="H1130" s="886"/>
      <c r="I1130" s="886"/>
      <c r="J1130" s="418"/>
      <c r="K1130" s="419"/>
      <c r="L1130" s="419"/>
      <c r="M1130" s="419"/>
      <c r="N1130" s="419"/>
      <c r="O1130" s="419"/>
      <c r="P1130" s="317"/>
      <c r="Q1130" s="317"/>
      <c r="R1130" s="317"/>
      <c r="S1130" s="317"/>
      <c r="T1130" s="317"/>
      <c r="U1130" s="317"/>
      <c r="V1130" s="317"/>
      <c r="W1130" s="317"/>
      <c r="X1130" s="317"/>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87"/>
      <c r="D1131" s="887"/>
      <c r="E1131" s="886"/>
      <c r="F1131" s="886"/>
      <c r="G1131" s="886"/>
      <c r="H1131" s="886"/>
      <c r="I1131" s="886"/>
      <c r="J1131" s="418"/>
      <c r="K1131" s="419"/>
      <c r="L1131" s="419"/>
      <c r="M1131" s="419"/>
      <c r="N1131" s="419"/>
      <c r="O1131" s="419"/>
      <c r="P1131" s="317"/>
      <c r="Q1131" s="317"/>
      <c r="R1131" s="317"/>
      <c r="S1131" s="317"/>
      <c r="T1131" s="317"/>
      <c r="U1131" s="317"/>
      <c r="V1131" s="317"/>
      <c r="W1131" s="317"/>
      <c r="X1131" s="317"/>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87"/>
      <c r="D1132" s="887"/>
      <c r="E1132" s="886"/>
      <c r="F1132" s="886"/>
      <c r="G1132" s="886"/>
      <c r="H1132" s="886"/>
      <c r="I1132" s="886"/>
      <c r="J1132" s="418"/>
      <c r="K1132" s="419"/>
      <c r="L1132" s="419"/>
      <c r="M1132" s="419"/>
      <c r="N1132" s="419"/>
      <c r="O1132" s="419"/>
      <c r="P1132" s="317"/>
      <c r="Q1132" s="317"/>
      <c r="R1132" s="317"/>
      <c r="S1132" s="317"/>
      <c r="T1132" s="317"/>
      <c r="U1132" s="317"/>
      <c r="V1132" s="317"/>
      <c r="W1132" s="317"/>
      <c r="X1132" s="317"/>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87"/>
      <c r="D1133" s="887"/>
      <c r="E1133" s="886"/>
      <c r="F1133" s="886"/>
      <c r="G1133" s="886"/>
      <c r="H1133" s="886"/>
      <c r="I1133" s="886"/>
      <c r="J1133" s="418"/>
      <c r="K1133" s="419"/>
      <c r="L1133" s="419"/>
      <c r="M1133" s="419"/>
      <c r="N1133" s="419"/>
      <c r="O1133" s="419"/>
      <c r="P1133" s="317"/>
      <c r="Q1133" s="317"/>
      <c r="R1133" s="317"/>
      <c r="S1133" s="317"/>
      <c r="T1133" s="317"/>
      <c r="U1133" s="317"/>
      <c r="V1133" s="317"/>
      <c r="W1133" s="317"/>
      <c r="X1133" s="317"/>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87"/>
      <c r="D1134" s="887"/>
      <c r="E1134" s="886"/>
      <c r="F1134" s="886"/>
      <c r="G1134" s="886"/>
      <c r="H1134" s="886"/>
      <c r="I1134" s="886"/>
      <c r="J1134" s="418"/>
      <c r="K1134" s="419"/>
      <c r="L1134" s="419"/>
      <c r="M1134" s="419"/>
      <c r="N1134" s="419"/>
      <c r="O1134" s="419"/>
      <c r="P1134" s="317"/>
      <c r="Q1134" s="317"/>
      <c r="R1134" s="317"/>
      <c r="S1134" s="317"/>
      <c r="T1134" s="317"/>
      <c r="U1134" s="317"/>
      <c r="V1134" s="317"/>
      <c r="W1134" s="317"/>
      <c r="X1134" s="317"/>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87"/>
      <c r="D1135" s="887"/>
      <c r="E1135" s="886"/>
      <c r="F1135" s="886"/>
      <c r="G1135" s="886"/>
      <c r="H1135" s="886"/>
      <c r="I1135" s="886"/>
      <c r="J1135" s="418"/>
      <c r="K1135" s="419"/>
      <c r="L1135" s="419"/>
      <c r="M1135" s="419"/>
      <c r="N1135" s="419"/>
      <c r="O1135" s="419"/>
      <c r="P1135" s="317"/>
      <c r="Q1135" s="317"/>
      <c r="R1135" s="317"/>
      <c r="S1135" s="317"/>
      <c r="T1135" s="317"/>
      <c r="U1135" s="317"/>
      <c r="V1135" s="317"/>
      <c r="W1135" s="317"/>
      <c r="X1135" s="317"/>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87"/>
      <c r="D1136" s="887"/>
      <c r="E1136" s="886"/>
      <c r="F1136" s="886"/>
      <c r="G1136" s="886"/>
      <c r="H1136" s="886"/>
      <c r="I1136" s="886"/>
      <c r="J1136" s="418"/>
      <c r="K1136" s="419"/>
      <c r="L1136" s="419"/>
      <c r="M1136" s="419"/>
      <c r="N1136" s="419"/>
      <c r="O1136" s="419"/>
      <c r="P1136" s="317"/>
      <c r="Q1136" s="317"/>
      <c r="R1136" s="317"/>
      <c r="S1136" s="317"/>
      <c r="T1136" s="317"/>
      <c r="U1136" s="317"/>
      <c r="V1136" s="317"/>
      <c r="W1136" s="317"/>
      <c r="X1136" s="317"/>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87"/>
      <c r="D1137" s="887"/>
      <c r="E1137" s="886"/>
      <c r="F1137" s="886"/>
      <c r="G1137" s="886"/>
      <c r="H1137" s="886"/>
      <c r="I1137" s="886"/>
      <c r="J1137" s="418"/>
      <c r="K1137" s="419"/>
      <c r="L1137" s="419"/>
      <c r="M1137" s="419"/>
      <c r="N1137" s="419"/>
      <c r="O1137" s="419"/>
      <c r="P1137" s="317"/>
      <c r="Q1137" s="317"/>
      <c r="R1137" s="317"/>
      <c r="S1137" s="317"/>
      <c r="T1137" s="317"/>
      <c r="U1137" s="317"/>
      <c r="V1137" s="317"/>
      <c r="W1137" s="317"/>
      <c r="X1137" s="317"/>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87"/>
      <c r="D1138" s="887"/>
      <c r="E1138" s="886"/>
      <c r="F1138" s="886"/>
      <c r="G1138" s="886"/>
      <c r="H1138" s="886"/>
      <c r="I1138" s="886"/>
      <c r="J1138" s="418"/>
      <c r="K1138" s="419"/>
      <c r="L1138" s="419"/>
      <c r="M1138" s="419"/>
      <c r="N1138" s="419"/>
      <c r="O1138" s="419"/>
      <c r="P1138" s="317"/>
      <c r="Q1138" s="317"/>
      <c r="R1138" s="317"/>
      <c r="S1138" s="317"/>
      <c r="T1138" s="317"/>
      <c r="U1138" s="317"/>
      <c r="V1138" s="317"/>
      <c r="W1138" s="317"/>
      <c r="X1138" s="317"/>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87"/>
      <c r="D1139" s="887"/>
      <c r="E1139" s="886"/>
      <c r="F1139" s="886"/>
      <c r="G1139" s="886"/>
      <c r="H1139" s="886"/>
      <c r="I1139" s="886"/>
      <c r="J1139" s="418"/>
      <c r="K1139" s="419"/>
      <c r="L1139" s="419"/>
      <c r="M1139" s="419"/>
      <c r="N1139" s="419"/>
      <c r="O1139" s="419"/>
      <c r="P1139" s="317"/>
      <c r="Q1139" s="317"/>
      <c r="R1139" s="317"/>
      <c r="S1139" s="317"/>
      <c r="T1139" s="317"/>
      <c r="U1139" s="317"/>
      <c r="V1139" s="317"/>
      <c r="W1139" s="317"/>
      <c r="X1139" s="317"/>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19">
      <formula>IF(RIGHT(TEXT(P14,"0.#"),1)=".",FALSE,TRUE)</formula>
    </cfRule>
    <cfRule type="expression" dxfId="2796" priority="14020">
      <formula>IF(RIGHT(TEXT(P14,"0.#"),1)=".",TRUE,FALSE)</formula>
    </cfRule>
  </conditionalFormatting>
  <conditionalFormatting sqref="AE32">
    <cfRule type="expression" dxfId="2795" priority="14009">
      <formula>IF(RIGHT(TEXT(AE32,"0.#"),1)=".",FALSE,TRUE)</formula>
    </cfRule>
    <cfRule type="expression" dxfId="2794" priority="14010">
      <formula>IF(RIGHT(TEXT(AE32,"0.#"),1)=".",TRUE,FALSE)</formula>
    </cfRule>
  </conditionalFormatting>
  <conditionalFormatting sqref="P18:AX18">
    <cfRule type="expression" dxfId="2793" priority="13895">
      <formula>IF(RIGHT(TEXT(P18,"0.#"),1)=".",FALSE,TRUE)</formula>
    </cfRule>
    <cfRule type="expression" dxfId="2792" priority="13896">
      <formula>IF(RIGHT(TEXT(P18,"0.#"),1)=".",TRUE,FALSE)</formula>
    </cfRule>
  </conditionalFormatting>
  <conditionalFormatting sqref="Y790">
    <cfRule type="expression" dxfId="2791" priority="13891">
      <formula>IF(RIGHT(TEXT(Y790,"0.#"),1)=".",FALSE,TRUE)</formula>
    </cfRule>
    <cfRule type="expression" dxfId="2790" priority="13892">
      <formula>IF(RIGHT(TEXT(Y790,"0.#"),1)=".",TRUE,FALSE)</formula>
    </cfRule>
  </conditionalFormatting>
  <conditionalFormatting sqref="Y799">
    <cfRule type="expression" dxfId="2789" priority="13887">
      <formula>IF(RIGHT(TEXT(Y799,"0.#"),1)=".",FALSE,TRUE)</formula>
    </cfRule>
    <cfRule type="expression" dxfId="2788" priority="13888">
      <formula>IF(RIGHT(TEXT(Y799,"0.#"),1)=".",TRUE,FALSE)</formula>
    </cfRule>
  </conditionalFormatting>
  <conditionalFormatting sqref="Y830:Y837 Y828 Y817:Y824 Y815 Y804:Y811 Y802">
    <cfRule type="expression" dxfId="2787" priority="13669">
      <formula>IF(RIGHT(TEXT(Y802,"0.#"),1)=".",FALSE,TRUE)</formula>
    </cfRule>
    <cfRule type="expression" dxfId="2786" priority="13670">
      <formula>IF(RIGHT(TEXT(Y802,"0.#"),1)=".",TRUE,FALSE)</formula>
    </cfRule>
  </conditionalFormatting>
  <conditionalFormatting sqref="P15:AX15 P13:AX13 P16:AQ17">
    <cfRule type="expression" dxfId="2785" priority="13717">
      <formula>IF(RIGHT(TEXT(P13,"0.#"),1)=".",FALSE,TRUE)</formula>
    </cfRule>
    <cfRule type="expression" dxfId="2784" priority="13718">
      <formula>IF(RIGHT(TEXT(P13,"0.#"),1)=".",TRUE,FALSE)</formula>
    </cfRule>
  </conditionalFormatting>
  <conditionalFormatting sqref="P19:AJ19">
    <cfRule type="expression" dxfId="2783" priority="13715">
      <formula>IF(RIGHT(TEXT(P19,"0.#"),1)=".",FALSE,TRUE)</formula>
    </cfRule>
    <cfRule type="expression" dxfId="2782" priority="13716">
      <formula>IF(RIGHT(TEXT(P19,"0.#"),1)=".",TRUE,FALSE)</formula>
    </cfRule>
  </conditionalFormatting>
  <conditionalFormatting sqref="AE101 AQ101">
    <cfRule type="expression" dxfId="2781" priority="13707">
      <formula>IF(RIGHT(TEXT(AE101,"0.#"),1)=".",FALSE,TRUE)</formula>
    </cfRule>
    <cfRule type="expression" dxfId="2780" priority="13708">
      <formula>IF(RIGHT(TEXT(AE101,"0.#"),1)=".",TRUE,FALSE)</formula>
    </cfRule>
  </conditionalFormatting>
  <conditionalFormatting sqref="Y789 Y791:Y798">
    <cfRule type="expression" dxfId="2779" priority="13693">
      <formula>IF(RIGHT(TEXT(Y789,"0.#"),1)=".",FALSE,TRUE)</formula>
    </cfRule>
    <cfRule type="expression" dxfId="2778" priority="13694">
      <formula>IF(RIGHT(TEXT(Y789,"0.#"),1)=".",TRUE,FALSE)</formula>
    </cfRule>
  </conditionalFormatting>
  <conditionalFormatting sqref="AU790">
    <cfRule type="expression" dxfId="2777" priority="13691">
      <formula>IF(RIGHT(TEXT(AU790,"0.#"),1)=".",FALSE,TRUE)</formula>
    </cfRule>
    <cfRule type="expression" dxfId="2776" priority="13692">
      <formula>IF(RIGHT(TEXT(AU790,"0.#"),1)=".",TRUE,FALSE)</formula>
    </cfRule>
  </conditionalFormatting>
  <conditionalFormatting sqref="AU799">
    <cfRule type="expression" dxfId="2775" priority="13689">
      <formula>IF(RIGHT(TEXT(AU799,"0.#"),1)=".",FALSE,TRUE)</formula>
    </cfRule>
    <cfRule type="expression" dxfId="2774" priority="13690">
      <formula>IF(RIGHT(TEXT(AU799,"0.#"),1)=".",TRUE,FALSE)</formula>
    </cfRule>
  </conditionalFormatting>
  <conditionalFormatting sqref="AU791:AU798 AU789">
    <cfRule type="expression" dxfId="2773" priority="13687">
      <formula>IF(RIGHT(TEXT(AU789,"0.#"),1)=".",FALSE,TRUE)</formula>
    </cfRule>
    <cfRule type="expression" dxfId="2772" priority="13688">
      <formula>IF(RIGHT(TEXT(AU789,"0.#"),1)=".",TRUE,FALSE)</formula>
    </cfRule>
  </conditionalFormatting>
  <conditionalFormatting sqref="Y829 Y816 Y803">
    <cfRule type="expression" dxfId="2771" priority="13673">
      <formula>IF(RIGHT(TEXT(Y803,"0.#"),1)=".",FALSE,TRUE)</formula>
    </cfRule>
    <cfRule type="expression" dxfId="2770" priority="13674">
      <formula>IF(RIGHT(TEXT(Y803,"0.#"),1)=".",TRUE,FALSE)</formula>
    </cfRule>
  </conditionalFormatting>
  <conditionalFormatting sqref="Y838 Y825 Y812">
    <cfRule type="expression" dxfId="2769" priority="13671">
      <formula>IF(RIGHT(TEXT(Y812,"0.#"),1)=".",FALSE,TRUE)</formula>
    </cfRule>
    <cfRule type="expression" dxfId="2768" priority="13672">
      <formula>IF(RIGHT(TEXT(Y812,"0.#"),1)=".",TRUE,FALSE)</formula>
    </cfRule>
  </conditionalFormatting>
  <conditionalFormatting sqref="AU829 AU816 AU803">
    <cfRule type="expression" dxfId="2767" priority="13667">
      <formula>IF(RIGHT(TEXT(AU803,"0.#"),1)=".",FALSE,TRUE)</formula>
    </cfRule>
    <cfRule type="expression" dxfId="2766" priority="13668">
      <formula>IF(RIGHT(TEXT(AU803,"0.#"),1)=".",TRUE,FALSE)</formula>
    </cfRule>
  </conditionalFormatting>
  <conditionalFormatting sqref="AU838 AU825 AU812">
    <cfRule type="expression" dxfId="2765" priority="13665">
      <formula>IF(RIGHT(TEXT(AU812,"0.#"),1)=".",FALSE,TRUE)</formula>
    </cfRule>
    <cfRule type="expression" dxfId="2764" priority="13666">
      <formula>IF(RIGHT(TEXT(AU812,"0.#"),1)=".",TRUE,FALSE)</formula>
    </cfRule>
  </conditionalFormatting>
  <conditionalFormatting sqref="AU830:AU837 AU828 AU817:AU824 AU815 AU804:AU811 AU802">
    <cfRule type="expression" dxfId="2763" priority="13663">
      <formula>IF(RIGHT(TEXT(AU802,"0.#"),1)=".",FALSE,TRUE)</formula>
    </cfRule>
    <cfRule type="expression" dxfId="2762" priority="13664">
      <formula>IF(RIGHT(TEXT(AU802,"0.#"),1)=".",TRUE,FALSE)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E33">
    <cfRule type="expression" dxfId="2755" priority="13477">
      <formula>IF(RIGHT(TEXT(AE33,"0.#"),1)=".",FALSE,TRUE)</formula>
    </cfRule>
    <cfRule type="expression" dxfId="2754" priority="13478">
      <formula>IF(RIGHT(TEXT(AE33,"0.#"),1)=".",TRUE,FALSE)</formula>
    </cfRule>
  </conditionalFormatting>
  <conditionalFormatting sqref="AE34">
    <cfRule type="expression" dxfId="2753" priority="13475">
      <formula>IF(RIGHT(TEXT(AE34,"0.#"),1)=".",FALSE,TRUE)</formula>
    </cfRule>
    <cfRule type="expression" dxfId="2752" priority="13476">
      <formula>IF(RIGHT(TEXT(AE34,"0.#"),1)=".",TRUE,FALSE)</formula>
    </cfRule>
  </conditionalFormatting>
  <conditionalFormatting sqref="AI34">
    <cfRule type="expression" dxfId="2751" priority="13473">
      <formula>IF(RIGHT(TEXT(AI34,"0.#"),1)=".",FALSE,TRUE)</formula>
    </cfRule>
    <cfRule type="expression" dxfId="2750" priority="13474">
      <formula>IF(RIGHT(TEXT(AI34,"0.#"),1)=".",TRUE,FALSE)</formula>
    </cfRule>
  </conditionalFormatting>
  <conditionalFormatting sqref="AI33">
    <cfRule type="expression" dxfId="2749" priority="13471">
      <formula>IF(RIGHT(TEXT(AI33,"0.#"),1)=".",FALSE,TRUE)</formula>
    </cfRule>
    <cfRule type="expression" dxfId="2748" priority="13472">
      <formula>IF(RIGHT(TEXT(AI33,"0.#"),1)=".",TRUE,FALSE)</formula>
    </cfRule>
  </conditionalFormatting>
  <conditionalFormatting sqref="AI32">
    <cfRule type="expression" dxfId="2747" priority="13469">
      <formula>IF(RIGHT(TEXT(AI32,"0.#"),1)=".",FALSE,TRUE)</formula>
    </cfRule>
    <cfRule type="expression" dxfId="2746" priority="13470">
      <formula>IF(RIGHT(TEXT(AI32,"0.#"),1)=".",TRUE,FALSE)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Q102">
    <cfRule type="expression" dxfId="2647" priority="13229">
      <formula>IF(RIGHT(TEXT(AQ102,"0.#"),1)=".",FALSE,TRUE)</formula>
    </cfRule>
    <cfRule type="expression" dxfId="2646" priority="13230">
      <formula>IF(RIGHT(TEXT(AQ102,"0.#"),1)=".",TRUE,FALSE)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47:AO874">
    <cfRule type="expression" dxfId="2505" priority="6641">
      <formula>IF(AND(AL847&gt;=0, RIGHT(TEXT(AL847,"0.#"),1)&lt;&gt;"."),TRUE,FALSE)</formula>
    </cfRule>
    <cfRule type="expression" dxfId="2504" priority="6642">
      <formula>IF(AND(AL847&gt;=0, RIGHT(TEXT(AL847,"0.#"),1)="."),TRUE,FALSE)</formula>
    </cfRule>
    <cfRule type="expression" dxfId="2503" priority="6643">
      <formula>IF(AND(AL847&lt;0, RIGHT(TEXT(AL847,"0.#"),1)&lt;&gt;"."),TRUE,FALSE)</formula>
    </cfRule>
    <cfRule type="expression" dxfId="2502" priority="6644">
      <formula>IF(AND(AL847&lt;0, RIGHT(TEXT(AL847,"0.#"),1)="."),TRUE,FALSE)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47:Y874">
    <cfRule type="expression" dxfId="2431" priority="2969">
      <formula>IF(RIGHT(TEXT(Y847,"0.#"),1)=".",FALSE,TRUE)</formula>
    </cfRule>
    <cfRule type="expression" dxfId="2430" priority="2970">
      <formula>IF(RIGHT(TEXT(Y847,"0.#"),1)=".",TRUE,FALSE)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10:AO1139">
    <cfRule type="expression" dxfId="2401" priority="2875">
      <formula>IF(AND(AL1110&gt;=0, RIGHT(TEXT(AL1110,"0.#"),1)&lt;&gt;"."),TRUE,FALSE)</formula>
    </cfRule>
    <cfRule type="expression" dxfId="2400" priority="2876">
      <formula>IF(AND(AL1110&gt;=0, RIGHT(TEXT(AL1110,"0.#"),1)="."),TRUE,FALSE)</formula>
    </cfRule>
    <cfRule type="expression" dxfId="2399" priority="2877">
      <formula>IF(AND(AL1110&lt;0, RIGHT(TEXT(AL1110,"0.#"),1)&lt;&gt;"."),TRUE,FALSE)</formula>
    </cfRule>
    <cfRule type="expression" dxfId="2398" priority="2878">
      <formula>IF(AND(AL1110&lt;0, RIGHT(TEXT(AL1110,"0.#"),1)="."),TRUE,FALSE)</formula>
    </cfRule>
  </conditionalFormatting>
  <conditionalFormatting sqref="Y1110:Y1139">
    <cfRule type="expression" dxfId="2397" priority="2873">
      <formula>IF(RIGHT(TEXT(Y1110,"0.#"),1)=".",FALSE,TRUE)</formula>
    </cfRule>
    <cfRule type="expression" dxfId="2396" priority="2874">
      <formula>IF(RIGHT(TEXT(Y1110,"0.#"),1)=".",TRUE,FALSE)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45:AO846">
    <cfRule type="expression" dxfId="2387" priority="2827">
      <formula>IF(AND(AL845&gt;=0, RIGHT(TEXT(AL845,"0.#"),1)&lt;&gt;"."),TRUE,FALSE)</formula>
    </cfRule>
    <cfRule type="expression" dxfId="2386" priority="2828">
      <formula>IF(AND(AL845&gt;=0, RIGHT(TEXT(AL845,"0.#"),1)="."),TRUE,FALSE)</formula>
    </cfRule>
    <cfRule type="expression" dxfId="2385" priority="2829">
      <formula>IF(AND(AL845&lt;0, RIGHT(TEXT(AL845,"0.#"),1)&lt;&gt;"."),TRUE,FALSE)</formula>
    </cfRule>
    <cfRule type="expression" dxfId="2384" priority="2830">
      <formula>IF(AND(AL845&lt;0, RIGHT(TEXT(AL845,"0.#"),1)="."),TRUE,FALSE)</formula>
    </cfRule>
  </conditionalFormatting>
  <conditionalFormatting sqref="Y845:Y846">
    <cfRule type="expression" dxfId="2383" priority="2825">
      <formula>IF(RIGHT(TEXT(Y845,"0.#"),1)=".",FALSE,TRUE)</formula>
    </cfRule>
    <cfRule type="expression" dxfId="2382" priority="2826">
      <formula>IF(RIGHT(TEXT(Y845,"0.#"),1)=".",TRUE,FALSE)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80:Y907">
    <cfRule type="expression" dxfId="2071" priority="2085">
      <formula>IF(RIGHT(TEXT(Y880,"0.#"),1)=".",FALSE,TRUE)</formula>
    </cfRule>
    <cfRule type="expression" dxfId="2070" priority="2086">
      <formula>IF(RIGHT(TEXT(Y880,"0.#"),1)=".",TRUE,FALSE)</formula>
    </cfRule>
  </conditionalFormatting>
  <conditionalFormatting sqref="Y878:Y879">
    <cfRule type="expression" dxfId="2069" priority="2079">
      <formula>IF(RIGHT(TEXT(Y878,"0.#"),1)=".",FALSE,TRUE)</formula>
    </cfRule>
    <cfRule type="expression" dxfId="2068" priority="2080">
      <formula>IF(RIGHT(TEXT(Y878,"0.#"),1)=".",TRUE,FALSE)</formula>
    </cfRule>
  </conditionalFormatting>
  <conditionalFormatting sqref="Y913:Y940">
    <cfRule type="expression" dxfId="2067" priority="2073">
      <formula>IF(RIGHT(TEXT(Y913,"0.#"),1)=".",FALSE,TRUE)</formula>
    </cfRule>
    <cfRule type="expression" dxfId="2066" priority="2074">
      <formula>IF(RIGHT(TEXT(Y913,"0.#"),1)=".",TRUE,FALSE)</formula>
    </cfRule>
  </conditionalFormatting>
  <conditionalFormatting sqref="Y911:Y912">
    <cfRule type="expression" dxfId="2065" priority="2067">
      <formula>IF(RIGHT(TEXT(Y911,"0.#"),1)=".",FALSE,TRUE)</formula>
    </cfRule>
    <cfRule type="expression" dxfId="2064" priority="2068">
      <formula>IF(RIGHT(TEXT(Y911,"0.#"),1)=".",TRUE,FALSE)</formula>
    </cfRule>
  </conditionalFormatting>
  <conditionalFormatting sqref="Y946:Y973">
    <cfRule type="expression" dxfId="2063" priority="2061">
      <formula>IF(RIGHT(TEXT(Y946,"0.#"),1)=".",FALSE,TRUE)</formula>
    </cfRule>
    <cfRule type="expression" dxfId="2062" priority="2062">
      <formula>IF(RIGHT(TEXT(Y946,"0.#"),1)=".",TRUE,FALSE)</formula>
    </cfRule>
  </conditionalFormatting>
  <conditionalFormatting sqref="Y944:Y945">
    <cfRule type="expression" dxfId="2061" priority="2055">
      <formula>IF(RIGHT(TEXT(Y944,"0.#"),1)=".",FALSE,TRUE)</formula>
    </cfRule>
    <cfRule type="expression" dxfId="2060" priority="2056">
      <formula>IF(RIGHT(TEXT(Y944,"0.#"),1)=".",TRUE,FALSE)</formula>
    </cfRule>
  </conditionalFormatting>
  <conditionalFormatting sqref="Y979:Y1006">
    <cfRule type="expression" dxfId="2059" priority="2049">
      <formula>IF(RIGHT(TEXT(Y979,"0.#"),1)=".",FALSE,TRUE)</formula>
    </cfRule>
    <cfRule type="expression" dxfId="2058" priority="2050">
      <formula>IF(RIGHT(TEXT(Y979,"0.#"),1)=".",TRUE,FALSE)</formula>
    </cfRule>
  </conditionalFormatting>
  <conditionalFormatting sqref="Y977:Y978">
    <cfRule type="expression" dxfId="2057" priority="2043">
      <formula>IF(RIGHT(TEXT(Y977,"0.#"),1)=".",FALSE,TRUE)</formula>
    </cfRule>
    <cfRule type="expression" dxfId="2056" priority="2044">
      <formula>IF(RIGHT(TEXT(Y977,"0.#"),1)=".",TRUE,FALSE)</formula>
    </cfRule>
  </conditionalFormatting>
  <conditionalFormatting sqref="Y1012:Y1039">
    <cfRule type="expression" dxfId="2055" priority="2037">
      <formula>IF(RIGHT(TEXT(Y1012,"0.#"),1)=".",FALSE,TRUE)</formula>
    </cfRule>
    <cfRule type="expression" dxfId="2054" priority="2038">
      <formula>IF(RIGHT(TEXT(Y1012,"0.#"),1)=".",TRUE,FALSE)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80:AO907">
    <cfRule type="expression" dxfId="1973" priority="2087">
      <formula>IF(AND(AL880&gt;=0, RIGHT(TEXT(AL880,"0.#"),1)&lt;&gt;"."),TRUE,FALSE)</formula>
    </cfRule>
    <cfRule type="expression" dxfId="1972" priority="2088">
      <formula>IF(AND(AL880&gt;=0, RIGHT(TEXT(AL880,"0.#"),1)="."),TRUE,FALSE)</formula>
    </cfRule>
    <cfRule type="expression" dxfId="1971" priority="2089">
      <formula>IF(AND(AL880&lt;0, RIGHT(TEXT(AL880,"0.#"),1)&lt;&gt;"."),TRUE,FALSE)</formula>
    </cfRule>
    <cfRule type="expression" dxfId="1970" priority="2090">
      <formula>IF(AND(AL880&lt;0, RIGHT(TEXT(AL880,"0.#"),1)="."),TRUE,FALSE)</formula>
    </cfRule>
  </conditionalFormatting>
  <conditionalFormatting sqref="AL878:AO879">
    <cfRule type="expression" dxfId="1969" priority="2081">
      <formula>IF(AND(AL878&gt;=0, RIGHT(TEXT(AL878,"0.#"),1)&lt;&gt;"."),TRUE,FALSE)</formula>
    </cfRule>
    <cfRule type="expression" dxfId="1968" priority="2082">
      <formula>IF(AND(AL878&gt;=0, RIGHT(TEXT(AL878,"0.#"),1)="."),TRUE,FALSE)</formula>
    </cfRule>
    <cfRule type="expression" dxfId="1967" priority="2083">
      <formula>IF(AND(AL878&lt;0, RIGHT(TEXT(AL878,"0.#"),1)&lt;&gt;"."),TRUE,FALSE)</formula>
    </cfRule>
    <cfRule type="expression" dxfId="1966" priority="2084">
      <formula>IF(AND(AL878&lt;0, RIGHT(TEXT(AL878,"0.#"),1)="."),TRUE,FALSE)</formula>
    </cfRule>
  </conditionalFormatting>
  <conditionalFormatting sqref="AL913:AO940">
    <cfRule type="expression" dxfId="1965" priority="2075">
      <formula>IF(AND(AL913&gt;=0, RIGHT(TEXT(AL913,"0.#"),1)&lt;&gt;"."),TRUE,FALSE)</formula>
    </cfRule>
    <cfRule type="expression" dxfId="1964" priority="2076">
      <formula>IF(AND(AL913&gt;=0, RIGHT(TEXT(AL913,"0.#"),1)="."),TRUE,FALSE)</formula>
    </cfRule>
    <cfRule type="expression" dxfId="1963" priority="2077">
      <formula>IF(AND(AL913&lt;0, RIGHT(TEXT(AL913,"0.#"),1)&lt;&gt;"."),TRUE,FALSE)</formula>
    </cfRule>
    <cfRule type="expression" dxfId="1962" priority="2078">
      <formula>IF(AND(AL913&lt;0, RIGHT(TEXT(AL913,"0.#"),1)="."),TRUE,FALSE)</formula>
    </cfRule>
  </conditionalFormatting>
  <conditionalFormatting sqref="AL911:AO912">
    <cfRule type="expression" dxfId="1961" priority="2069">
      <formula>IF(AND(AL911&gt;=0, RIGHT(TEXT(AL911,"0.#"),1)&lt;&gt;"."),TRUE,FALSE)</formula>
    </cfRule>
    <cfRule type="expression" dxfId="1960" priority="2070">
      <formula>IF(AND(AL911&gt;=0, RIGHT(TEXT(AL911,"0.#"),1)="."),TRUE,FALSE)</formula>
    </cfRule>
    <cfRule type="expression" dxfId="1959" priority="2071">
      <formula>IF(AND(AL911&lt;0, RIGHT(TEXT(AL911,"0.#"),1)&lt;&gt;"."),TRUE,FALSE)</formula>
    </cfRule>
    <cfRule type="expression" dxfId="1958" priority="2072">
      <formula>IF(AND(AL911&lt;0, RIGHT(TEXT(AL911,"0.#"),1)="."),TRUE,FALSE)</formula>
    </cfRule>
  </conditionalFormatting>
  <conditionalFormatting sqref="AL946:AO973">
    <cfRule type="expression" dxfId="1957" priority="2063">
      <formula>IF(AND(AL946&gt;=0, RIGHT(TEXT(AL946,"0.#"),1)&lt;&gt;"."),TRUE,FALSE)</formula>
    </cfRule>
    <cfRule type="expression" dxfId="1956" priority="2064">
      <formula>IF(AND(AL946&gt;=0, RIGHT(TEXT(AL946,"0.#"),1)="."),TRUE,FALSE)</formula>
    </cfRule>
    <cfRule type="expression" dxfId="1955" priority="2065">
      <formula>IF(AND(AL946&lt;0, RIGHT(TEXT(AL946,"0.#"),1)&lt;&gt;"."),TRUE,FALSE)</formula>
    </cfRule>
    <cfRule type="expression" dxfId="1954" priority="2066">
      <formula>IF(AND(AL946&lt;0, RIGHT(TEXT(AL946,"0.#"),1)="."),TRUE,FALSE)</formula>
    </cfRule>
  </conditionalFormatting>
  <conditionalFormatting sqref="AL944:AO945">
    <cfRule type="expression" dxfId="1953" priority="2057">
      <formula>IF(AND(AL944&gt;=0, RIGHT(TEXT(AL944,"0.#"),1)&lt;&gt;"."),TRUE,FALSE)</formula>
    </cfRule>
    <cfRule type="expression" dxfId="1952" priority="2058">
      <formula>IF(AND(AL944&gt;=0, RIGHT(TEXT(AL944,"0.#"),1)="."),TRUE,FALSE)</formula>
    </cfRule>
    <cfRule type="expression" dxfId="1951" priority="2059">
      <formula>IF(AND(AL944&lt;0, RIGHT(TEXT(AL944,"0.#"),1)&lt;&gt;"."),TRUE,FALSE)</formula>
    </cfRule>
    <cfRule type="expression" dxfId="1950" priority="2060">
      <formula>IF(AND(AL944&lt;0, RIGHT(TEXT(AL944,"0.#"),1)="."),TRUE,FALSE)</formula>
    </cfRule>
  </conditionalFormatting>
  <conditionalFormatting sqref="AL979:AO1006">
    <cfRule type="expression" dxfId="1949" priority="2051">
      <formula>IF(AND(AL979&gt;=0, RIGHT(TEXT(AL979,"0.#"),1)&lt;&gt;"."),TRUE,FALSE)</formula>
    </cfRule>
    <cfRule type="expression" dxfId="1948" priority="2052">
      <formula>IF(AND(AL979&gt;=0, RIGHT(TEXT(AL979,"0.#"),1)="."),TRUE,FALSE)</formula>
    </cfRule>
    <cfRule type="expression" dxfId="1947" priority="2053">
      <formula>IF(AND(AL979&lt;0, RIGHT(TEXT(AL979,"0.#"),1)&lt;&gt;"."),TRUE,FALSE)</formula>
    </cfRule>
    <cfRule type="expression" dxfId="1946" priority="2054">
      <formula>IF(AND(AL979&lt;0, RIGHT(TEXT(AL979,"0.#"),1)="."),TRUE,FALSE)</formula>
    </cfRule>
  </conditionalFormatting>
  <conditionalFormatting sqref="AL977:AO978">
    <cfRule type="expression" dxfId="1945" priority="2045">
      <formula>IF(AND(AL977&gt;=0, RIGHT(TEXT(AL977,"0.#"),1)&lt;&gt;"."),TRUE,FALSE)</formula>
    </cfRule>
    <cfRule type="expression" dxfId="1944" priority="2046">
      <formula>IF(AND(AL977&gt;=0, RIGHT(TEXT(AL977,"0.#"),1)="."),TRUE,FALSE)</formula>
    </cfRule>
    <cfRule type="expression" dxfId="1943" priority="2047">
      <formula>IF(AND(AL977&lt;0, RIGHT(TEXT(AL977,"0.#"),1)&lt;&gt;"."),TRUE,FALSE)</formula>
    </cfRule>
    <cfRule type="expression" dxfId="1942" priority="2048">
      <formula>IF(AND(AL977&lt;0, RIGHT(TEXT(AL977,"0.#"),1)="."),TRUE,FALSE)</formula>
    </cfRule>
  </conditionalFormatting>
  <conditionalFormatting sqref="AL1012:AO1039">
    <cfRule type="expression" dxfId="1941" priority="2039">
      <formula>IF(AND(AL1012&gt;=0, RIGHT(TEXT(AL1012,"0.#"),1)&lt;&gt;"."),TRUE,FALSE)</formula>
    </cfRule>
    <cfRule type="expression" dxfId="1940" priority="2040">
      <formula>IF(AND(AL1012&gt;=0, RIGHT(TEXT(AL1012,"0.#"),1)="."),TRUE,FALSE)</formula>
    </cfRule>
    <cfRule type="expression" dxfId="1939" priority="2041">
      <formula>IF(AND(AL1012&lt;0, RIGHT(TEXT(AL1012,"0.#"),1)&lt;&gt;"."),TRUE,FALSE)</formula>
    </cfRule>
    <cfRule type="expression" dxfId="1938" priority="2042">
      <formula>IF(AND(AL1012&lt;0, RIGHT(TEXT(AL1012,"0.#"),1)="."),TRUE,FALSE)</formula>
    </cfRule>
  </conditionalFormatting>
  <conditionalFormatting sqref="AL1010:AO1011">
    <cfRule type="expression" dxfId="1937" priority="2033">
      <formula>IF(AND(AL1010&gt;=0, RIGHT(TEXT(AL1010,"0.#"),1)&lt;&gt;"."),TRUE,FALSE)</formula>
    </cfRule>
    <cfRule type="expression" dxfId="1936" priority="2034">
      <formula>IF(AND(AL1010&gt;=0, RIGHT(TEXT(AL1010,"0.#"),1)="."),TRUE,FALSE)</formula>
    </cfRule>
    <cfRule type="expression" dxfId="1935" priority="2035">
      <formula>IF(AND(AL1010&lt;0, RIGHT(TEXT(AL1010,"0.#"),1)&lt;&gt;"."),TRUE,FALSE)</formula>
    </cfRule>
    <cfRule type="expression" dxfId="1934" priority="2036">
      <formula>IF(AND(AL1010&lt;0, 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 RIGHT(TEXT(AL1045,"0.#"),1)&lt;&gt;"."),TRUE,FALSE)</formula>
    </cfRule>
    <cfRule type="expression" dxfId="1930" priority="2028">
      <formula>IF(AND(AL1045&gt;=0, RIGHT(TEXT(AL1045,"0.#"),1)="."),TRUE,FALSE)</formula>
    </cfRule>
    <cfRule type="expression" dxfId="1929" priority="2029">
      <formula>IF(AND(AL1045&lt;0, RIGHT(TEXT(AL1045,"0.#"),1)&lt;&gt;"."),TRUE,FALSE)</formula>
    </cfRule>
    <cfRule type="expression" dxfId="1928" priority="2030">
      <formula>IF(AND(AL1045&lt;0, 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 RIGHT(TEXT(AL1043,"0.#"),1)&lt;&gt;"."),TRUE,FALSE)</formula>
    </cfRule>
    <cfRule type="expression" dxfId="1924" priority="2022">
      <formula>IF(AND(AL1043&gt;=0, RIGHT(TEXT(AL1043,"0.#"),1)="."),TRUE,FALSE)</formula>
    </cfRule>
    <cfRule type="expression" dxfId="1923" priority="2023">
      <formula>IF(AND(AL1043&lt;0, RIGHT(TEXT(AL1043,"0.#"),1)&lt;&gt;"."),TRUE,FALSE)</formula>
    </cfRule>
    <cfRule type="expression" dxfId="1922" priority="2024">
      <formula>IF(AND(AL1043&lt;0, 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 RIGHT(TEXT(AL1078,"0.#"),1)&lt;&gt;"."),TRUE,FALSE)</formula>
    </cfRule>
    <cfRule type="expression" dxfId="1918" priority="2016">
      <formula>IF(AND(AL1078&gt;=0, RIGHT(TEXT(AL1078,"0.#"),1)="."),TRUE,FALSE)</formula>
    </cfRule>
    <cfRule type="expression" dxfId="1917" priority="2017">
      <formula>IF(AND(AL1078&lt;0, RIGHT(TEXT(AL1078,"0.#"),1)&lt;&gt;"."),TRUE,FALSE)</formula>
    </cfRule>
    <cfRule type="expression" dxfId="1916" priority="2018">
      <formula>IF(AND(AL1078&lt;0, 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 RIGHT(TEXT(AL1076,"0.#"),1)&lt;&gt;"."),TRUE,FALSE)</formula>
    </cfRule>
    <cfRule type="expression" dxfId="1912" priority="2010">
      <formula>IF(AND(AL1076&gt;=0, RIGHT(TEXT(AL1076,"0.#"),1)="."),TRUE,FALSE)</formula>
    </cfRule>
    <cfRule type="expression" dxfId="1911" priority="2011">
      <formula>IF(AND(AL1076&lt;0, RIGHT(TEXT(AL1076,"0.#"),1)&lt;&gt;"."),TRUE,FALSE)</formula>
    </cfRule>
    <cfRule type="expression" dxfId="1910" priority="2012">
      <formula>IF(AND(AL1076&lt;0, RIGHT(TEXT(AL1076,"0.#"),1)="."),TRUE,FALSE)</formula>
    </cfRule>
  </conditionalFormatting>
  <conditionalFormatting sqref="Y1076:Y1077">
    <cfRule type="expression" dxfId="1909" priority="2007">
      <formula>IF(RIGHT(TEXT(Y1076,"0.#"),1)=".",FALSE,TRUE)</formula>
    </cfRule>
    <cfRule type="expression" dxfId="1908" priority="2008">
      <formula>IF(RIGHT(TEXT(Y1076,"0.#"),1)=".",TRUE,FALSE)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46">
    <cfRule type="expression" dxfId="709" priority="5">
      <formula>IF(RIGHT(TEXT(AM46,"0.#"),1)=".",FALSE,TRUE)</formula>
    </cfRule>
    <cfRule type="expression" dxfId="708" priority="6">
      <formula>IF(RIGHT(TEXT(AM46,"0.#"),1)=".",TRUE,FALSE)</formula>
    </cfRule>
  </conditionalFormatting>
  <conditionalFormatting sqref="AM48">
    <cfRule type="expression" dxfId="707" priority="9">
      <formula>IF(RIGHT(TEXT(AM48,"0.#"),1)=".",FALSE,TRUE)</formula>
    </cfRule>
    <cfRule type="expression" dxfId="706" priority="10">
      <formula>IF(RIGHT(TEXT(AM48,"0.#"),1)=".",TRUE,FALSE)</formula>
    </cfRule>
  </conditionalFormatting>
  <conditionalFormatting sqref="AM47">
    <cfRule type="expression" dxfId="705" priority="7">
      <formula>IF(RIGHT(TEXT(AM47,"0.#"),1)=".",FALSE,TRUE)</formula>
    </cfRule>
    <cfRule type="expression" dxfId="704" priority="8">
      <formula>IF(RIGHT(TEXT(AM47,"0.#"),1)=".",TRUE,FALSE)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39" bottom="0.28000000000000003" header="0.28999999999999998" footer="0.19"/>
  <pageSetup paperSize="9" scale="70" fitToHeight="0" orientation="portrait" r:id="rId1"/>
  <headerFooter differentFirst="1" alignWithMargins="0"/>
  <rowBreaks count="6" manualBreakCount="6">
    <brk id="29" max="49" man="1"/>
    <brk id="99" max="49" man="1"/>
    <brk id="699" max="49" man="1"/>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741</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741</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8"/>
      <c r="Z2" s="411"/>
      <c r="AA2" s="412"/>
      <c r="AB2" s="1002" t="s">
        <v>11</v>
      </c>
      <c r="AC2" s="1003"/>
      <c r="AD2" s="1004"/>
      <c r="AE2" s="990" t="s">
        <v>390</v>
      </c>
      <c r="AF2" s="990"/>
      <c r="AG2" s="990"/>
      <c r="AH2" s="990"/>
      <c r="AI2" s="990" t="s">
        <v>412</v>
      </c>
      <c r="AJ2" s="990"/>
      <c r="AK2" s="990"/>
      <c r="AL2" s="455"/>
      <c r="AM2" s="990" t="s">
        <v>509</v>
      </c>
      <c r="AN2" s="990"/>
      <c r="AO2" s="990"/>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548"/>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8"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8"/>
      <c r="Z9" s="411"/>
      <c r="AA9" s="412"/>
      <c r="AB9" s="1002" t="s">
        <v>11</v>
      </c>
      <c r="AC9" s="1003"/>
      <c r="AD9" s="1004"/>
      <c r="AE9" s="990" t="s">
        <v>390</v>
      </c>
      <c r="AF9" s="990"/>
      <c r="AG9" s="990"/>
      <c r="AH9" s="990"/>
      <c r="AI9" s="990" t="s">
        <v>412</v>
      </c>
      <c r="AJ9" s="990"/>
      <c r="AK9" s="990"/>
      <c r="AL9" s="455"/>
      <c r="AM9" s="990" t="s">
        <v>509</v>
      </c>
      <c r="AN9" s="990"/>
      <c r="AO9" s="990"/>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548"/>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8"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8"/>
      <c r="Z16" s="411"/>
      <c r="AA16" s="412"/>
      <c r="AB16" s="1002" t="s">
        <v>11</v>
      </c>
      <c r="AC16" s="1003"/>
      <c r="AD16" s="1004"/>
      <c r="AE16" s="990" t="s">
        <v>390</v>
      </c>
      <c r="AF16" s="990"/>
      <c r="AG16" s="990"/>
      <c r="AH16" s="990"/>
      <c r="AI16" s="990" t="s">
        <v>412</v>
      </c>
      <c r="AJ16" s="990"/>
      <c r="AK16" s="990"/>
      <c r="AL16" s="455"/>
      <c r="AM16" s="990" t="s">
        <v>509</v>
      </c>
      <c r="AN16" s="990"/>
      <c r="AO16" s="990"/>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548"/>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8"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8"/>
      <c r="Z23" s="411"/>
      <c r="AA23" s="412"/>
      <c r="AB23" s="1002" t="s">
        <v>11</v>
      </c>
      <c r="AC23" s="1003"/>
      <c r="AD23" s="1004"/>
      <c r="AE23" s="990" t="s">
        <v>390</v>
      </c>
      <c r="AF23" s="990"/>
      <c r="AG23" s="990"/>
      <c r="AH23" s="990"/>
      <c r="AI23" s="990" t="s">
        <v>412</v>
      </c>
      <c r="AJ23" s="990"/>
      <c r="AK23" s="990"/>
      <c r="AL23" s="455"/>
      <c r="AM23" s="990" t="s">
        <v>509</v>
      </c>
      <c r="AN23" s="990"/>
      <c r="AO23" s="990"/>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548"/>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8"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8"/>
      <c r="Z30" s="411"/>
      <c r="AA30" s="412"/>
      <c r="AB30" s="1002" t="s">
        <v>11</v>
      </c>
      <c r="AC30" s="1003"/>
      <c r="AD30" s="1004"/>
      <c r="AE30" s="990" t="s">
        <v>390</v>
      </c>
      <c r="AF30" s="990"/>
      <c r="AG30" s="990"/>
      <c r="AH30" s="990"/>
      <c r="AI30" s="990" t="s">
        <v>412</v>
      </c>
      <c r="AJ30" s="990"/>
      <c r="AK30" s="990"/>
      <c r="AL30" s="455"/>
      <c r="AM30" s="990" t="s">
        <v>509</v>
      </c>
      <c r="AN30" s="990"/>
      <c r="AO30" s="990"/>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548"/>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8"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8"/>
      <c r="Z37" s="411"/>
      <c r="AA37" s="412"/>
      <c r="AB37" s="1002" t="s">
        <v>11</v>
      </c>
      <c r="AC37" s="1003"/>
      <c r="AD37" s="1004"/>
      <c r="AE37" s="990" t="s">
        <v>390</v>
      </c>
      <c r="AF37" s="990"/>
      <c r="AG37" s="990"/>
      <c r="AH37" s="990"/>
      <c r="AI37" s="990" t="s">
        <v>412</v>
      </c>
      <c r="AJ37" s="990"/>
      <c r="AK37" s="990"/>
      <c r="AL37" s="455"/>
      <c r="AM37" s="990" t="s">
        <v>509</v>
      </c>
      <c r="AN37" s="990"/>
      <c r="AO37" s="990"/>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548"/>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8"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8"/>
      <c r="Z44" s="411"/>
      <c r="AA44" s="412"/>
      <c r="AB44" s="1002" t="s">
        <v>11</v>
      </c>
      <c r="AC44" s="1003"/>
      <c r="AD44" s="1004"/>
      <c r="AE44" s="990" t="s">
        <v>390</v>
      </c>
      <c r="AF44" s="990"/>
      <c r="AG44" s="990"/>
      <c r="AH44" s="990"/>
      <c r="AI44" s="990" t="s">
        <v>412</v>
      </c>
      <c r="AJ44" s="990"/>
      <c r="AK44" s="990"/>
      <c r="AL44" s="455"/>
      <c r="AM44" s="990" t="s">
        <v>509</v>
      </c>
      <c r="AN44" s="990"/>
      <c r="AO44" s="990"/>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548"/>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8"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8"/>
      <c r="Z51" s="411"/>
      <c r="AA51" s="412"/>
      <c r="AB51" s="455" t="s">
        <v>11</v>
      </c>
      <c r="AC51" s="1003"/>
      <c r="AD51" s="1004"/>
      <c r="AE51" s="990" t="s">
        <v>390</v>
      </c>
      <c r="AF51" s="990"/>
      <c r="AG51" s="990"/>
      <c r="AH51" s="990"/>
      <c r="AI51" s="990" t="s">
        <v>412</v>
      </c>
      <c r="AJ51" s="990"/>
      <c r="AK51" s="990"/>
      <c r="AL51" s="455"/>
      <c r="AM51" s="990" t="s">
        <v>509</v>
      </c>
      <c r="AN51" s="990"/>
      <c r="AO51" s="990"/>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548"/>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8"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8"/>
      <c r="Z58" s="411"/>
      <c r="AA58" s="412"/>
      <c r="AB58" s="1002" t="s">
        <v>11</v>
      </c>
      <c r="AC58" s="1003"/>
      <c r="AD58" s="1004"/>
      <c r="AE58" s="990" t="s">
        <v>390</v>
      </c>
      <c r="AF58" s="990"/>
      <c r="AG58" s="990"/>
      <c r="AH58" s="990"/>
      <c r="AI58" s="990" t="s">
        <v>412</v>
      </c>
      <c r="AJ58" s="990"/>
      <c r="AK58" s="990"/>
      <c r="AL58" s="455"/>
      <c r="AM58" s="990" t="s">
        <v>509</v>
      </c>
      <c r="AN58" s="990"/>
      <c r="AO58" s="990"/>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548"/>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8"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8"/>
      <c r="Z65" s="411"/>
      <c r="AA65" s="412"/>
      <c r="AB65" s="1002" t="s">
        <v>11</v>
      </c>
      <c r="AC65" s="1003"/>
      <c r="AD65" s="1004"/>
      <c r="AE65" s="990" t="s">
        <v>390</v>
      </c>
      <c r="AF65" s="990"/>
      <c r="AG65" s="990"/>
      <c r="AH65" s="990"/>
      <c r="AI65" s="990" t="s">
        <v>412</v>
      </c>
      <c r="AJ65" s="990"/>
      <c r="AK65" s="990"/>
      <c r="AL65" s="455"/>
      <c r="AM65" s="990" t="s">
        <v>509</v>
      </c>
      <c r="AN65" s="990"/>
      <c r="AO65" s="990"/>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548"/>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0"/>
      <c r="B5" s="1031"/>
      <c r="C5" s="1031"/>
      <c r="D5" s="1031"/>
      <c r="E5" s="1031"/>
      <c r="F5" s="1032"/>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0"/>
      <c r="B6" s="1031"/>
      <c r="C6" s="1031"/>
      <c r="D6" s="1031"/>
      <c r="E6" s="1031"/>
      <c r="F6" s="1032"/>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0"/>
      <c r="B7" s="1031"/>
      <c r="C7" s="1031"/>
      <c r="D7" s="1031"/>
      <c r="E7" s="1031"/>
      <c r="F7" s="1032"/>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0"/>
      <c r="B8" s="1031"/>
      <c r="C8" s="1031"/>
      <c r="D8" s="1031"/>
      <c r="E8" s="1031"/>
      <c r="F8" s="1032"/>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0"/>
      <c r="B9" s="1031"/>
      <c r="C9" s="1031"/>
      <c r="D9" s="1031"/>
      <c r="E9" s="1031"/>
      <c r="F9" s="1032"/>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0"/>
      <c r="B10" s="1031"/>
      <c r="C10" s="1031"/>
      <c r="D10" s="1031"/>
      <c r="E10" s="1031"/>
      <c r="F10" s="1032"/>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0"/>
      <c r="B11" s="1031"/>
      <c r="C11" s="1031"/>
      <c r="D11" s="1031"/>
      <c r="E11" s="1031"/>
      <c r="F11" s="1032"/>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0"/>
      <c r="B12" s="1031"/>
      <c r="C12" s="1031"/>
      <c r="D12" s="1031"/>
      <c r="E12" s="1031"/>
      <c r="F12" s="1032"/>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0"/>
      <c r="B13" s="1031"/>
      <c r="C13" s="1031"/>
      <c r="D13" s="1031"/>
      <c r="E13" s="1031"/>
      <c r="F13" s="1032"/>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0"/>
      <c r="B14" s="1031"/>
      <c r="C14" s="1031"/>
      <c r="D14" s="1031"/>
      <c r="E14" s="1031"/>
      <c r="F14" s="103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0"/>
      <c r="B15" s="1031"/>
      <c r="C15" s="1031"/>
      <c r="D15" s="1031"/>
      <c r="E15" s="1031"/>
      <c r="F15" s="103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0"/>
      <c r="B16" s="1031"/>
      <c r="C16" s="1031"/>
      <c r="D16" s="1031"/>
      <c r="E16" s="1031"/>
      <c r="F16" s="103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0"/>
      <c r="B18" s="1031"/>
      <c r="C18" s="1031"/>
      <c r="D18" s="1031"/>
      <c r="E18" s="1031"/>
      <c r="F18" s="1032"/>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0"/>
      <c r="B19" s="1031"/>
      <c r="C19" s="1031"/>
      <c r="D19" s="1031"/>
      <c r="E19" s="1031"/>
      <c r="F19" s="1032"/>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0"/>
      <c r="B20" s="1031"/>
      <c r="C20" s="1031"/>
      <c r="D20" s="1031"/>
      <c r="E20" s="1031"/>
      <c r="F20" s="1032"/>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0"/>
      <c r="B21" s="1031"/>
      <c r="C21" s="1031"/>
      <c r="D21" s="1031"/>
      <c r="E21" s="1031"/>
      <c r="F21" s="1032"/>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0"/>
      <c r="B22" s="1031"/>
      <c r="C22" s="1031"/>
      <c r="D22" s="1031"/>
      <c r="E22" s="1031"/>
      <c r="F22" s="1032"/>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0"/>
      <c r="B23" s="1031"/>
      <c r="C23" s="1031"/>
      <c r="D23" s="1031"/>
      <c r="E23" s="1031"/>
      <c r="F23" s="1032"/>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0"/>
      <c r="B24" s="1031"/>
      <c r="C24" s="1031"/>
      <c r="D24" s="1031"/>
      <c r="E24" s="1031"/>
      <c r="F24" s="1032"/>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0"/>
      <c r="B25" s="1031"/>
      <c r="C25" s="1031"/>
      <c r="D25" s="1031"/>
      <c r="E25" s="1031"/>
      <c r="F25" s="1032"/>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0"/>
      <c r="B26" s="1031"/>
      <c r="C26" s="1031"/>
      <c r="D26" s="1031"/>
      <c r="E26" s="1031"/>
      <c r="F26" s="1032"/>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0"/>
      <c r="B27" s="1031"/>
      <c r="C27" s="1031"/>
      <c r="D27" s="1031"/>
      <c r="E27" s="1031"/>
      <c r="F27" s="103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0"/>
      <c r="B28" s="1031"/>
      <c r="C28" s="1031"/>
      <c r="D28" s="1031"/>
      <c r="E28" s="1031"/>
      <c r="F28" s="103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0"/>
      <c r="B29" s="1031"/>
      <c r="C29" s="1031"/>
      <c r="D29" s="1031"/>
      <c r="E29" s="1031"/>
      <c r="F29" s="103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0"/>
      <c r="B31" s="1031"/>
      <c r="C31" s="1031"/>
      <c r="D31" s="1031"/>
      <c r="E31" s="1031"/>
      <c r="F31" s="1032"/>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0"/>
      <c r="B32" s="1031"/>
      <c r="C32" s="1031"/>
      <c r="D32" s="1031"/>
      <c r="E32" s="1031"/>
      <c r="F32" s="1032"/>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0"/>
      <c r="B33" s="1031"/>
      <c r="C33" s="1031"/>
      <c r="D33" s="1031"/>
      <c r="E33" s="1031"/>
      <c r="F33" s="1032"/>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0"/>
      <c r="B34" s="1031"/>
      <c r="C34" s="1031"/>
      <c r="D34" s="1031"/>
      <c r="E34" s="1031"/>
      <c r="F34" s="1032"/>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0"/>
      <c r="B35" s="1031"/>
      <c r="C35" s="1031"/>
      <c r="D35" s="1031"/>
      <c r="E35" s="1031"/>
      <c r="F35" s="1032"/>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0"/>
      <c r="B36" s="1031"/>
      <c r="C36" s="1031"/>
      <c r="D36" s="1031"/>
      <c r="E36" s="1031"/>
      <c r="F36" s="1032"/>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0"/>
      <c r="B37" s="1031"/>
      <c r="C37" s="1031"/>
      <c r="D37" s="1031"/>
      <c r="E37" s="1031"/>
      <c r="F37" s="1032"/>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0"/>
      <c r="B38" s="1031"/>
      <c r="C38" s="1031"/>
      <c r="D38" s="1031"/>
      <c r="E38" s="1031"/>
      <c r="F38" s="1032"/>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0"/>
      <c r="B39" s="1031"/>
      <c r="C39" s="1031"/>
      <c r="D39" s="1031"/>
      <c r="E39" s="1031"/>
      <c r="F39" s="1032"/>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0"/>
      <c r="B40" s="1031"/>
      <c r="C40" s="1031"/>
      <c r="D40" s="1031"/>
      <c r="E40" s="1031"/>
      <c r="F40" s="103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0"/>
      <c r="B41" s="1031"/>
      <c r="C41" s="1031"/>
      <c r="D41" s="1031"/>
      <c r="E41" s="1031"/>
      <c r="F41" s="103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0"/>
      <c r="B42" s="1031"/>
      <c r="C42" s="1031"/>
      <c r="D42" s="1031"/>
      <c r="E42" s="1031"/>
      <c r="F42" s="103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0"/>
      <c r="B44" s="1031"/>
      <c r="C44" s="1031"/>
      <c r="D44" s="1031"/>
      <c r="E44" s="1031"/>
      <c r="F44" s="1032"/>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0"/>
      <c r="B45" s="1031"/>
      <c r="C45" s="1031"/>
      <c r="D45" s="1031"/>
      <c r="E45" s="1031"/>
      <c r="F45" s="1032"/>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0"/>
      <c r="B46" s="1031"/>
      <c r="C46" s="1031"/>
      <c r="D46" s="1031"/>
      <c r="E46" s="1031"/>
      <c r="F46" s="1032"/>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0"/>
      <c r="B47" s="1031"/>
      <c r="C47" s="1031"/>
      <c r="D47" s="1031"/>
      <c r="E47" s="1031"/>
      <c r="F47" s="1032"/>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0"/>
      <c r="B48" s="1031"/>
      <c r="C48" s="1031"/>
      <c r="D48" s="1031"/>
      <c r="E48" s="1031"/>
      <c r="F48" s="1032"/>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0"/>
      <c r="B49" s="1031"/>
      <c r="C49" s="1031"/>
      <c r="D49" s="1031"/>
      <c r="E49" s="1031"/>
      <c r="F49" s="1032"/>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0"/>
      <c r="B50" s="1031"/>
      <c r="C50" s="1031"/>
      <c r="D50" s="1031"/>
      <c r="E50" s="1031"/>
      <c r="F50" s="1032"/>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0"/>
      <c r="B51" s="1031"/>
      <c r="C51" s="1031"/>
      <c r="D51" s="1031"/>
      <c r="E51" s="1031"/>
      <c r="F51" s="1032"/>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0"/>
      <c r="B52" s="1031"/>
      <c r="C52" s="1031"/>
      <c r="D52" s="1031"/>
      <c r="E52" s="1031"/>
      <c r="F52" s="1032"/>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0"/>
      <c r="B56" s="1031"/>
      <c r="C56" s="1031"/>
      <c r="D56" s="1031"/>
      <c r="E56" s="1031"/>
      <c r="F56" s="103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0"/>
      <c r="B58" s="1031"/>
      <c r="C58" s="1031"/>
      <c r="D58" s="1031"/>
      <c r="E58" s="1031"/>
      <c r="F58" s="1032"/>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0"/>
      <c r="B59" s="1031"/>
      <c r="C59" s="1031"/>
      <c r="D59" s="1031"/>
      <c r="E59" s="1031"/>
      <c r="F59" s="1032"/>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0"/>
      <c r="B60" s="1031"/>
      <c r="C60" s="1031"/>
      <c r="D60" s="1031"/>
      <c r="E60" s="1031"/>
      <c r="F60" s="1032"/>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0"/>
      <c r="B61" s="1031"/>
      <c r="C61" s="1031"/>
      <c r="D61" s="1031"/>
      <c r="E61" s="1031"/>
      <c r="F61" s="1032"/>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0"/>
      <c r="B62" s="1031"/>
      <c r="C62" s="1031"/>
      <c r="D62" s="1031"/>
      <c r="E62" s="1031"/>
      <c r="F62" s="1032"/>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0"/>
      <c r="B63" s="1031"/>
      <c r="C63" s="1031"/>
      <c r="D63" s="1031"/>
      <c r="E63" s="1031"/>
      <c r="F63" s="1032"/>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0"/>
      <c r="B64" s="1031"/>
      <c r="C64" s="1031"/>
      <c r="D64" s="1031"/>
      <c r="E64" s="1031"/>
      <c r="F64" s="1032"/>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0"/>
      <c r="B65" s="1031"/>
      <c r="C65" s="1031"/>
      <c r="D65" s="1031"/>
      <c r="E65" s="1031"/>
      <c r="F65" s="1032"/>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0"/>
      <c r="B66" s="1031"/>
      <c r="C66" s="1031"/>
      <c r="D66" s="1031"/>
      <c r="E66" s="1031"/>
      <c r="F66" s="1032"/>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0"/>
      <c r="B67" s="1031"/>
      <c r="C67" s="1031"/>
      <c r="D67" s="1031"/>
      <c r="E67" s="1031"/>
      <c r="F67" s="103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0"/>
      <c r="B68" s="1031"/>
      <c r="C68" s="1031"/>
      <c r="D68" s="1031"/>
      <c r="E68" s="1031"/>
      <c r="F68" s="103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0"/>
      <c r="B69" s="1031"/>
      <c r="C69" s="1031"/>
      <c r="D69" s="1031"/>
      <c r="E69" s="1031"/>
      <c r="F69" s="103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0"/>
      <c r="B71" s="1031"/>
      <c r="C71" s="1031"/>
      <c r="D71" s="1031"/>
      <c r="E71" s="1031"/>
      <c r="F71" s="1032"/>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0"/>
      <c r="B72" s="1031"/>
      <c r="C72" s="1031"/>
      <c r="D72" s="1031"/>
      <c r="E72" s="1031"/>
      <c r="F72" s="1032"/>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0"/>
      <c r="B73" s="1031"/>
      <c r="C73" s="1031"/>
      <c r="D73" s="1031"/>
      <c r="E73" s="1031"/>
      <c r="F73" s="1032"/>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0"/>
      <c r="B74" s="1031"/>
      <c r="C74" s="1031"/>
      <c r="D74" s="1031"/>
      <c r="E74" s="1031"/>
      <c r="F74" s="1032"/>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0"/>
      <c r="B75" s="1031"/>
      <c r="C75" s="1031"/>
      <c r="D75" s="1031"/>
      <c r="E75" s="1031"/>
      <c r="F75" s="1032"/>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0"/>
      <c r="B76" s="1031"/>
      <c r="C76" s="1031"/>
      <c r="D76" s="1031"/>
      <c r="E76" s="1031"/>
      <c r="F76" s="1032"/>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0"/>
      <c r="B77" s="1031"/>
      <c r="C77" s="1031"/>
      <c r="D77" s="1031"/>
      <c r="E77" s="1031"/>
      <c r="F77" s="1032"/>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0"/>
      <c r="B78" s="1031"/>
      <c r="C78" s="1031"/>
      <c r="D78" s="1031"/>
      <c r="E78" s="1031"/>
      <c r="F78" s="1032"/>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0"/>
      <c r="B79" s="1031"/>
      <c r="C79" s="1031"/>
      <c r="D79" s="1031"/>
      <c r="E79" s="1031"/>
      <c r="F79" s="1032"/>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0"/>
      <c r="B80" s="1031"/>
      <c r="C80" s="1031"/>
      <c r="D80" s="1031"/>
      <c r="E80" s="1031"/>
      <c r="F80" s="103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0"/>
      <c r="B81" s="1031"/>
      <c r="C81" s="1031"/>
      <c r="D81" s="1031"/>
      <c r="E81" s="1031"/>
      <c r="F81" s="103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0"/>
      <c r="B82" s="1031"/>
      <c r="C82" s="1031"/>
      <c r="D82" s="1031"/>
      <c r="E82" s="1031"/>
      <c r="F82" s="103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0"/>
      <c r="B84" s="1031"/>
      <c r="C84" s="1031"/>
      <c r="D84" s="1031"/>
      <c r="E84" s="1031"/>
      <c r="F84" s="1032"/>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0"/>
      <c r="B85" s="1031"/>
      <c r="C85" s="1031"/>
      <c r="D85" s="1031"/>
      <c r="E85" s="1031"/>
      <c r="F85" s="1032"/>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0"/>
      <c r="B86" s="1031"/>
      <c r="C86" s="1031"/>
      <c r="D86" s="1031"/>
      <c r="E86" s="1031"/>
      <c r="F86" s="1032"/>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0"/>
      <c r="B87" s="1031"/>
      <c r="C87" s="1031"/>
      <c r="D87" s="1031"/>
      <c r="E87" s="1031"/>
      <c r="F87" s="1032"/>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0"/>
      <c r="B88" s="1031"/>
      <c r="C88" s="1031"/>
      <c r="D88" s="1031"/>
      <c r="E88" s="1031"/>
      <c r="F88" s="1032"/>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0"/>
      <c r="B89" s="1031"/>
      <c r="C89" s="1031"/>
      <c r="D89" s="1031"/>
      <c r="E89" s="1031"/>
      <c r="F89" s="1032"/>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0"/>
      <c r="B90" s="1031"/>
      <c r="C90" s="1031"/>
      <c r="D90" s="1031"/>
      <c r="E90" s="1031"/>
      <c r="F90" s="1032"/>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0"/>
      <c r="B91" s="1031"/>
      <c r="C91" s="1031"/>
      <c r="D91" s="1031"/>
      <c r="E91" s="1031"/>
      <c r="F91" s="1032"/>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0"/>
      <c r="B92" s="1031"/>
      <c r="C92" s="1031"/>
      <c r="D92" s="1031"/>
      <c r="E92" s="1031"/>
      <c r="F92" s="1032"/>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0"/>
      <c r="B93" s="1031"/>
      <c r="C93" s="1031"/>
      <c r="D93" s="1031"/>
      <c r="E93" s="1031"/>
      <c r="F93" s="103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0"/>
      <c r="B94" s="1031"/>
      <c r="C94" s="1031"/>
      <c r="D94" s="1031"/>
      <c r="E94" s="1031"/>
      <c r="F94" s="103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0"/>
      <c r="B95" s="1031"/>
      <c r="C95" s="1031"/>
      <c r="D95" s="1031"/>
      <c r="E95" s="1031"/>
      <c r="F95" s="103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0"/>
      <c r="B97" s="1031"/>
      <c r="C97" s="1031"/>
      <c r="D97" s="1031"/>
      <c r="E97" s="1031"/>
      <c r="F97" s="1032"/>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0"/>
      <c r="B98" s="1031"/>
      <c r="C98" s="1031"/>
      <c r="D98" s="1031"/>
      <c r="E98" s="1031"/>
      <c r="F98" s="1032"/>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0"/>
      <c r="B99" s="1031"/>
      <c r="C99" s="1031"/>
      <c r="D99" s="1031"/>
      <c r="E99" s="1031"/>
      <c r="F99" s="1032"/>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0"/>
      <c r="B100" s="1031"/>
      <c r="C100" s="1031"/>
      <c r="D100" s="1031"/>
      <c r="E100" s="1031"/>
      <c r="F100" s="1032"/>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0"/>
      <c r="B101" s="1031"/>
      <c r="C101" s="1031"/>
      <c r="D101" s="1031"/>
      <c r="E101" s="1031"/>
      <c r="F101" s="1032"/>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0"/>
      <c r="B102" s="1031"/>
      <c r="C102" s="1031"/>
      <c r="D102" s="1031"/>
      <c r="E102" s="1031"/>
      <c r="F102" s="1032"/>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0"/>
      <c r="B103" s="1031"/>
      <c r="C103" s="1031"/>
      <c r="D103" s="1031"/>
      <c r="E103" s="1031"/>
      <c r="F103" s="1032"/>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0"/>
      <c r="B104" s="1031"/>
      <c r="C104" s="1031"/>
      <c r="D104" s="1031"/>
      <c r="E104" s="1031"/>
      <c r="F104" s="1032"/>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0"/>
      <c r="B105" s="1031"/>
      <c r="C105" s="1031"/>
      <c r="D105" s="1031"/>
      <c r="E105" s="1031"/>
      <c r="F105" s="1032"/>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0"/>
      <c r="B109" s="1031"/>
      <c r="C109" s="1031"/>
      <c r="D109" s="1031"/>
      <c r="E109" s="1031"/>
      <c r="F109" s="103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0"/>
      <c r="B111" s="1031"/>
      <c r="C111" s="1031"/>
      <c r="D111" s="1031"/>
      <c r="E111" s="1031"/>
      <c r="F111" s="1032"/>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0"/>
      <c r="B112" s="1031"/>
      <c r="C112" s="1031"/>
      <c r="D112" s="1031"/>
      <c r="E112" s="1031"/>
      <c r="F112" s="1032"/>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0"/>
      <c r="B113" s="1031"/>
      <c r="C113" s="1031"/>
      <c r="D113" s="1031"/>
      <c r="E113" s="1031"/>
      <c r="F113" s="1032"/>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0"/>
      <c r="B114" s="1031"/>
      <c r="C114" s="1031"/>
      <c r="D114" s="1031"/>
      <c r="E114" s="1031"/>
      <c r="F114" s="1032"/>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0"/>
      <c r="B115" s="1031"/>
      <c r="C115" s="1031"/>
      <c r="D115" s="1031"/>
      <c r="E115" s="1031"/>
      <c r="F115" s="1032"/>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0"/>
      <c r="B116" s="1031"/>
      <c r="C116" s="1031"/>
      <c r="D116" s="1031"/>
      <c r="E116" s="1031"/>
      <c r="F116" s="1032"/>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0"/>
      <c r="B117" s="1031"/>
      <c r="C117" s="1031"/>
      <c r="D117" s="1031"/>
      <c r="E117" s="1031"/>
      <c r="F117" s="1032"/>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0"/>
      <c r="B118" s="1031"/>
      <c r="C118" s="1031"/>
      <c r="D118" s="1031"/>
      <c r="E118" s="1031"/>
      <c r="F118" s="1032"/>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0"/>
      <c r="B119" s="1031"/>
      <c r="C119" s="1031"/>
      <c r="D119" s="1031"/>
      <c r="E119" s="1031"/>
      <c r="F119" s="1032"/>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0"/>
      <c r="B120" s="1031"/>
      <c r="C120" s="1031"/>
      <c r="D120" s="1031"/>
      <c r="E120" s="1031"/>
      <c r="F120" s="103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0"/>
      <c r="B121" s="1031"/>
      <c r="C121" s="1031"/>
      <c r="D121" s="1031"/>
      <c r="E121" s="1031"/>
      <c r="F121" s="103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0"/>
      <c r="B122" s="1031"/>
      <c r="C122" s="1031"/>
      <c r="D122" s="1031"/>
      <c r="E122" s="1031"/>
      <c r="F122" s="103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0"/>
      <c r="B124" s="1031"/>
      <c r="C124" s="1031"/>
      <c r="D124" s="1031"/>
      <c r="E124" s="1031"/>
      <c r="F124" s="1032"/>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0"/>
      <c r="B125" s="1031"/>
      <c r="C125" s="1031"/>
      <c r="D125" s="1031"/>
      <c r="E125" s="1031"/>
      <c r="F125" s="1032"/>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0"/>
      <c r="B126" s="1031"/>
      <c r="C126" s="1031"/>
      <c r="D126" s="1031"/>
      <c r="E126" s="1031"/>
      <c r="F126" s="1032"/>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0"/>
      <c r="B127" s="1031"/>
      <c r="C127" s="1031"/>
      <c r="D127" s="1031"/>
      <c r="E127" s="1031"/>
      <c r="F127" s="1032"/>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0"/>
      <c r="B128" s="1031"/>
      <c r="C128" s="1031"/>
      <c r="D128" s="1031"/>
      <c r="E128" s="1031"/>
      <c r="F128" s="1032"/>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0"/>
      <c r="B129" s="1031"/>
      <c r="C129" s="1031"/>
      <c r="D129" s="1031"/>
      <c r="E129" s="1031"/>
      <c r="F129" s="1032"/>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0"/>
      <c r="B130" s="1031"/>
      <c r="C130" s="1031"/>
      <c r="D130" s="1031"/>
      <c r="E130" s="1031"/>
      <c r="F130" s="1032"/>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0"/>
      <c r="B131" s="1031"/>
      <c r="C131" s="1031"/>
      <c r="D131" s="1031"/>
      <c r="E131" s="1031"/>
      <c r="F131" s="1032"/>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0"/>
      <c r="B132" s="1031"/>
      <c r="C132" s="1031"/>
      <c r="D132" s="1031"/>
      <c r="E132" s="1031"/>
      <c r="F132" s="1032"/>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0"/>
      <c r="B133" s="1031"/>
      <c r="C133" s="1031"/>
      <c r="D133" s="1031"/>
      <c r="E133" s="1031"/>
      <c r="F133" s="103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0"/>
      <c r="B134" s="1031"/>
      <c r="C134" s="1031"/>
      <c r="D134" s="1031"/>
      <c r="E134" s="1031"/>
      <c r="F134" s="103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0"/>
      <c r="B135" s="1031"/>
      <c r="C135" s="1031"/>
      <c r="D135" s="1031"/>
      <c r="E135" s="1031"/>
      <c r="F135" s="103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0"/>
      <c r="B137" s="1031"/>
      <c r="C137" s="1031"/>
      <c r="D137" s="1031"/>
      <c r="E137" s="1031"/>
      <c r="F137" s="1032"/>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0"/>
      <c r="B138" s="1031"/>
      <c r="C138" s="1031"/>
      <c r="D138" s="1031"/>
      <c r="E138" s="1031"/>
      <c r="F138" s="1032"/>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0"/>
      <c r="B139" s="1031"/>
      <c r="C139" s="1031"/>
      <c r="D139" s="1031"/>
      <c r="E139" s="1031"/>
      <c r="F139" s="1032"/>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0"/>
      <c r="B140" s="1031"/>
      <c r="C140" s="1031"/>
      <c r="D140" s="1031"/>
      <c r="E140" s="1031"/>
      <c r="F140" s="1032"/>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0"/>
      <c r="B141" s="1031"/>
      <c r="C141" s="1031"/>
      <c r="D141" s="1031"/>
      <c r="E141" s="1031"/>
      <c r="F141" s="1032"/>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0"/>
      <c r="B142" s="1031"/>
      <c r="C142" s="1031"/>
      <c r="D142" s="1031"/>
      <c r="E142" s="1031"/>
      <c r="F142" s="1032"/>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0"/>
      <c r="B143" s="1031"/>
      <c r="C143" s="1031"/>
      <c r="D143" s="1031"/>
      <c r="E143" s="1031"/>
      <c r="F143" s="1032"/>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0"/>
      <c r="B144" s="1031"/>
      <c r="C144" s="1031"/>
      <c r="D144" s="1031"/>
      <c r="E144" s="1031"/>
      <c r="F144" s="1032"/>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0"/>
      <c r="B145" s="1031"/>
      <c r="C145" s="1031"/>
      <c r="D145" s="1031"/>
      <c r="E145" s="1031"/>
      <c r="F145" s="1032"/>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0"/>
      <c r="B146" s="1031"/>
      <c r="C146" s="1031"/>
      <c r="D146" s="1031"/>
      <c r="E146" s="1031"/>
      <c r="F146" s="103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0"/>
      <c r="B147" s="1031"/>
      <c r="C147" s="1031"/>
      <c r="D147" s="1031"/>
      <c r="E147" s="1031"/>
      <c r="F147" s="103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0"/>
      <c r="B148" s="1031"/>
      <c r="C148" s="1031"/>
      <c r="D148" s="1031"/>
      <c r="E148" s="1031"/>
      <c r="F148" s="103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0"/>
      <c r="B150" s="1031"/>
      <c r="C150" s="1031"/>
      <c r="D150" s="1031"/>
      <c r="E150" s="1031"/>
      <c r="F150" s="1032"/>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0"/>
      <c r="B151" s="1031"/>
      <c r="C151" s="1031"/>
      <c r="D151" s="1031"/>
      <c r="E151" s="1031"/>
      <c r="F151" s="1032"/>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0"/>
      <c r="B152" s="1031"/>
      <c r="C152" s="1031"/>
      <c r="D152" s="1031"/>
      <c r="E152" s="1031"/>
      <c r="F152" s="1032"/>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0"/>
      <c r="B153" s="1031"/>
      <c r="C153" s="1031"/>
      <c r="D153" s="1031"/>
      <c r="E153" s="1031"/>
      <c r="F153" s="1032"/>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0"/>
      <c r="B154" s="1031"/>
      <c r="C154" s="1031"/>
      <c r="D154" s="1031"/>
      <c r="E154" s="1031"/>
      <c r="F154" s="1032"/>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0"/>
      <c r="B155" s="1031"/>
      <c r="C155" s="1031"/>
      <c r="D155" s="1031"/>
      <c r="E155" s="1031"/>
      <c r="F155" s="1032"/>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0"/>
      <c r="B156" s="1031"/>
      <c r="C156" s="1031"/>
      <c r="D156" s="1031"/>
      <c r="E156" s="1031"/>
      <c r="F156" s="1032"/>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0"/>
      <c r="B157" s="1031"/>
      <c r="C157" s="1031"/>
      <c r="D157" s="1031"/>
      <c r="E157" s="1031"/>
      <c r="F157" s="1032"/>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0"/>
      <c r="B158" s="1031"/>
      <c r="C158" s="1031"/>
      <c r="D158" s="1031"/>
      <c r="E158" s="1031"/>
      <c r="F158" s="1032"/>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0"/>
      <c r="B162" s="1031"/>
      <c r="C162" s="1031"/>
      <c r="D162" s="1031"/>
      <c r="E162" s="1031"/>
      <c r="F162" s="103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0"/>
      <c r="B164" s="1031"/>
      <c r="C164" s="1031"/>
      <c r="D164" s="1031"/>
      <c r="E164" s="1031"/>
      <c r="F164" s="1032"/>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0"/>
      <c r="B165" s="1031"/>
      <c r="C165" s="1031"/>
      <c r="D165" s="1031"/>
      <c r="E165" s="1031"/>
      <c r="F165" s="1032"/>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0"/>
      <c r="B166" s="1031"/>
      <c r="C166" s="1031"/>
      <c r="D166" s="1031"/>
      <c r="E166" s="1031"/>
      <c r="F166" s="1032"/>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0"/>
      <c r="B167" s="1031"/>
      <c r="C167" s="1031"/>
      <c r="D167" s="1031"/>
      <c r="E167" s="1031"/>
      <c r="F167" s="1032"/>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0"/>
      <c r="B168" s="1031"/>
      <c r="C168" s="1031"/>
      <c r="D168" s="1031"/>
      <c r="E168" s="1031"/>
      <c r="F168" s="1032"/>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0"/>
      <c r="B169" s="1031"/>
      <c r="C169" s="1031"/>
      <c r="D169" s="1031"/>
      <c r="E169" s="1031"/>
      <c r="F169" s="1032"/>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0"/>
      <c r="B170" s="1031"/>
      <c r="C170" s="1031"/>
      <c r="D170" s="1031"/>
      <c r="E170" s="1031"/>
      <c r="F170" s="1032"/>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0"/>
      <c r="B171" s="1031"/>
      <c r="C171" s="1031"/>
      <c r="D171" s="1031"/>
      <c r="E171" s="1031"/>
      <c r="F171" s="1032"/>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0"/>
      <c r="B172" s="1031"/>
      <c r="C172" s="1031"/>
      <c r="D172" s="1031"/>
      <c r="E172" s="1031"/>
      <c r="F172" s="1032"/>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0"/>
      <c r="B173" s="1031"/>
      <c r="C173" s="1031"/>
      <c r="D173" s="1031"/>
      <c r="E173" s="1031"/>
      <c r="F173" s="103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0"/>
      <c r="B174" s="1031"/>
      <c r="C174" s="1031"/>
      <c r="D174" s="1031"/>
      <c r="E174" s="1031"/>
      <c r="F174" s="103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0"/>
      <c r="B175" s="1031"/>
      <c r="C175" s="1031"/>
      <c r="D175" s="1031"/>
      <c r="E175" s="1031"/>
      <c r="F175" s="103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0"/>
      <c r="B177" s="1031"/>
      <c r="C177" s="1031"/>
      <c r="D177" s="1031"/>
      <c r="E177" s="1031"/>
      <c r="F177" s="1032"/>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0"/>
      <c r="B178" s="1031"/>
      <c r="C178" s="1031"/>
      <c r="D178" s="1031"/>
      <c r="E178" s="1031"/>
      <c r="F178" s="1032"/>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0"/>
      <c r="B179" s="1031"/>
      <c r="C179" s="1031"/>
      <c r="D179" s="1031"/>
      <c r="E179" s="1031"/>
      <c r="F179" s="1032"/>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0"/>
      <c r="B180" s="1031"/>
      <c r="C180" s="1031"/>
      <c r="D180" s="1031"/>
      <c r="E180" s="1031"/>
      <c r="F180" s="1032"/>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0"/>
      <c r="B181" s="1031"/>
      <c r="C181" s="1031"/>
      <c r="D181" s="1031"/>
      <c r="E181" s="1031"/>
      <c r="F181" s="1032"/>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0"/>
      <c r="B182" s="1031"/>
      <c r="C182" s="1031"/>
      <c r="D182" s="1031"/>
      <c r="E182" s="1031"/>
      <c r="F182" s="1032"/>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0"/>
      <c r="B183" s="1031"/>
      <c r="C183" s="1031"/>
      <c r="D183" s="1031"/>
      <c r="E183" s="1031"/>
      <c r="F183" s="1032"/>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0"/>
      <c r="B184" s="1031"/>
      <c r="C184" s="1031"/>
      <c r="D184" s="1031"/>
      <c r="E184" s="1031"/>
      <c r="F184" s="1032"/>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0"/>
      <c r="B185" s="1031"/>
      <c r="C185" s="1031"/>
      <c r="D185" s="1031"/>
      <c r="E185" s="1031"/>
      <c r="F185" s="1032"/>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0"/>
      <c r="B186" s="1031"/>
      <c r="C186" s="1031"/>
      <c r="D186" s="1031"/>
      <c r="E186" s="1031"/>
      <c r="F186" s="103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0"/>
      <c r="B187" s="1031"/>
      <c r="C187" s="1031"/>
      <c r="D187" s="1031"/>
      <c r="E187" s="1031"/>
      <c r="F187" s="103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0"/>
      <c r="B188" s="1031"/>
      <c r="C188" s="1031"/>
      <c r="D188" s="1031"/>
      <c r="E188" s="1031"/>
      <c r="F188" s="103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0"/>
      <c r="B190" s="1031"/>
      <c r="C190" s="1031"/>
      <c r="D190" s="1031"/>
      <c r="E190" s="1031"/>
      <c r="F190" s="1032"/>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0"/>
      <c r="B191" s="1031"/>
      <c r="C191" s="1031"/>
      <c r="D191" s="1031"/>
      <c r="E191" s="1031"/>
      <c r="F191" s="1032"/>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0"/>
      <c r="B192" s="1031"/>
      <c r="C192" s="1031"/>
      <c r="D192" s="1031"/>
      <c r="E192" s="1031"/>
      <c r="F192" s="1032"/>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0"/>
      <c r="B193" s="1031"/>
      <c r="C193" s="1031"/>
      <c r="D193" s="1031"/>
      <c r="E193" s="1031"/>
      <c r="F193" s="1032"/>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0"/>
      <c r="B194" s="1031"/>
      <c r="C194" s="1031"/>
      <c r="D194" s="1031"/>
      <c r="E194" s="1031"/>
      <c r="F194" s="1032"/>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0"/>
      <c r="B195" s="1031"/>
      <c r="C195" s="1031"/>
      <c r="D195" s="1031"/>
      <c r="E195" s="1031"/>
      <c r="F195" s="1032"/>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0"/>
      <c r="B196" s="1031"/>
      <c r="C196" s="1031"/>
      <c r="D196" s="1031"/>
      <c r="E196" s="1031"/>
      <c r="F196" s="1032"/>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0"/>
      <c r="B197" s="1031"/>
      <c r="C197" s="1031"/>
      <c r="D197" s="1031"/>
      <c r="E197" s="1031"/>
      <c r="F197" s="1032"/>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0"/>
      <c r="B198" s="1031"/>
      <c r="C198" s="1031"/>
      <c r="D198" s="1031"/>
      <c r="E198" s="1031"/>
      <c r="F198" s="1032"/>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0"/>
      <c r="B199" s="1031"/>
      <c r="C199" s="1031"/>
      <c r="D199" s="1031"/>
      <c r="E199" s="1031"/>
      <c r="F199" s="103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0"/>
      <c r="B200" s="1031"/>
      <c r="C200" s="1031"/>
      <c r="D200" s="1031"/>
      <c r="E200" s="1031"/>
      <c r="F200" s="103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0"/>
      <c r="B201" s="1031"/>
      <c r="C201" s="1031"/>
      <c r="D201" s="1031"/>
      <c r="E201" s="1031"/>
      <c r="F201" s="103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0"/>
      <c r="B203" s="1031"/>
      <c r="C203" s="1031"/>
      <c r="D203" s="1031"/>
      <c r="E203" s="1031"/>
      <c r="F203" s="1032"/>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0"/>
      <c r="B204" s="1031"/>
      <c r="C204" s="1031"/>
      <c r="D204" s="1031"/>
      <c r="E204" s="1031"/>
      <c r="F204" s="1032"/>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0"/>
      <c r="B205" s="1031"/>
      <c r="C205" s="1031"/>
      <c r="D205" s="1031"/>
      <c r="E205" s="1031"/>
      <c r="F205" s="1032"/>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0"/>
      <c r="B206" s="1031"/>
      <c r="C206" s="1031"/>
      <c r="D206" s="1031"/>
      <c r="E206" s="1031"/>
      <c r="F206" s="1032"/>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0"/>
      <c r="B207" s="1031"/>
      <c r="C207" s="1031"/>
      <c r="D207" s="1031"/>
      <c r="E207" s="1031"/>
      <c r="F207" s="1032"/>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0"/>
      <c r="B208" s="1031"/>
      <c r="C208" s="1031"/>
      <c r="D208" s="1031"/>
      <c r="E208" s="1031"/>
      <c r="F208" s="1032"/>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0"/>
      <c r="B209" s="1031"/>
      <c r="C209" s="1031"/>
      <c r="D209" s="1031"/>
      <c r="E209" s="1031"/>
      <c r="F209" s="1032"/>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0"/>
      <c r="B210" s="1031"/>
      <c r="C210" s="1031"/>
      <c r="D210" s="1031"/>
      <c r="E210" s="1031"/>
      <c r="F210" s="1032"/>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0"/>
      <c r="B211" s="1031"/>
      <c r="C211" s="1031"/>
      <c r="D211" s="1031"/>
      <c r="E211" s="1031"/>
      <c r="F211" s="1032"/>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0"/>
      <c r="B215" s="1031"/>
      <c r="C215" s="1031"/>
      <c r="D215" s="1031"/>
      <c r="E215" s="1031"/>
      <c r="F215" s="103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0"/>
      <c r="B217" s="1031"/>
      <c r="C217" s="1031"/>
      <c r="D217" s="1031"/>
      <c r="E217" s="1031"/>
      <c r="F217" s="1032"/>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0"/>
      <c r="B218" s="1031"/>
      <c r="C218" s="1031"/>
      <c r="D218" s="1031"/>
      <c r="E218" s="1031"/>
      <c r="F218" s="1032"/>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0"/>
      <c r="B219" s="1031"/>
      <c r="C219" s="1031"/>
      <c r="D219" s="1031"/>
      <c r="E219" s="1031"/>
      <c r="F219" s="1032"/>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0"/>
      <c r="B220" s="1031"/>
      <c r="C220" s="1031"/>
      <c r="D220" s="1031"/>
      <c r="E220" s="1031"/>
      <c r="F220" s="1032"/>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0"/>
      <c r="B221" s="1031"/>
      <c r="C221" s="1031"/>
      <c r="D221" s="1031"/>
      <c r="E221" s="1031"/>
      <c r="F221" s="1032"/>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0"/>
      <c r="B222" s="1031"/>
      <c r="C222" s="1031"/>
      <c r="D222" s="1031"/>
      <c r="E222" s="1031"/>
      <c r="F222" s="1032"/>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0"/>
      <c r="B223" s="1031"/>
      <c r="C223" s="1031"/>
      <c r="D223" s="1031"/>
      <c r="E223" s="1031"/>
      <c r="F223" s="1032"/>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0"/>
      <c r="B224" s="1031"/>
      <c r="C224" s="1031"/>
      <c r="D224" s="1031"/>
      <c r="E224" s="1031"/>
      <c r="F224" s="1032"/>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0"/>
      <c r="B225" s="1031"/>
      <c r="C225" s="1031"/>
      <c r="D225" s="1031"/>
      <c r="E225" s="1031"/>
      <c r="F225" s="1032"/>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0"/>
      <c r="B226" s="1031"/>
      <c r="C226" s="1031"/>
      <c r="D226" s="1031"/>
      <c r="E226" s="1031"/>
      <c r="F226" s="103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0"/>
      <c r="B227" s="1031"/>
      <c r="C227" s="1031"/>
      <c r="D227" s="1031"/>
      <c r="E227" s="1031"/>
      <c r="F227" s="103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0"/>
      <c r="B228" s="1031"/>
      <c r="C228" s="1031"/>
      <c r="D228" s="1031"/>
      <c r="E228" s="1031"/>
      <c r="F228" s="103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0"/>
      <c r="B230" s="1031"/>
      <c r="C230" s="1031"/>
      <c r="D230" s="1031"/>
      <c r="E230" s="1031"/>
      <c r="F230" s="1032"/>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0"/>
      <c r="B231" s="1031"/>
      <c r="C231" s="1031"/>
      <c r="D231" s="1031"/>
      <c r="E231" s="1031"/>
      <c r="F231" s="1032"/>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0"/>
      <c r="B232" s="1031"/>
      <c r="C232" s="1031"/>
      <c r="D232" s="1031"/>
      <c r="E232" s="1031"/>
      <c r="F232" s="1032"/>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0"/>
      <c r="B233" s="1031"/>
      <c r="C233" s="1031"/>
      <c r="D233" s="1031"/>
      <c r="E233" s="1031"/>
      <c r="F233" s="1032"/>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0"/>
      <c r="B234" s="1031"/>
      <c r="C234" s="1031"/>
      <c r="D234" s="1031"/>
      <c r="E234" s="1031"/>
      <c r="F234" s="1032"/>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0"/>
      <c r="B235" s="1031"/>
      <c r="C235" s="1031"/>
      <c r="D235" s="1031"/>
      <c r="E235" s="1031"/>
      <c r="F235" s="1032"/>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0"/>
      <c r="B236" s="1031"/>
      <c r="C236" s="1031"/>
      <c r="D236" s="1031"/>
      <c r="E236" s="1031"/>
      <c r="F236" s="1032"/>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0"/>
      <c r="B237" s="1031"/>
      <c r="C237" s="1031"/>
      <c r="D237" s="1031"/>
      <c r="E237" s="1031"/>
      <c r="F237" s="1032"/>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0"/>
      <c r="B238" s="1031"/>
      <c r="C238" s="1031"/>
      <c r="D238" s="1031"/>
      <c r="E238" s="1031"/>
      <c r="F238" s="1032"/>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0"/>
      <c r="B239" s="1031"/>
      <c r="C239" s="1031"/>
      <c r="D239" s="1031"/>
      <c r="E239" s="1031"/>
      <c r="F239" s="103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0"/>
      <c r="B240" s="1031"/>
      <c r="C240" s="1031"/>
      <c r="D240" s="1031"/>
      <c r="E240" s="1031"/>
      <c r="F240" s="103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0"/>
      <c r="B241" s="1031"/>
      <c r="C241" s="1031"/>
      <c r="D241" s="1031"/>
      <c r="E241" s="1031"/>
      <c r="F241" s="103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0"/>
      <c r="B243" s="1031"/>
      <c r="C243" s="1031"/>
      <c r="D243" s="1031"/>
      <c r="E243" s="1031"/>
      <c r="F243" s="1032"/>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0"/>
      <c r="B244" s="1031"/>
      <c r="C244" s="1031"/>
      <c r="D244" s="1031"/>
      <c r="E244" s="1031"/>
      <c r="F244" s="1032"/>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0"/>
      <c r="B245" s="1031"/>
      <c r="C245" s="1031"/>
      <c r="D245" s="1031"/>
      <c r="E245" s="1031"/>
      <c r="F245" s="1032"/>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0"/>
      <c r="B246" s="1031"/>
      <c r="C246" s="1031"/>
      <c r="D246" s="1031"/>
      <c r="E246" s="1031"/>
      <c r="F246" s="1032"/>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0"/>
      <c r="B247" s="1031"/>
      <c r="C247" s="1031"/>
      <c r="D247" s="1031"/>
      <c r="E247" s="1031"/>
      <c r="F247" s="1032"/>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0"/>
      <c r="B248" s="1031"/>
      <c r="C248" s="1031"/>
      <c r="D248" s="1031"/>
      <c r="E248" s="1031"/>
      <c r="F248" s="1032"/>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0"/>
      <c r="B249" s="1031"/>
      <c r="C249" s="1031"/>
      <c r="D249" s="1031"/>
      <c r="E249" s="1031"/>
      <c r="F249" s="1032"/>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0"/>
      <c r="B250" s="1031"/>
      <c r="C250" s="1031"/>
      <c r="D250" s="1031"/>
      <c r="E250" s="1031"/>
      <c r="F250" s="1032"/>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0"/>
      <c r="B251" s="1031"/>
      <c r="C251" s="1031"/>
      <c r="D251" s="1031"/>
      <c r="E251" s="1031"/>
      <c r="F251" s="1032"/>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0"/>
      <c r="B252" s="1031"/>
      <c r="C252" s="1031"/>
      <c r="D252" s="1031"/>
      <c r="E252" s="1031"/>
      <c r="F252" s="103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0"/>
      <c r="B253" s="1031"/>
      <c r="C253" s="1031"/>
      <c r="D253" s="1031"/>
      <c r="E253" s="1031"/>
      <c r="F253" s="103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0"/>
      <c r="B254" s="1031"/>
      <c r="C254" s="1031"/>
      <c r="D254" s="1031"/>
      <c r="E254" s="1031"/>
      <c r="F254" s="103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0"/>
      <c r="B256" s="1031"/>
      <c r="C256" s="1031"/>
      <c r="D256" s="1031"/>
      <c r="E256" s="1031"/>
      <c r="F256" s="1032"/>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0"/>
      <c r="B257" s="1031"/>
      <c r="C257" s="1031"/>
      <c r="D257" s="1031"/>
      <c r="E257" s="1031"/>
      <c r="F257" s="1032"/>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0"/>
      <c r="B258" s="1031"/>
      <c r="C258" s="1031"/>
      <c r="D258" s="1031"/>
      <c r="E258" s="1031"/>
      <c r="F258" s="1032"/>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0"/>
      <c r="B259" s="1031"/>
      <c r="C259" s="1031"/>
      <c r="D259" s="1031"/>
      <c r="E259" s="1031"/>
      <c r="F259" s="1032"/>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0"/>
      <c r="B260" s="1031"/>
      <c r="C260" s="1031"/>
      <c r="D260" s="1031"/>
      <c r="E260" s="1031"/>
      <c r="F260" s="1032"/>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0"/>
      <c r="B261" s="1031"/>
      <c r="C261" s="1031"/>
      <c r="D261" s="1031"/>
      <c r="E261" s="1031"/>
      <c r="F261" s="1032"/>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0"/>
      <c r="B262" s="1031"/>
      <c r="C262" s="1031"/>
      <c r="D262" s="1031"/>
      <c r="E262" s="1031"/>
      <c r="F262" s="1032"/>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0"/>
      <c r="B263" s="1031"/>
      <c r="C263" s="1031"/>
      <c r="D263" s="1031"/>
      <c r="E263" s="1031"/>
      <c r="F263" s="1032"/>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0"/>
      <c r="B264" s="1031"/>
      <c r="C264" s="1031"/>
      <c r="D264" s="1031"/>
      <c r="E264" s="1031"/>
      <c r="F264" s="1032"/>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1">
        <v>1</v>
      </c>
      <c r="B4" s="1051">
        <v>1</v>
      </c>
      <c r="C4" s="417"/>
      <c r="D4" s="417"/>
      <c r="E4" s="417"/>
      <c r="F4" s="417"/>
      <c r="G4" s="417"/>
      <c r="H4" s="417"/>
      <c r="I4" s="417"/>
      <c r="J4" s="418"/>
      <c r="K4" s="419"/>
      <c r="L4" s="419"/>
      <c r="M4" s="419"/>
      <c r="N4" s="419"/>
      <c r="O4" s="419"/>
      <c r="P4" s="317"/>
      <c r="Q4" s="317"/>
      <c r="R4" s="317"/>
      <c r="S4" s="317"/>
      <c r="T4" s="317"/>
      <c r="U4" s="317"/>
      <c r="V4" s="317"/>
      <c r="W4" s="317"/>
      <c r="X4" s="317"/>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7"/>
      <c r="D5" s="417"/>
      <c r="E5" s="417"/>
      <c r="F5" s="417"/>
      <c r="G5" s="417"/>
      <c r="H5" s="417"/>
      <c r="I5" s="417"/>
      <c r="J5" s="418"/>
      <c r="K5" s="419"/>
      <c r="L5" s="419"/>
      <c r="M5" s="419"/>
      <c r="N5" s="419"/>
      <c r="O5" s="419"/>
      <c r="P5" s="317"/>
      <c r="Q5" s="317"/>
      <c r="R5" s="317"/>
      <c r="S5" s="317"/>
      <c r="T5" s="317"/>
      <c r="U5" s="317"/>
      <c r="V5" s="317"/>
      <c r="W5" s="317"/>
      <c r="X5" s="317"/>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7"/>
      <c r="D6" s="417"/>
      <c r="E6" s="417"/>
      <c r="F6" s="417"/>
      <c r="G6" s="417"/>
      <c r="H6" s="417"/>
      <c r="I6" s="417"/>
      <c r="J6" s="418"/>
      <c r="K6" s="419"/>
      <c r="L6" s="419"/>
      <c r="M6" s="419"/>
      <c r="N6" s="419"/>
      <c r="O6" s="419"/>
      <c r="P6" s="317"/>
      <c r="Q6" s="317"/>
      <c r="R6" s="317"/>
      <c r="S6" s="317"/>
      <c r="T6" s="317"/>
      <c r="U6" s="317"/>
      <c r="V6" s="317"/>
      <c r="W6" s="317"/>
      <c r="X6" s="317"/>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7"/>
      <c r="D7" s="417"/>
      <c r="E7" s="417"/>
      <c r="F7" s="417"/>
      <c r="G7" s="417"/>
      <c r="H7" s="417"/>
      <c r="I7" s="417"/>
      <c r="J7" s="418"/>
      <c r="K7" s="419"/>
      <c r="L7" s="419"/>
      <c r="M7" s="419"/>
      <c r="N7" s="419"/>
      <c r="O7" s="419"/>
      <c r="P7" s="317"/>
      <c r="Q7" s="317"/>
      <c r="R7" s="317"/>
      <c r="S7" s="317"/>
      <c r="T7" s="317"/>
      <c r="U7" s="317"/>
      <c r="V7" s="317"/>
      <c r="W7" s="317"/>
      <c r="X7" s="317"/>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7"/>
      <c r="D8" s="417"/>
      <c r="E8" s="417"/>
      <c r="F8" s="417"/>
      <c r="G8" s="417"/>
      <c r="H8" s="417"/>
      <c r="I8" s="417"/>
      <c r="J8" s="418"/>
      <c r="K8" s="419"/>
      <c r="L8" s="419"/>
      <c r="M8" s="419"/>
      <c r="N8" s="419"/>
      <c r="O8" s="419"/>
      <c r="P8" s="317"/>
      <c r="Q8" s="317"/>
      <c r="R8" s="317"/>
      <c r="S8" s="317"/>
      <c r="T8" s="317"/>
      <c r="U8" s="317"/>
      <c r="V8" s="317"/>
      <c r="W8" s="317"/>
      <c r="X8" s="317"/>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7"/>
      <c r="D9" s="417"/>
      <c r="E9" s="417"/>
      <c r="F9" s="417"/>
      <c r="G9" s="417"/>
      <c r="H9" s="417"/>
      <c r="I9" s="417"/>
      <c r="J9" s="418"/>
      <c r="K9" s="419"/>
      <c r="L9" s="419"/>
      <c r="M9" s="419"/>
      <c r="N9" s="419"/>
      <c r="O9" s="419"/>
      <c r="P9" s="317"/>
      <c r="Q9" s="317"/>
      <c r="R9" s="317"/>
      <c r="S9" s="317"/>
      <c r="T9" s="317"/>
      <c r="U9" s="317"/>
      <c r="V9" s="317"/>
      <c r="W9" s="317"/>
      <c r="X9" s="317"/>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1">
        <v>1</v>
      </c>
      <c r="B37" s="1051">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1">
        <v>1</v>
      </c>
      <c r="B70" s="1051">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1">
        <v>1</v>
      </c>
      <c r="B103" s="1051">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1">
        <v>1</v>
      </c>
      <c r="B136" s="1051">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1">
        <v>1</v>
      </c>
      <c r="B169" s="1051">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1">
        <v>1</v>
      </c>
      <c r="B202" s="1051">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1">
        <v>1</v>
      </c>
      <c r="B235" s="1051">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1">
        <v>1</v>
      </c>
      <c r="B268" s="1051">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1">
        <v>1</v>
      </c>
      <c r="B301" s="1051">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1">
        <v>1</v>
      </c>
      <c r="B334" s="1051">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1">
        <v>1</v>
      </c>
      <c r="B367" s="1051">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1">
        <v>1</v>
      </c>
      <c r="B400" s="1051">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1">
        <v>1</v>
      </c>
      <c r="B433" s="1051">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1">
        <v>1</v>
      </c>
      <c r="B466" s="1051">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1">
        <v>1</v>
      </c>
      <c r="B499" s="1051">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1">
        <v>1</v>
      </c>
      <c r="B532" s="1051">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1">
        <v>1</v>
      </c>
      <c r="B565" s="1051">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1">
        <v>1</v>
      </c>
      <c r="B598" s="1051">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1">
        <v>1</v>
      </c>
      <c r="B631" s="1051">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1">
        <v>1</v>
      </c>
      <c r="B664" s="1051">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1">
        <v>1</v>
      </c>
      <c r="B697" s="1051">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1">
        <v>1</v>
      </c>
      <c r="B730" s="1051">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1">
        <v>1</v>
      </c>
      <c r="B763" s="1051">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1">
        <v>1</v>
      </c>
      <c r="B796" s="1051">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1">
        <v>1</v>
      </c>
      <c r="B829" s="1051">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1">
        <v>1</v>
      </c>
      <c r="B862" s="1051">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1">
        <v>1</v>
      </c>
      <c r="B895" s="1051">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1">
        <v>1</v>
      </c>
      <c r="B928" s="1051">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1">
        <v>1</v>
      </c>
      <c r="B961" s="1051">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1">
        <v>1</v>
      </c>
      <c r="B994" s="1051">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1">
        <v>1</v>
      </c>
      <c r="B1027" s="1051">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1">
        <v>1</v>
      </c>
      <c r="B1060" s="1051">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1">
        <v>1</v>
      </c>
      <c r="B1093" s="1051">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1">
        <v>1</v>
      </c>
      <c r="B1126" s="1051">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1">
        <v>1</v>
      </c>
      <c r="B1159" s="1051">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1">
        <v>1</v>
      </c>
      <c r="B1192" s="1051">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1">
        <v>1</v>
      </c>
      <c r="B1225" s="1051">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1">
        <v>1</v>
      </c>
      <c r="B1258" s="1051">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1">
        <v>1</v>
      </c>
      <c r="B1291" s="1051">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三好達也</dc:creator>
  <cp:lastModifiedBy>m</cp:lastModifiedBy>
  <cp:lastPrinted>2021-09-22T02:45:06Z</cp:lastPrinted>
  <dcterms:created xsi:type="dcterms:W3CDTF">2012-03-13T00:50:25Z</dcterms:created>
  <dcterms:modified xsi:type="dcterms:W3CDTF">2021-09-22T02:45:30Z</dcterms:modified>
</cp:coreProperties>
</file>