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<sst xmlns="http://schemas.openxmlformats.org/spreadsheetml/2006/main" count="3197" uniqueCount="803">
  <si>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</si>
  <si>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</si>
  <si>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</si>
  <si>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</si>
  <si>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</si>
  <si>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</si>
  <si>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</si>
  <si>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</si>
  <si>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</si>
  <si>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</si>
  <si>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</si>
  <si>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</si>
  <si>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</si>
  <si>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</si>
  <si>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</si>
  <si>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</si>
  <si>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</si>
  <si>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</si>
  <si>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</si>
  <si>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</si>
  <si>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</si>
  <si>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</si>
  <si>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</si>
  <si>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</si>
  <si>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</si>
  <si>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</si>
  <si>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</si>
  <si>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</si>
  <si>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</si>
  <si>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</si>
  <si>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</si>
  <si>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</si>
  <si>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</si>
  <si>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</si>
  <si>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</si>
  <si>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</si>
  <si>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</si>
  <si>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</si>
  <si>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</si>
  <si>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</si>
  <si>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</si>
  <si>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</si>
  <si>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</si>
  <si>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</si>
  <si>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</si>
  <si>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</si>
  <si>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</si>
  <si>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</si>
  <si>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</si>
  <si>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</si>
  <si>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</si>
  <si>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</si>
  <si>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</si>
  <si>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</si>
  <si>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</si>
  <si>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</si>
  <si>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</si>
  <si>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</si>
  <si>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</si>
  <si>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</si>
  <si>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</si>
  <si>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</si>
  <si>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</si>
  <si>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</si>
  <si>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</si>
  <si>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</si>
  <si>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</si>
  <si>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</si>
  <si>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</si>
  <si>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</si>
  <si>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</si>
  <si>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</si>
  <si>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</si>
  <si>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</si>
  <si>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</si>
  <si>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</si>
  <si>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</si>
  <si>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</si>
  <si>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</si>
  <si>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</si>
  <si>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</si>
  <si>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</si>
  <si>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</si>
  <si>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</si>
  <si>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</si>
  <si>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</si>
  <si>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</si>
  <si>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</si>
  <si>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</si>
  <si>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</si>
  <si>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</si>
  <si>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</si>
  <si>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</si>
  <si>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</si>
  <si>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</si>
  <si>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</si>
  <si>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</si>
  <si>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</si>
  <si>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</si>
  <si>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</si>
  <si>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</si>
  <si>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</si>
  <si>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</si>
  <si>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</si>
  <si>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</si>
  <si>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</si>
  <si>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</si>
  <si>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</si>
  <si>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</si>
  <si>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</si>
  <si>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</si>
  <si>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</si>
  <si>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</si>
  <si>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</si>
  <si>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</si>
  <si>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</si>
  <si>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</si>
  <si>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</si>
  <si>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</si>
  <si>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</si>
  <si>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</si>
  <si>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</si>
  <si>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</si>
  <si>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</si>
  <si>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</si>
  <si>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</si>
  <si>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</si>
  <si>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</si>
  <si>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</si>
  <si>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</si>
  <si>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</si>
  <si>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</si>
  <si>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</si>
  <si>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</si>
  <si>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</si>
  <si>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</si>
  <si>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</si>
  <si>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</si>
  <si>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</si>
  <si>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</si>
  <si>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</si>
  <si>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</si>
  <si>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</si>
  <si>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</si>
  <si>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</si>
  <si>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</si>
  <si>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</si>
  <si>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</si>
  <si>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</si>
  <si>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</si>
  <si>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</si>
  <si>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</si>
  <si>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</si>
  <si>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</si>
  <si>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</si>
  <si>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</si>
  <si>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</si>
  <si>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</si>
  <si>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</si>
  <si>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</si>
  <si>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</si>
  <si>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</si>
  <si>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</si>
  <si>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</si>
  <si>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</si>
  <si>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</si>
  <si>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</si>
  <si>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</si>
  <si>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</si>
  <si>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</si>
  <si>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</si>
  <si>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</si>
  <si>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</si>
  <si>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</si>
  <si>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</si>
  <si>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</si>
  <si>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</si>
  <si>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</si>
  <si>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</si>
  <si>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</si>
  <si>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</si>
  <si>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</si>
  <si>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</si>
  <si>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</si>
  <si>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</si>
  <si>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</si>
  <si>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</si>
  <si>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</si>
  <si>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</si>
  <si>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</si>
  <si>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</si>
  <si>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</si>
  <si>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</si>
  <si>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</si>
  <si>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</si>
  <si>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</si>
  <si>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</si>
  <si>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</si>
  <si>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</si>
  <si>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</si>
  <si>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</si>
  <si>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</si>
  <si>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</si>
  <si>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</si>
  <si>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</si>
  <si>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</si>
  <si>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</si>
  <si>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</si>
  <si>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</si>
  <si>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</si>
  <si>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</si>
  <si>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</si>
  <si>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</si>
  <si>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</si>
  <si>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</si>
  <si>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</si>
  <si>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</si>
  <si>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</si>
  <si>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</si>
  <si>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</si>
  <si>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</si>
  <si>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</si>
  <si>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</si>
  <si>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</si>
  <si>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</si>
  <si>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</si>
  <si>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</si>
  <si>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</si>
  <si>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</si>
  <si>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</si>
  <si>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</si>
  <si>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</si>
  <si>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</si>
  <si>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</si>
  <si>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</si>
  <si>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</si>
  <si>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</si>
  <si>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</si>
  <si>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</si>
  <si>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</si>
  <si>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</si>
  <si>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</si>
  <si>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</si>
  <si>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</si>
  <si>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</si>
  <si>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</si>
  <si>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</si>
  <si>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</si>
  <si>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</si>
  <si>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</si>
  <si>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</si>
  <si>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</si>
  <si>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</si>
  <si>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</si>
  <si>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</si>
  <si>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</si>
  <si>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</si>
  <si>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</si>
  <si>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</si>
  <si>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</si>
  <si>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</si>
  <si>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</si>
  <si>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</si>
  <si>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</si>
  <si>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</si>
  <si>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</si>
  <si>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</si>
  <si>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</si>
  <si>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</si>
  <si>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</si>
  <si>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</si>
  <si>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</si>
  <si>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</si>
  <si>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</si>
  <si>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</si>
  <si>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</si>
  <si>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</si>
  <si>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</si>
  <si>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</si>
  <si>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</si>
  <si>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</si>
  <si>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</si>
  <si>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</si>
  <si>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</si>
  <si>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</si>
  <si>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</si>
  <si>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</si>
  <si>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</si>
  <si>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</si>
  <si>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</si>
  <si>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</si>
  <si>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</si>
  <si>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</si>
  <si>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</si>
  <si>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</si>
  <si>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</si>
  <si>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</si>
  <si>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</si>
  <si>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</si>
  <si>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</si>
  <si>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</si>
  <si>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</si>
  <si>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</si>
  <si>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</si>
  <si>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</si>
  <si>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</si>
  <si>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</si>
  <si>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</si>
  <si>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</si>
  <si>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</si>
  <si>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</si>
  <si>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</si>
  <si>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</si>
  <si>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</si>
  <si>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</si>
  <si>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</si>
  <si>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</si>
  <si>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</si>
  <si>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</si>
  <si>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</si>
  <si>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</si>
  <si>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</si>
  <si>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</si>
  <si>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</si>
  <si>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</si>
  <si>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</si>
  <si>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</si>
  <si>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</si>
  <si>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</si>
  <si>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</si>
  <si>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</si>
  <si>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</si>
  <si>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</si>
  <si>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</si>
  <si>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</si>
  <si>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</si>
  <si>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</si>
  <si>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</si>
  <si>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</si>
  <si>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</si>
  <si>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</si>
  <si>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</si>
  <si>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</si>
  <si>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</si>
  <si>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</si>
  <si>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</si>
  <si>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</si>
  <si>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</si>
  <si>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</si>
  <si>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</si>
  <si>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</si>
  <si>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</si>
  <si>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</si>
  <si>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</si>
  <si>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</si>
  <si>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</si>
  <si>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</si>
  <si>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</si>
  <si>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</si>
  <si>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</si>
  <si>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</si>
  <si>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</si>
  <si>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</si>
  <si>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</si>
  <si>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</si>
  <si>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</si>
  <si>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</si>
  <si>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</si>
  <si>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</si>
  <si>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</si>
  <si>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</si>
  <si>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</si>
  <si>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</si>
  <si>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</si>
  <si>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</si>
  <si>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</si>
  <si>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</si>
  <si>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</si>
  <si>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</si>
  <si>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</si>
  <si>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</si>
  <si>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</si>
  <si>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</si>
  <si>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</si>
  <si>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</si>
  <si>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</si>
  <si>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</si>
  <si>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</si>
  <si>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</si>
  <si>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</si>
  <si>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</si>
  <si>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</si>
  <si>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</si>
  <si>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</si>
  <si>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</si>
  <si>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</si>
  <si>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</si>
  <si>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</si>
  <si>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</si>
  <si>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</si>
  <si>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</si>
  <si>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</si>
  <si>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</si>
  <si>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</si>
  <si>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</si>
  <si>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</si>
  <si>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</si>
  <si>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</si>
  <si>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</si>
  <si>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</si>
  <si>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</si>
  <si>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</si>
  <si>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</si>
  <si>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</si>
  <si>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</si>
  <si>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</si>
  <si>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</si>
  <si>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</si>
  <si>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</si>
  <si>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</si>
  <si>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</si>
  <si>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</si>
  <si>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</si>
  <si>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</si>
  <si>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</si>
  <si>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</si>
  <si>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</si>
  <si>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</si>
  <si>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</si>
  <si>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</si>
  <si>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</si>
  <si>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</si>
  <si>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</si>
  <si>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</si>
  <si>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</si>
  <si>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</si>
  <si>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</si>
  <si>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</si>
  <si>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</si>
  <si>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</si>
  <si>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</si>
  <si>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</si>
  <si>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</si>
  <si>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</si>
  <si>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</si>
  <si>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</si>
  <si>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</si>
  <si>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</si>
  <si>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</si>
  <si>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</si>
  <si>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</si>
  <si>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</si>
  <si>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</si>
  <si>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</si>
  <si>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</si>
  <si>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</si>
  <si>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</si>
  <si>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</si>
  <si>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</si>
  <si>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</si>
  <si>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</si>
  <si>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</si>
  <si>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</si>
  <si>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</si>
  <si>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</si>
  <si>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</si>
  <si>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</si>
  <si>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</si>
  <si>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</si>
  <si>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</si>
  <si>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</si>
  <si>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</si>
  <si>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</si>
  <si>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</si>
  <si>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</si>
  <si>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</si>
  <si>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</si>
  <si>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</si>
  <si>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</si>
  <si>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</si>
  <si>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</si>
  <si>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</si>
  <si>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</si>
  <si>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</si>
  <si>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</si>
  <si>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</si>
  <si>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</si>
  <si>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</si>
  <si>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</si>
  <si>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</si>
  <si>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</si>
  <si>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</si>
  <si>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</si>
  <si>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</si>
  <si>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</si>
  <si>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</si>
  <si>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</si>
  <si>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</si>
  <si>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</si>
  <si>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</si>
  <si>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</si>
  <si>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</si>
  <si>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</si>
  <si>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</si>
  <si>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</si>
  <si>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</si>
  <si>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</si>
  <si>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</si>
  <si>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</si>
  <si>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</si>
  <si>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</si>
  <si>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</si>
  <si>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</si>
  <si>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</si>
  <si>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</si>
  <si>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</si>
  <si>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</si>
  <si>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</si>
  <si>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</si>
  <si>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</si>
  <si>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</si>
  <si>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</si>
  <si>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</si>
  <si>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</si>
  <si>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</si>
  <si>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</si>
  <si>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</si>
  <si>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</si>
  <si>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</si>
  <si>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</si>
  <si>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</si>
  <si>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</si>
  <si>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</si>
  <si>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</si>
  <si>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</si>
  <si>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</si>
  <si>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</si>
  <si>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</si>
  <si>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</si>
  <si>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</si>
  <si>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</si>
  <si>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</si>
  <si>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</si>
  <si>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</si>
  <si>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</si>
  <si>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</si>
  <si>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</si>
  <si>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</si>
  <si>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</si>
  <si>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</si>
  <si>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</si>
  <si>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</si>
  <si>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</si>
  <si>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</si>
  <si>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</si>
  <si>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</si>
  <si>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</si>
  <si>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</si>
  <si>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</si>
  <si>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</si>
  <si>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</si>
  <si>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</si>
  <si>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</si>
  <si>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</si>
  <si>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</si>
  <si>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</si>
  <si>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</si>
  <si>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</si>
  <si>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</si>
  <si>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</si>
  <si>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</si>
  <si>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</si>
  <si>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</si>
  <si>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</si>
  <si>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</si>
  <si>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</si>
  <si>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</si>
  <si>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</si>
  <si>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</si>
  <si>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</si>
  <si>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</si>
  <si>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</si>
  <si>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</si>
  <si>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</si>
  <si>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</si>
  <si>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</si>
  <si>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</si>
  <si>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</si>
  <si>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</si>
  <si>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</si>
  <si>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</si>
  <si>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</si>
  <si>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</si>
  <si>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</si>
  <si>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</si>
  <si>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</si>
  <si>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</si>
  <si>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</si>
  <si>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</si>
  <si>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</si>
  <si>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</si>
  <si>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</si>
  <si>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</si>
  <si>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</si>
  <si>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</si>
  <si>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</si>
  <si>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</si>
  <si>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</si>
  <si>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</si>
  <si>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</si>
  <si>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</si>
  <si>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</si>
  <si>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</si>
  <si>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</si>
  <si>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</si>
  <si>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</si>
  <si>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</si>
  <si>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</si>
  <si>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</si>
  <si>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</si>
  <si>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</si>
  <si>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</si>
  <si>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</si>
  <si>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</si>
  <si>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</si>
  <si>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</si>
  <si>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</si>
  <si>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</si>
  <si>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</si>
  <si>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</si>
  <si>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</si>
  <si>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</si>
  <si>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</si>
  <si>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</si>
  <si>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</si>
  <si>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</si>
  <si>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</si>
  <si>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</si>
  <si>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</si>
  <si>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</si>
  <si>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</si>
  <si>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</si>
  <si>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</si>
  <si>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</si>
  <si>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</si>
  <si>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</si>
  <si>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</si>
  <si>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</si>
  <si>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</si>
  <si>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</si>
  <si>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</si>
  <si>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</si>
  <si>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</si>
  <si>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</si>
  <si>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</si>
  <si>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</si>
  <si>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</si>
  <si>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</si>
  <si>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</si>
  <si>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</si>
  <si>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</si>
  <si>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</si>
  <si>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</si>
  <si>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</si>
  <si>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</si>
  <si>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</si>
  <si>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</si>
  <si>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</si>
  <si>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</si>
  <si>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</si>
  <si>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</si>
  <si>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</si>
  <si>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</si>
  <si>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</si>
  <si>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</si>
  <si>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</si>
  <si>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</si>
  <si>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</si>
  <si>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</si>
  <si>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</si>
  <si>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</si>
  <si>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</si>
  <si>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</si>
  <si>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</si>
  <si>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</si>
  <si>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</si>
  <si>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</si>
  <si>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</si>
  <si>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</si>
  <si>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</si>
  <si>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</si>
  <si>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</si>
  <si>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</si>
  <si>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</si>
  <si>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</si>
  <si>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</si>
  <si>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</si>
  <si>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</si>
  <si>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</si>
  <si>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</si>
  <si>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</si>
  <si>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</si>
  <si>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</si>
  <si>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</si>
  <si>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</si>
  <si>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</si>
  <si>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</si>
  <si>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</si>
  <si>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</si>
  <si>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</si>
  <si>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</si>
  <si>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</si>
  <si>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</si>
  <si>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</si>
  <si>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</si>
  <si>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</si>
  <si>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</si>
  <si>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</si>
  <si>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グローバル化社会の大学院教育（平成23年1月31日中央教育審議会答申）</t>
  </si>
  <si>
    <t>優秀な学生を俯瞰力と独創力を備え広く産学官にわたりグローバルに活躍するリーダーへと導くため、国内外第一級の教員・学生を結集し、産・学・官の参画を得つつ、専門分野の枠を超えて博士課程前期・後期一貫した世界に通用する質の保証された学位プログラムを構築・展開する大学院教育の抜本的改革を支援し、最高学府に相応しい大学院の形成を推進する。</t>
  </si>
  <si>
    <t>○明確な人材育成像を設定し、博士課程前期・後期一貫した世界に通用する質の保証された学位プログラムを構築。
○国内外の多様なセクターから第一級の教員・学生を結集した密接な指導体制による独創的な教育研究を実施。
○世界に先駆け解決すべき人類社会の課題に基づき、産・学・官がプログラムの企画段階から参画。国際性、実践性を備えた研究訓練を行う教育プログラムを実施。
【定額補助】</t>
  </si>
  <si>
    <t>研究拠点形成費等補助金</t>
  </si>
  <si>
    <t>研究拠点形成等業務庁費</t>
  </si>
  <si>
    <t>研究拠点形成等謝金</t>
  </si>
  <si>
    <t>研究拠点形成等委員等旅費</t>
  </si>
  <si>
    <t>広く産学官にわたり活躍できる博士課程修了者の人材養成</t>
  </si>
  <si>
    <t>人</t>
  </si>
  <si>
    <t>プログラム実施件数</t>
  </si>
  <si>
    <t>件</t>
  </si>
  <si>
    <t>執行額／実施件数
※事務費を除く　　　　　　　　　　　　　　</t>
    <phoneticPr fontId="5"/>
  </si>
  <si>
    <t>千円</t>
  </si>
  <si>
    <t>　千円/件</t>
    <phoneticPr fontId="5"/>
  </si>
  <si>
    <t>7,031,700/42</t>
  </si>
  <si>
    <t>2,826,496／18</t>
  </si>
  <si>
    <t>4　個性が輝く高等教育の振興</t>
    <phoneticPr fontId="5"/>
  </si>
  <si>
    <t>－</t>
  </si>
  <si>
    <t>－</t>
    <phoneticPr fontId="5"/>
  </si>
  <si>
    <t>件</t>
    <phoneticPr fontId="5"/>
  </si>
  <si>
    <t>人</t>
    <phoneticPr fontId="5"/>
  </si>
  <si>
    <t>本事業の成果指標及び活動指標は、施策目標の達成上重要な取組として位置付けている大学院教育の充実に係る取組状況を把握するための測定指標としても設定しているところであり、本事業の実施により成果実績等の数値が改善・向上していることは、施策目標の達成に向けた取組が着実に進展していることを示している。</t>
    <phoneticPr fontId="5"/>
  </si>
  <si>
    <t>卓越大学院プログラム</t>
  </si>
  <si>
    <t xml:space="preserve">＜平成２９年度秋のレビューによる指摘＞
【指摘内容】「博士課程教育リーディングプログラム」及び「卓越大学院プログラム」については、その違いが必ずしも明確でないことに加え、基本的に、それぞれは各大学が取り組むべき今後の方向性を示したものであり、各大学にそうした取組を行うよう促すことは必要であるが、運営費交付金とは別に、巨額となる国民の税金を投じる意義があるのか、バラマキとなっていないか、といった疑念がある。基本的な考え方としては、将来の受益者となる企業の負担を求めるのも一つの考え方であり、いずれにせよ、廃止も含めて抜本的に見直すべきである。
【対応状況】「博士課程教育リーディングプログラム」については、補助期間終了後を見据えた各大学の学内外資金を活用することとし、予算額の縮減を図った。 
＜平成28年度行政改革推進会議による指摘（通告）＞
【指摘内容】①文部科学省は、優秀な学生を俯瞰力と独創力を備え広く産学官にわたりグローバルに活躍するリーダーへと導くため、平成23年度より当該事業を行っている。本事業の成果指標は「博士課程教育リーディングプログラム修了者の就職率を100％とする」とのことであるが、グローバルに活躍するリーダーへと導くための事業であるにもかかわらず、成果指標が就職率だけでは不十分である。重要なのは、修了者が就職後にグローバルに活躍することができたかどうかであり、この点を成果指標に取り入れるべきである。
②また、今回の行政事業レビューにおける外部有識者も『明確な事業目的のもと、適切に事業が実施されていると見受けられるが、本プログラムを修了した学生をフォローアップする仕組みが必要ではないか。』と指摘しており、文部科学省は当該指摘を踏まえ、速やかに、修了者の活躍の状況のフォロー等が可能な仕組みを構築すべきである。
【対応状況】①平成29年度行政事業レビューシートに、
・国内に留まらずグローバルに活躍できる企業や官公庁への就職者数の累計
・大学や公的研究機関に就職した者のうち、国外の学会で発表を行った者ののべ人数
を、成果指標として追加した。
②・前年度に引き続き、平成29年２月に全プログラムを対象に、修了生の修了直後の就職先や雇用形態等の状況に係る「博士課程教育リーディングプログラム実施状況調査」に実施した。
・平成28年11月に開催された「博士課程教育リーディングフォーラム2016」にて、科学技術・学術政策研究所がプログラム担当者を対象に博士人材データベースに係る説明会を行い、データベースへの大学の参加・学生の登録を呼びかけた。
・平成29年１月に全プログラムを対象に、リーディングプログラム学生の博士人材データベースへの登録を求める通知を文部科学省が発出した。
※リーディングプログラム修了者の就職状況：P10～P13
http://www.mext.go.jp/b_menu/shingi/chukyo/chukyo4/004/gijiroku/__icsFiles/afieldfile/2016/09/06/1376885_13.pdf
※博士人材データベース
http://www.nistep.go.jp/research/human-resources-in-science-and-technology/jgrad" </t>
  </si>
  <si>
    <t>22</t>
  </si>
  <si>
    <t>159</t>
  </si>
  <si>
    <t>136</t>
  </si>
  <si>
    <t>139</t>
  </si>
  <si>
    <t>131</t>
  </si>
  <si>
    <t>○</t>
  </si>
  <si>
    <t>4-1  大学などにおける教育研究の質の向上</t>
    <phoneticPr fontId="5"/>
  </si>
  <si>
    <t>博士課程教育リーディングプログラム</t>
    <phoneticPr fontId="5"/>
  </si>
  <si>
    <t>平成23年度</t>
    <phoneticPr fontId="5"/>
  </si>
  <si>
    <t>令和2年度</t>
    <phoneticPr fontId="5"/>
  </si>
  <si>
    <t>高等教育局</t>
    <phoneticPr fontId="5"/>
  </si>
  <si>
    <t>大学振興課</t>
    <phoneticPr fontId="5"/>
  </si>
  <si>
    <t>-</t>
    <phoneticPr fontId="5"/>
  </si>
  <si>
    <t>-</t>
    <phoneticPr fontId="5"/>
  </si>
  <si>
    <t>無</t>
  </si>
  <si>
    <t>‐</t>
  </si>
  <si>
    <t>本事業は、「グローバル化社会の大学院教育（平成23年1月中央教育審議会答申）」の内容を実現するものであり、社会のニーズを反映している。</t>
  </si>
  <si>
    <t>本事業は、「グローバル化社会の大学院教育（平成23年1月中央教育審議会答申）」の内容を実現するものであり、国が実施すべき事業である。</t>
  </si>
  <si>
    <t>本事業は、「グローバル化社会の大学院教育（平成23年1月中央教育審議会答申）」の内容を実現するものとして必要かつ適切な事業であり、優先度の高い事業である。</t>
  </si>
  <si>
    <t>本事業は、公募した上で有識者からなる委員会による公平な審査を経て選定しており、その妥当性や競争性を確保している。</t>
  </si>
  <si>
    <t>本事業は、公募した上で有識者からなる委員会による公平な審査を経て選定しており、国費の負担割合は妥当である。</t>
  </si>
  <si>
    <t>補助金を交付する際は、事業経費の費目・使途の内容について厳正に確認するなど、妥当なコスト水準かを確認している。</t>
  </si>
  <si>
    <t>補助金を交付する際は、事業経費の費目・使途の内容について厳正に確認するなど、資金の流れを確認している。</t>
  </si>
  <si>
    <t>補助金を交付する際は、事業経費の費目・使途の内容について厳正に確認することで、事業目的に即した真に必要なものに限定している。</t>
  </si>
  <si>
    <t>事業年度毎に各大学から提出される実績報告書等において、支出先・使途を把握し、補助金の使用状況、事業目的との整合性、コスト水準等について確認を行っている。</t>
  </si>
  <si>
    <t>事業目的である広く産学官にわたり活躍するグローバルリーダーの養成に対して、広く産学官にわたり活躍できる博士課程修了者の人材養成を成果目標とし、事業目的にふさわしい定量的成果目標を設定している。</t>
  </si>
  <si>
    <t>国公私立大学を通じた競争的環境の下、明確な改革構想に基づく学位プログラムの構築・卓越性等を有する取組を選定・支援しており、効果的な事業を実施している。</t>
  </si>
  <si>
    <t>本事業は、定量的な活動指標を設定した上で実施しており、活動実績の着実な向上に向けて実施している。</t>
  </si>
  <si>
    <t>本事業における成果等については、ＨＰへの掲載等を通じて活用の促進を図っている。</t>
  </si>
  <si>
    <t>本事業は、研究室単位の教育から脱却し、専攻等の枠を超えた学内協力体制をにより、産業界等様々な分野で活躍するリーダーとなる人材の養成を目的としている。一方、卓越大学院プログラムは、本事業が構築した学内横断体制を越えた学外機関とのオールジャパンでの組織的な連携により、あらゆるセクターを牽引する卓越した人材の養成を目的としている。</t>
  </si>
  <si>
    <t>7,604/2</t>
    <phoneticPr fontId="5"/>
  </si>
  <si>
    <t>A.京都大学</t>
    <rPh sb="2" eb="4">
      <t>キョウト</t>
    </rPh>
    <rPh sb="4" eb="6">
      <t>ダイガク</t>
    </rPh>
    <phoneticPr fontId="5"/>
  </si>
  <si>
    <t>旅費</t>
    <rPh sb="0" eb="2">
      <t>リョヒ</t>
    </rPh>
    <phoneticPr fontId="5"/>
  </si>
  <si>
    <t>国内旅費、招へい旅費等</t>
    <phoneticPr fontId="5"/>
  </si>
  <si>
    <t>国立大学法人京都大学</t>
    <rPh sb="6" eb="8">
      <t>キョウト</t>
    </rPh>
    <rPh sb="8" eb="10">
      <t>ダイガク</t>
    </rPh>
    <phoneticPr fontId="5"/>
  </si>
  <si>
    <t>国立大学法人北海道大学</t>
    <rPh sb="0" eb="2">
      <t>コクリツ</t>
    </rPh>
    <rPh sb="2" eb="4">
      <t>ダイガク</t>
    </rPh>
    <rPh sb="4" eb="6">
      <t>ホウジン</t>
    </rPh>
    <rPh sb="6" eb="9">
      <t>ホッカイドウ</t>
    </rPh>
    <rPh sb="9" eb="11">
      <t>ダイガク</t>
    </rPh>
    <phoneticPr fontId="5"/>
  </si>
  <si>
    <t>「霊長類学・ワイルドライフサイエンス・リーディング大学院」を実施</t>
    <rPh sb="30" eb="32">
      <t>ジッシ</t>
    </rPh>
    <phoneticPr fontId="5"/>
  </si>
  <si>
    <t>「物質科学フロンティアを開拓するAmbitiousリーダー育成プログラム」を実施</t>
    <rPh sb="38" eb="40">
      <t>ジッシ</t>
    </rPh>
    <phoneticPr fontId="5"/>
  </si>
  <si>
    <t>補助金等交付</t>
  </si>
  <si>
    <t>-</t>
    <phoneticPr fontId="5"/>
  </si>
  <si>
    <t>-</t>
    <phoneticPr fontId="5"/>
  </si>
  <si>
    <t>明確な改革構想に基づく学位プログラムの構築・卓越性等を有する取組を平成23年度から支援しており、プログラムの着実な実施に向け、採択されたプログラムに対し、進捗状況のフォローアップを行った。また、支援を修了したプログラムの継続状況を確認しており、全てのプログラムにおいて学内外資金を活用したり、組織再編などにより、本事業を継続して実施していることを確認している。</t>
    <phoneticPr fontId="5"/>
  </si>
  <si>
    <t>毎年度、全てのプログラムについて、外部委員の現地訪問を行い、事業の進捗状況のフォローアップを実施している。また、事業４年目及び７年目に、書面調査及び現地調査、ヒアリング等にて中間評価及び事後評価を実施し、その結果については大学に伝え、事業の改善を促している。なお、それらは、全国的な波及につなげるため公表している。
※各プログラムの評価結果等　https://www.jsps.go.jp/j-hakasekatei/chukan_hyoka.html</t>
    <rPh sb="61" eb="62">
      <t>オヨ</t>
    </rPh>
    <rPh sb="64" eb="66">
      <t>ネンメ</t>
    </rPh>
    <rPh sb="91" eb="92">
      <t>オヨ</t>
    </rPh>
    <rPh sb="93" eb="95">
      <t>ジゴ</t>
    </rPh>
    <rPh sb="95" eb="97">
      <t>ヒョウカ</t>
    </rPh>
    <rPh sb="168" eb="170">
      <t>ケッカ</t>
    </rPh>
    <rPh sb="170" eb="171">
      <t>トウ</t>
    </rPh>
    <phoneticPr fontId="5"/>
  </si>
  <si>
    <t>-</t>
    <phoneticPr fontId="5"/>
  </si>
  <si>
    <t>-/-</t>
    <phoneticPr fontId="5"/>
  </si>
  <si>
    <t>博士課程教育リーディングプログラム実施状況調査</t>
    <phoneticPr fontId="5"/>
  </si>
  <si>
    <t>-</t>
    <phoneticPr fontId="5"/>
  </si>
  <si>
    <t>博士課程教育リーディングプログラム修了者の就職率
（就職者数/修了者数）
※前年度の実績は実施状況調査の結果を踏まえ記載（秋目途に確定予定）</t>
    <phoneticPr fontId="5"/>
  </si>
  <si>
    <t>企業や官公庁等への就職者数の累計
※前年度の実績は実施状況調査の結果を踏まえ記載（秋目途に確定予定）</t>
    <phoneticPr fontId="5"/>
  </si>
  <si>
    <t>大学振興課長　新田正樹</t>
    <rPh sb="7" eb="9">
      <t>ニッタ</t>
    </rPh>
    <rPh sb="9" eb="11">
      <t>マサキ</t>
    </rPh>
    <phoneticPr fontId="5"/>
  </si>
  <si>
    <t>博士課程教育リーディングプログラム実施状況調査</t>
    <phoneticPr fontId="5"/>
  </si>
  <si>
    <t>企業や官公庁等へ就職した者のうち、国外の学会もしくは国際学会で発表を行った者ののべ人数
※前年度の実績は実施状況調査の結果を踏まえ記載（秋目途に確定予定）</t>
    <phoneticPr fontId="5"/>
  </si>
  <si>
    <t>プログラム対象学生の企業等（海外含む）へのインターンシップ派遣者数
※前年度の実績は実施状況調査の結果を踏まえ記載（秋目途に確定予定）</t>
    <phoneticPr fontId="5"/>
  </si>
  <si>
    <t>プログラム対象学生の海外大学等への派遣者数
※前年度の実績は実施状況調査の結果を踏まえ記載（秋目途に確定予定）</t>
    <phoneticPr fontId="5"/>
  </si>
  <si>
    <t>採択プログラムのうち、Qualifying Exam（博士論文作成に必要な基礎能力の審査）の導入プログラム数
※前年度の実績は実施状況調査の結果を踏まえ記載（秋目途に確定予定）</t>
    <phoneticPr fontId="5"/>
  </si>
  <si>
    <t>-</t>
    <phoneticPr fontId="5"/>
  </si>
  <si>
    <t>外部有識者による点検対象外</t>
  </si>
  <si>
    <t>終了予定</t>
  </si>
  <si>
    <t>この事業は当初計画に基づき、令和２年度をもって予定通り終了。
今後は、事業目的を踏まえた成果指標の検証について、一層の工夫を行う必要がある。本事業により得られた成果については適切に活用すること。</t>
  </si>
  <si>
    <t>予定通り終了</t>
  </si>
  <si>
    <t>本事業は当初計画に基づき、令和２年度をもって予定通り終了。
本事業の成果及び現場で見られた課題については調査を行っており、令和２年７月に報告書を取りまとめ公表している。また当面の間、採択大学に対する状況調査を行うとともに、今後の展開についても把握していく予定。こうした成果、課題、事業後の展開については、関連のフォーラム等で積極的に紹介するなど、本事業で得られた成果を効果的に利活用するよう努めることを予定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</si>
</sst>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123825</xdr:colOff>
      <xdr:row>749</xdr:row>
      <xdr:rowOff>25400</xdr:rowOff>
    </xdr:from>
    <xdr:to>
      <xdr:col>34</xdr:col>
      <xdr:colOff>141968</xdr:colOff>
      <xdr:row>750</xdr:row>
      <xdr:rowOff>339271</xdr:rowOff>
    </xdr:to>
    <xdr:sp macro="" textlink="">
      <xdr:nvSpPr>
        <xdr:cNvPr id="2" name="Rectangle 3">
          <a:extLst>
            <a:ext uri="{FF2B5EF4-FFF2-40B4-BE49-F238E27FC236}">
              <a16:creationId xmlns:a16="http://schemas.microsoft.com/office/drawing/2014/main" id="{48165DC7-DF2C-4E8D-8C0D-0B815286EAB1}"/>
            </a:ext>
          </a:extLst>
        </xdr:cNvPr>
        <xdr:cNvSpPr>
          <a:spLocks noChangeArrowheads="1"/>
        </xdr:cNvSpPr>
      </xdr:nvSpPr>
      <xdr:spPr bwMode="auto">
        <a:xfrm>
          <a:off x="4324350" y="53660675"/>
          <a:ext cx="2618468" cy="6662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val="000000"/>
              </a:solidFill>
              <a:latin typeface="ＭＳ Ｐゴシック"/>
              <a:ea typeface="ＭＳ Ｐゴシック"/>
            </a:rPr>
            <a:t>7.6</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35</xdr:col>
      <xdr:colOff>177800</xdr:colOff>
      <xdr:row>749</xdr:row>
      <xdr:rowOff>138793</xdr:rowOff>
    </xdr:from>
    <xdr:to>
      <xdr:col>44</xdr:col>
      <xdr:colOff>158137</xdr:colOff>
      <xdr:row>751</xdr:row>
      <xdr:rowOff>51494</xdr:rowOff>
    </xdr:to>
    <xdr:sp macro="" textlink="">
      <xdr:nvSpPr>
        <xdr:cNvPr id="3" name="Text Box 16">
          <a:extLst>
            <a:ext uri="{FF2B5EF4-FFF2-40B4-BE49-F238E27FC236}">
              <a16:creationId xmlns:a16="http://schemas.microsoft.com/office/drawing/2014/main" id="{35BE6710-001F-45BC-BD6E-EB0055F4FE25}"/>
            </a:ext>
          </a:extLst>
        </xdr:cNvPr>
        <xdr:cNvSpPr txBox="1">
          <a:spLocks noChangeArrowheads="1"/>
        </xdr:cNvSpPr>
      </xdr:nvSpPr>
      <xdr:spPr bwMode="auto">
        <a:xfrm>
          <a:off x="7178675" y="61632193"/>
          <a:ext cx="1780562" cy="617551"/>
        </a:xfrm>
        <a:prstGeom prst="rect">
          <a:avLst/>
        </a:prstGeom>
        <a:noFill/>
        <a:ln>
          <a:noFill/>
        </a:ln>
        <a:effectLst/>
        <a:extLst/>
      </xdr:spPr>
      <xdr:txBody>
        <a:bodyPr vertOverflow="clip" wrap="square" lIns="27432"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baseline="0">
              <a:solidFill>
                <a:schemeClr val="bg1"/>
              </a:solidFill>
              <a:effectLst/>
              <a:latin typeface="+mn-ea"/>
              <a:ea typeface="+mn-ea"/>
              <a:cs typeface="+mn-cs"/>
            </a:rPr>
            <a:t>謝金　　　　　 　　</a:t>
          </a:r>
          <a:r>
            <a:rPr lang="en-US" altLang="ja-JP" sz="900" b="0" i="0" baseline="0">
              <a:solidFill>
                <a:schemeClr val="bg1"/>
              </a:solidFill>
              <a:effectLst/>
              <a:latin typeface="+mn-ea"/>
              <a:ea typeface="+mn-ea"/>
              <a:cs typeface="+mn-cs"/>
            </a:rPr>
            <a:t>0.1</a:t>
          </a:r>
          <a:r>
            <a:rPr lang="ja-JP" altLang="en-US" sz="900" b="0" i="0" baseline="0">
              <a:solidFill>
                <a:schemeClr val="bg1"/>
              </a:solidFill>
              <a:effectLst/>
              <a:latin typeface="+mn-ea"/>
              <a:ea typeface="+mn-ea"/>
              <a:cs typeface="+mn-cs"/>
            </a:rPr>
            <a:t>百万円</a:t>
          </a:r>
          <a:endParaRPr lang="en-US" altLang="ja-JP" sz="900" b="0" i="0" baseline="0">
            <a:solidFill>
              <a:schemeClr val="bg1"/>
            </a:solidFill>
            <a:effectLst/>
            <a:latin typeface="+mn-ea"/>
            <a:ea typeface="+mn-ea"/>
            <a:cs typeface="+mn-cs"/>
          </a:endParaRPr>
        </a:p>
        <a:p>
          <a:pPr algn="l" rtl="0">
            <a:lnSpc>
              <a:spcPts val="1000"/>
            </a:lnSpc>
            <a:defRPr sz="1000"/>
          </a:pPr>
          <a:r>
            <a:rPr lang="ja-JP" altLang="en-US" sz="900" b="0" i="0" u="none" strike="noStrike" baseline="0">
              <a:solidFill>
                <a:schemeClr val="bg1"/>
              </a:solidFill>
              <a:latin typeface="+mn-ea"/>
              <a:ea typeface="+mn-ea"/>
            </a:rPr>
            <a:t>委員等旅費　    </a:t>
          </a:r>
          <a:r>
            <a:rPr lang="en-US" altLang="ja-JP" sz="900" b="0" i="0" u="none" strike="noStrike" baseline="0">
              <a:solidFill>
                <a:schemeClr val="bg1"/>
              </a:solidFill>
              <a:latin typeface="+mn-ea"/>
              <a:ea typeface="+mn-ea"/>
            </a:rPr>
            <a:t>0.1</a:t>
          </a:r>
          <a:r>
            <a:rPr lang="ja-JP" altLang="en-US" sz="900" b="0" i="0" u="none" strike="noStrike" baseline="0">
              <a:solidFill>
                <a:schemeClr val="bg1"/>
              </a:solidFill>
              <a:latin typeface="+mn-ea"/>
              <a:ea typeface="+mn-ea"/>
            </a:rPr>
            <a:t>百万円</a:t>
          </a:r>
          <a:endParaRPr lang="en-US" altLang="ja-JP" sz="900" b="0" i="0" u="none" strike="noStrike" baseline="0">
            <a:solidFill>
              <a:schemeClr val="bg1"/>
            </a:solidFill>
            <a:latin typeface="+mn-ea"/>
            <a:ea typeface="+mn-ea"/>
          </a:endParaRPr>
        </a:p>
        <a:p>
          <a:pPr algn="l" rtl="0">
            <a:lnSpc>
              <a:spcPts val="1000"/>
            </a:lnSpc>
            <a:defRPr sz="1000"/>
          </a:pPr>
          <a:r>
            <a:rPr lang="ja-JP" altLang="en-US" sz="900" b="0" i="0" u="none" strike="noStrike" baseline="0">
              <a:solidFill>
                <a:schemeClr val="bg1"/>
              </a:solidFill>
              <a:latin typeface="+mn-ea"/>
              <a:ea typeface="+mn-ea"/>
            </a:rPr>
            <a:t>庁費　　　 　　　  </a:t>
          </a:r>
          <a:r>
            <a:rPr lang="en-US" altLang="ja-JP" sz="900" b="0" i="0" u="none" strike="noStrike" baseline="0">
              <a:solidFill>
                <a:schemeClr val="bg1"/>
              </a:solidFill>
              <a:latin typeface="+mn-ea"/>
              <a:ea typeface="+mn-ea"/>
            </a:rPr>
            <a:t>0.2</a:t>
          </a:r>
          <a:r>
            <a:rPr lang="ja-JP" altLang="en-US" sz="900" b="0" i="0" u="none" strike="noStrike" baseline="0">
              <a:solidFill>
                <a:schemeClr val="bg1"/>
              </a:solidFill>
              <a:latin typeface="+mn-ea"/>
              <a:ea typeface="+mn-ea"/>
            </a:rPr>
            <a:t>百万円</a:t>
          </a:r>
          <a:endParaRPr lang="en-US" altLang="ja-JP" sz="900" b="0" i="0" u="none" strike="noStrike" baseline="0">
            <a:solidFill>
              <a:schemeClr val="bg1"/>
            </a:solidFill>
            <a:latin typeface="+mn-ea"/>
            <a:ea typeface="+mn-ea"/>
          </a:endParaRPr>
        </a:p>
        <a:p>
          <a:pPr algn="l" rtl="0">
            <a:lnSpc>
              <a:spcPts val="1000"/>
            </a:lnSpc>
            <a:defRPr sz="1000"/>
          </a:pPr>
          <a:endParaRPr lang="en-US" altLang="ja-JP" sz="900" b="0" i="0" u="none" strike="noStrike" baseline="0">
            <a:solidFill>
              <a:schemeClr val="tx1"/>
            </a:solidFill>
            <a:latin typeface="+mn-ea"/>
            <a:ea typeface="+mn-ea"/>
          </a:endParaRPr>
        </a:p>
        <a:p>
          <a:pPr algn="l" rtl="0">
            <a:lnSpc>
              <a:spcPts val="1000"/>
            </a:lnSpc>
            <a:defRPr sz="1000"/>
          </a:pPr>
          <a:endParaRPr lang="ja-JP" altLang="en-US">
            <a:solidFill>
              <a:schemeClr val="tx1"/>
            </a:solidFill>
            <a:latin typeface="+mn-ea"/>
            <a:ea typeface="+mn-ea"/>
          </a:endParaRPr>
        </a:p>
      </xdr:txBody>
    </xdr:sp>
    <xdr:clientData/>
  </xdr:twoCellAnchor>
  <xdr:twoCellAnchor>
    <xdr:from>
      <xdr:col>42</xdr:col>
      <xdr:colOff>149680</xdr:colOff>
      <xdr:row>749</xdr:row>
      <xdr:rowOff>95251</xdr:rowOff>
    </xdr:from>
    <xdr:to>
      <xdr:col>43</xdr:col>
      <xdr:colOff>27053</xdr:colOff>
      <xdr:row>750</xdr:row>
      <xdr:rowOff>252459</xdr:rowOff>
    </xdr:to>
    <xdr:sp macro="" textlink="">
      <xdr:nvSpPr>
        <xdr:cNvPr id="4" name="AutoShape 4">
          <a:extLst>
            <a:ext uri="{FF2B5EF4-FFF2-40B4-BE49-F238E27FC236}">
              <a16:creationId xmlns:a16="http://schemas.microsoft.com/office/drawing/2014/main" id="{6C59FB9F-19B7-421C-9D05-FCA287C8583E}"/>
            </a:ext>
          </a:extLst>
        </xdr:cNvPr>
        <xdr:cNvSpPr>
          <a:spLocks/>
        </xdr:cNvSpPr>
      </xdr:nvSpPr>
      <xdr:spPr bwMode="auto">
        <a:xfrm>
          <a:off x="8550730" y="61588651"/>
          <a:ext cx="77398" cy="509633"/>
        </a:xfrm>
        <a:prstGeom prst="rightBrace">
          <a:avLst>
            <a:gd name="adj1" fmla="val 46098"/>
            <a:gd name="adj2" fmla="val 50000"/>
          </a:avLst>
        </a:prstGeom>
        <a:solidFill>
          <a:schemeClr val="bg1"/>
        </a:solidFill>
        <a:ln w="9525">
          <a:solidFill>
            <a:schemeClr val="bg1"/>
          </a:solidFill>
          <a:round/>
          <a:headEnd/>
          <a:tailEnd/>
        </a:ln>
        <a:extLst/>
      </xdr:spPr>
    </xdr:sp>
    <xdr:clientData/>
  </xdr:twoCellAnchor>
  <xdr:twoCellAnchor>
    <xdr:from>
      <xdr:col>42</xdr:col>
      <xdr:colOff>152400</xdr:colOff>
      <xdr:row>749</xdr:row>
      <xdr:rowOff>203200</xdr:rowOff>
    </xdr:from>
    <xdr:to>
      <xdr:col>46</xdr:col>
      <xdr:colOff>6429</xdr:colOff>
      <xdr:row>750</xdr:row>
      <xdr:rowOff>206429</xdr:rowOff>
    </xdr:to>
    <xdr:sp macro="" textlink="">
      <xdr:nvSpPr>
        <xdr:cNvPr id="5" name="Rectangle 6">
          <a:extLst>
            <a:ext uri="{FF2B5EF4-FFF2-40B4-BE49-F238E27FC236}">
              <a16:creationId xmlns:a16="http://schemas.microsoft.com/office/drawing/2014/main" id="{932C6966-186C-4E4B-9572-E5036D2F30C3}"/>
            </a:ext>
          </a:extLst>
        </xdr:cNvPr>
        <xdr:cNvSpPr>
          <a:spLocks noChangeArrowheads="1"/>
        </xdr:cNvSpPr>
      </xdr:nvSpPr>
      <xdr:spPr bwMode="auto">
        <a:xfrm>
          <a:off x="8553450" y="61696600"/>
          <a:ext cx="654129" cy="355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solidFill>
              <a:latin typeface="ＭＳ Ｐゴシック"/>
              <a:ea typeface="ＭＳ Ｐゴシック"/>
            </a:rPr>
            <a:t>を含む</a:t>
          </a:r>
          <a:endParaRPr lang="ja-JP" altLang="en-US">
            <a:solidFill>
              <a:schemeClr val="bg1"/>
            </a:solidFill>
          </a:endParaRPr>
        </a:p>
      </xdr:txBody>
    </xdr:sp>
    <xdr:clientData/>
  </xdr:twoCellAnchor>
  <xdr:twoCellAnchor>
    <xdr:from>
      <xdr:col>19</xdr:col>
      <xdr:colOff>0</xdr:colOff>
      <xdr:row>751</xdr:row>
      <xdr:rowOff>193675</xdr:rowOff>
    </xdr:from>
    <xdr:to>
      <xdr:col>37</xdr:col>
      <xdr:colOff>188686</xdr:colOff>
      <xdr:row>755</xdr:row>
      <xdr:rowOff>9525</xdr:rowOff>
    </xdr:to>
    <xdr:sp macro="" textlink="">
      <xdr:nvSpPr>
        <xdr:cNvPr id="6" name="AutoShape 15">
          <a:extLst>
            <a:ext uri="{FF2B5EF4-FFF2-40B4-BE49-F238E27FC236}">
              <a16:creationId xmlns:a16="http://schemas.microsoft.com/office/drawing/2014/main" id="{066C0F8A-4E52-4A28-9E06-A874FF7E9BC7}"/>
            </a:ext>
          </a:extLst>
        </xdr:cNvPr>
        <xdr:cNvSpPr>
          <a:spLocks noChangeArrowheads="1"/>
        </xdr:cNvSpPr>
      </xdr:nvSpPr>
      <xdr:spPr bwMode="auto">
        <a:xfrm>
          <a:off x="3800475" y="54533800"/>
          <a:ext cx="3789136" cy="122555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支援。</a:t>
          </a:r>
          <a:endParaRPr lang="ja-JP" altLang="en-US" sz="1100"/>
        </a:p>
      </xdr:txBody>
    </xdr:sp>
    <xdr:clientData/>
  </xdr:twoCellAnchor>
  <xdr:twoCellAnchor>
    <xdr:from>
      <xdr:col>28</xdr:col>
      <xdr:colOff>79375</xdr:colOff>
      <xdr:row>755</xdr:row>
      <xdr:rowOff>79375</xdr:rowOff>
    </xdr:from>
    <xdr:to>
      <xdr:col>28</xdr:col>
      <xdr:colOff>79375</xdr:colOff>
      <xdr:row>756</xdr:row>
      <xdr:rowOff>198824</xdr:rowOff>
    </xdr:to>
    <xdr:sp macro="" textlink="">
      <xdr:nvSpPr>
        <xdr:cNvPr id="9" name="Line 13">
          <a:extLst>
            <a:ext uri="{FF2B5EF4-FFF2-40B4-BE49-F238E27FC236}">
              <a16:creationId xmlns:a16="http://schemas.microsoft.com/office/drawing/2014/main" id="{2E205A12-E1CF-422D-AE08-FDDA38F51361}"/>
            </a:ext>
          </a:extLst>
        </xdr:cNvPr>
        <xdr:cNvSpPr>
          <a:spLocks noChangeShapeType="1"/>
        </xdr:cNvSpPr>
      </xdr:nvSpPr>
      <xdr:spPr bwMode="auto">
        <a:xfrm flipH="1">
          <a:off x="5680075" y="55829200"/>
          <a:ext cx="0" cy="3956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25</xdr:col>
      <xdr:colOff>133349</xdr:colOff>
      <xdr:row>757</xdr:row>
      <xdr:rowOff>104775</xdr:rowOff>
    </xdr:from>
    <xdr:to>
      <xdr:col>32</xdr:col>
      <xdr:colOff>38099</xdr:colOff>
      <xdr:row>758</xdr:row>
      <xdr:rowOff>181027</xdr:rowOff>
    </xdr:to>
    <xdr:sp macro="" textlink="">
      <xdr:nvSpPr>
        <xdr:cNvPr id="11" name="Text Box 7">
          <a:extLst>
            <a:ext uri="{FF2B5EF4-FFF2-40B4-BE49-F238E27FC236}">
              <a16:creationId xmlns:a16="http://schemas.microsoft.com/office/drawing/2014/main" id="{8CDBB0F3-405B-451B-8893-918AF0DC744A}"/>
            </a:ext>
          </a:extLst>
        </xdr:cNvPr>
        <xdr:cNvSpPr txBox="1">
          <a:spLocks noChangeArrowheads="1"/>
        </xdr:cNvSpPr>
      </xdr:nvSpPr>
      <xdr:spPr bwMode="auto">
        <a:xfrm>
          <a:off x="5133974" y="56378475"/>
          <a:ext cx="1304925" cy="32390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xdr:from>
      <xdr:col>21</xdr:col>
      <xdr:colOff>139700</xdr:colOff>
      <xdr:row>758</xdr:row>
      <xdr:rowOff>215900</xdr:rowOff>
    </xdr:from>
    <xdr:to>
      <xdr:col>35</xdr:col>
      <xdr:colOff>14968</xdr:colOff>
      <xdr:row>760</xdr:row>
      <xdr:rowOff>190500</xdr:rowOff>
    </xdr:to>
    <xdr:sp macro="" textlink="">
      <xdr:nvSpPr>
        <xdr:cNvPr id="13" name="Rectangle 9">
          <a:extLst>
            <a:ext uri="{FF2B5EF4-FFF2-40B4-BE49-F238E27FC236}">
              <a16:creationId xmlns:a16="http://schemas.microsoft.com/office/drawing/2014/main" id="{CBB9AA6D-4536-4819-8447-ABF83A669170}"/>
            </a:ext>
          </a:extLst>
        </xdr:cNvPr>
        <xdr:cNvSpPr>
          <a:spLocks noChangeArrowheads="1"/>
        </xdr:cNvSpPr>
      </xdr:nvSpPr>
      <xdr:spPr bwMode="auto">
        <a:xfrm>
          <a:off x="4340225" y="56737250"/>
          <a:ext cx="2675618" cy="6794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r>
            <a:rPr lang="en-US" altLang="ja-JP" sz="1400" b="0" i="0" u="none" strike="noStrike" baseline="0">
              <a:solidFill>
                <a:srgbClr val="000000"/>
              </a:solidFill>
              <a:latin typeface="ＭＳ Ｐゴシック"/>
              <a:ea typeface="ＭＳ Ｐゴシック"/>
            </a:rPr>
            <a:t>2</a:t>
          </a:r>
          <a:r>
            <a:rPr lang="ja-JP" altLang="en-US" sz="1400" b="0" i="0" u="none" strike="noStrike" baseline="0">
              <a:solidFill>
                <a:srgbClr val="000000"/>
              </a:solidFill>
              <a:latin typeface="ＭＳ Ｐゴシック"/>
              <a:ea typeface="ＭＳ Ｐゴシック"/>
            </a:rPr>
            <a:t>大学</a:t>
          </a:r>
          <a:r>
            <a:rPr lang="en-US" altLang="ja-JP" sz="1400" b="0" i="0" u="none" strike="noStrike" baseline="0">
              <a:solidFill>
                <a:srgbClr val="000000"/>
              </a:solidFill>
              <a:latin typeface="ＭＳ Ｐゴシック"/>
              <a:ea typeface="ＭＳ Ｐゴシック"/>
            </a:rPr>
            <a:t>2</a:t>
          </a:r>
          <a:r>
            <a:rPr lang="ja-JP" altLang="en-US" sz="1400" b="0" i="0" u="none" strike="noStrike" baseline="0">
              <a:solidFill>
                <a:srgbClr val="000000"/>
              </a:solidFill>
              <a:latin typeface="ＭＳ Ｐゴシック"/>
              <a:ea typeface="ＭＳ Ｐゴシック"/>
            </a:rPr>
            <a:t>件）</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7.6</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21</xdr:col>
      <xdr:colOff>15875</xdr:colOff>
      <xdr:row>761</xdr:row>
      <xdr:rowOff>9525</xdr:rowOff>
    </xdr:from>
    <xdr:to>
      <xdr:col>35</xdr:col>
      <xdr:colOff>123825</xdr:colOff>
      <xdr:row>764</xdr:row>
      <xdr:rowOff>514350</xdr:rowOff>
    </xdr:to>
    <xdr:sp macro="" textlink="">
      <xdr:nvSpPr>
        <xdr:cNvPr id="15" name="AutoShape 10">
          <a:extLst>
            <a:ext uri="{FF2B5EF4-FFF2-40B4-BE49-F238E27FC236}">
              <a16:creationId xmlns:a16="http://schemas.microsoft.com/office/drawing/2014/main" id="{D0030091-2310-4CA5-8B8B-4B4390E5FBF8}"/>
            </a:ext>
          </a:extLst>
        </xdr:cNvPr>
        <xdr:cNvSpPr>
          <a:spLocks noChangeArrowheads="1"/>
        </xdr:cNvSpPr>
      </xdr:nvSpPr>
      <xdr:spPr bwMode="auto">
        <a:xfrm>
          <a:off x="4216400" y="57588150"/>
          <a:ext cx="2908300" cy="15621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において、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推進。</a:t>
          </a: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0"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129</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716</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752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750</v>
      </c>
      <c r="H5" s="555"/>
      <c r="I5" s="555"/>
      <c r="J5" s="555"/>
      <c r="K5" s="555"/>
      <c r="L5" s="555"/>
      <c r="M5" s="556" t="s">
        <v>66</v>
      </c>
      <c r="N5" s="557"/>
      <c r="O5" s="557"/>
      <c r="P5" s="557"/>
      <c r="Q5" s="557"/>
      <c r="R5" s="558"/>
      <c r="S5" s="559" t="s">
        <v>751</v>
      </c>
      <c r="T5" s="555"/>
      <c r="U5" s="555"/>
      <c r="V5" s="555"/>
      <c r="W5" s="555"/>
      <c r="X5" s="560"/>
      <c r="Y5" s="713" t="s">
        <v>3</v>
      </c>
      <c r="Z5" s="714"/>
      <c r="AA5" s="714"/>
      <c r="AB5" s="714"/>
      <c r="AC5" s="714"/>
      <c r="AD5" s="715"/>
      <c r="AE5" s="716" t="s">
        <v>753</v>
      </c>
      <c r="AF5" s="716"/>
      <c r="AG5" s="716"/>
      <c r="AH5" s="716"/>
      <c r="AI5" s="716"/>
      <c r="AJ5" s="716"/>
      <c r="AK5" s="716"/>
      <c r="AL5" s="716"/>
      <c r="AM5" s="716"/>
      <c r="AN5" s="716"/>
      <c r="AO5" s="716"/>
      <c r="AP5" s="717"/>
      <c r="AQ5" s="718" t="s">
        <v>791</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科学技術・イノベーション、子ども・若者育成支援</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70.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7105.9000000000005</v>
      </c>
      <c r="Q13" s="164"/>
      <c r="R13" s="164"/>
      <c r="S13" s="164"/>
      <c r="T13" s="164"/>
      <c r="U13" s="164"/>
      <c r="V13" s="165"/>
      <c r="W13" s="163">
        <v>2908.3</v>
      </c>
      <c r="X13" s="164"/>
      <c r="Y13" s="164"/>
      <c r="Z13" s="164"/>
      <c r="AA13" s="164"/>
      <c r="AB13" s="164"/>
      <c r="AC13" s="165"/>
      <c r="AD13" s="163" t="s">
        <v>717</v>
      </c>
      <c r="AE13" s="164"/>
      <c r="AF13" s="164"/>
      <c r="AG13" s="164"/>
      <c r="AH13" s="164"/>
      <c r="AI13" s="164"/>
      <c r="AJ13" s="165"/>
      <c r="AK13" s="163" t="s">
        <v>717</v>
      </c>
      <c r="AL13" s="164"/>
      <c r="AM13" s="164"/>
      <c r="AN13" s="164"/>
      <c r="AO13" s="164"/>
      <c r="AP13" s="164"/>
      <c r="AQ13" s="165"/>
      <c r="AR13" s="160" t="s">
        <v>785</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754</v>
      </c>
      <c r="AE14" s="164"/>
      <c r="AF14" s="164"/>
      <c r="AG14" s="164"/>
      <c r="AH14" s="164"/>
      <c r="AI14" s="164"/>
      <c r="AJ14" s="165"/>
      <c r="AK14" s="163" t="s">
        <v>717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v>7.6</v>
      </c>
      <c r="AE15" s="164"/>
      <c r="AF15" s="164"/>
      <c r="AG15" s="164"/>
      <c r="AH15" s="164"/>
      <c r="AI15" s="164"/>
      <c r="AJ15" s="165"/>
      <c r="AK15" s="163" t="s">
        <v>717</v>
      </c>
      <c r="AL15" s="164"/>
      <c r="AM15" s="164"/>
      <c r="AN15" s="164"/>
      <c r="AO15" s="164"/>
      <c r="AP15" s="164"/>
      <c r="AQ15" s="165"/>
      <c r="AR15" s="163" t="s">
        <v>785</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v>-7.6</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7105.9000000000005</v>
      </c>
      <c r="Q18" s="170"/>
      <c r="R18" s="170"/>
      <c r="S18" s="170"/>
      <c r="T18" s="170"/>
      <c r="U18" s="170"/>
      <c r="V18" s="171"/>
      <c r="W18" s="169">
        <f>SUM(W13:AC17)</f>
        <v>2900.7000000000003</v>
      </c>
      <c r="X18" s="170"/>
      <c r="Y18" s="170"/>
      <c r="Z18" s="170"/>
      <c r="AA18" s="170"/>
      <c r="AB18" s="170"/>
      <c r="AC18" s="171"/>
      <c r="AD18" s="169">
        <f>SUM(AD13:AJ17)</f>
        <v>7.6</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7105.9000000000005</v>
      </c>
      <c r="Q19" s="164"/>
      <c r="R19" s="164"/>
      <c r="S19" s="164"/>
      <c r="T19" s="164"/>
      <c r="U19" s="164"/>
      <c r="V19" s="165"/>
      <c r="W19" s="163">
        <v>2900.2</v>
      </c>
      <c r="X19" s="164"/>
      <c r="Y19" s="164"/>
      <c r="Z19" s="164"/>
      <c r="AA19" s="164"/>
      <c r="AB19" s="164"/>
      <c r="AC19" s="165"/>
      <c r="AD19" s="163">
        <v>7.6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0.99982762781397583</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0.99721486779218083</v>
      </c>
      <c r="X21" s="535"/>
      <c r="Y21" s="535"/>
      <c r="Z21" s="535"/>
      <c r="AA21" s="535"/>
      <c r="AB21" s="535"/>
      <c r="AC21" s="535"/>
      <c r="AD21" s="535" t="e">
        <f t="shared" ref="AD21" si="3">IF(AD19=0, "-", SUM(AD19)/SUM(AD13,AD14))</f>
        <v>#DIV/0!</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t="s">
        <v>755</v>
      </c>
      <c r="Q23" s="161"/>
      <c r="R23" s="161"/>
      <c r="S23" s="161"/>
      <c r="T23" s="161"/>
      <c r="U23" s="161"/>
      <c r="V23" s="162"/>
      <c r="W23" s="160" t="s">
        <v>717</v>
      </c>
      <c r="X23" s="161"/>
      <c r="Y23" s="161"/>
      <c r="Z23" s="161"/>
      <c r="AA23" s="161"/>
      <c r="AB23" s="161"/>
      <c r="AC23" s="162"/>
      <c r="AD23" s="149" t="s">
        <v>713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t="s">
        <v>755</v>
      </c>
      <c r="Q24" s="164"/>
      <c r="R24" s="164"/>
      <c r="S24" s="164"/>
      <c r="T24" s="164"/>
      <c r="U24" s="164"/>
      <c r="V24" s="165"/>
      <c r="W24" s="163" t="s">
        <v>717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t="s">
        <v>755</v>
      </c>
      <c r="Q25" s="164"/>
      <c r="R25" s="164"/>
      <c r="S25" s="164"/>
      <c r="T25" s="164"/>
      <c r="U25" s="164"/>
      <c r="V25" s="165"/>
      <c r="W25" s="163" t="s">
        <v>717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t="s">
        <v>755</v>
      </c>
      <c r="Q26" s="164"/>
      <c r="R26" s="164"/>
      <c r="S26" s="164"/>
      <c r="T26" s="164"/>
      <c r="U26" s="164"/>
      <c r="V26" s="165"/>
      <c r="W26" s="163" t="s">
        <v>717</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2</v>
      </c>
      <c r="AV31" s="271"/>
      <c r="AW31" s="375" t="s">
        <v>179</v>
      </c>
      <c r="AX31" s="376"/>
    </row>
    <row r="32" spans="1:50" ht="33.950000000000003" customHeight="1" x14ac:dyDescent="0.15">
      <c r="A32" s="511"/>
      <c r="B32" s="509"/>
      <c r="C32" s="509"/>
      <c r="D32" s="509"/>
      <c r="E32" s="509"/>
      <c r="F32" s="510"/>
      <c r="G32" s="536" t="s">
        <v>725</v>
      </c>
      <c r="H32" s="537"/>
      <c r="I32" s="537"/>
      <c r="J32" s="537"/>
      <c r="K32" s="537"/>
      <c r="L32" s="537"/>
      <c r="M32" s="537"/>
      <c r="N32" s="537"/>
      <c r="O32" s="538"/>
      <c r="P32" s="191" t="s">
        <v>789</v>
      </c>
      <c r="Q32" s="191"/>
      <c r="R32" s="191"/>
      <c r="S32" s="191"/>
      <c r="T32" s="191"/>
      <c r="U32" s="191"/>
      <c r="V32" s="191"/>
      <c r="W32" s="191"/>
      <c r="X32" s="233"/>
      <c r="Y32" s="339" t="s">
        <v>12</v>
      </c>
      <c r="Z32" s="545"/>
      <c r="AA32" s="546"/>
      <c r="AB32" s="547" t="s">
        <v>372</v>
      </c>
      <c r="AC32" s="547"/>
      <c r="AD32" s="547"/>
      <c r="AE32" s="363">
        <v>97</v>
      </c>
      <c r="AF32" s="364"/>
      <c r="AG32" s="364"/>
      <c r="AH32" s="364"/>
      <c r="AI32" s="363">
        <v>96</v>
      </c>
      <c r="AJ32" s="364"/>
      <c r="AK32" s="364"/>
      <c r="AL32" s="364"/>
      <c r="AM32" s="363" t="s">
        <v>788</v>
      </c>
      <c r="AN32" s="364"/>
      <c r="AO32" s="364"/>
      <c r="AP32" s="364"/>
      <c r="AQ32" s="166" t="s">
        <v>717</v>
      </c>
      <c r="AR32" s="167"/>
      <c r="AS32" s="167"/>
      <c r="AT32" s="168"/>
      <c r="AU32" s="364" t="s">
        <v>717</v>
      </c>
      <c r="AV32" s="364"/>
      <c r="AW32" s="364"/>
      <c r="AX32" s="365"/>
    </row>
    <row r="33" spans="1:51" ht="33.950000000000003"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v>100</v>
      </c>
      <c r="AF33" s="364"/>
      <c r="AG33" s="364"/>
      <c r="AH33" s="364"/>
      <c r="AI33" s="363">
        <v>100</v>
      </c>
      <c r="AJ33" s="364"/>
      <c r="AK33" s="364"/>
      <c r="AL33" s="364"/>
      <c r="AM33" s="363">
        <v>100</v>
      </c>
      <c r="AN33" s="364"/>
      <c r="AO33" s="364"/>
      <c r="AP33" s="364"/>
      <c r="AQ33" s="166" t="s">
        <v>717</v>
      </c>
      <c r="AR33" s="167"/>
      <c r="AS33" s="167"/>
      <c r="AT33" s="168"/>
      <c r="AU33" s="364">
        <v>100</v>
      </c>
      <c r="AV33" s="364"/>
      <c r="AW33" s="364"/>
      <c r="AX33" s="365"/>
    </row>
    <row r="34" spans="1:51" ht="33.950000000000003"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97</v>
      </c>
      <c r="AF34" s="364"/>
      <c r="AG34" s="364"/>
      <c r="AH34" s="364"/>
      <c r="AI34" s="363">
        <v>96</v>
      </c>
      <c r="AJ34" s="364"/>
      <c r="AK34" s="364"/>
      <c r="AL34" s="364"/>
      <c r="AM34" s="363" t="s">
        <v>788</v>
      </c>
      <c r="AN34" s="364"/>
      <c r="AO34" s="364"/>
      <c r="AP34" s="364"/>
      <c r="AQ34" s="166" t="s">
        <v>717</v>
      </c>
      <c r="AR34" s="167"/>
      <c r="AS34" s="167"/>
      <c r="AT34" s="168"/>
      <c r="AU34" s="364" t="s">
        <v>717</v>
      </c>
      <c r="AV34" s="364"/>
      <c r="AW34" s="364"/>
      <c r="AX34" s="365"/>
    </row>
    <row r="35" spans="1:51" ht="33.75" customHeight="1" x14ac:dyDescent="0.15">
      <c r="A35" s="891" t="s">
        <v>381</v>
      </c>
      <c r="B35" s="892"/>
      <c r="C35" s="892"/>
      <c r="D35" s="892"/>
      <c r="E35" s="892"/>
      <c r="F35" s="893"/>
      <c r="G35" s="897" t="s">
        <v>787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33.7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717</v>
      </c>
      <c r="AR38" s="178"/>
      <c r="AS38" s="179" t="s">
        <v>233</v>
      </c>
      <c r="AT38" s="202"/>
      <c r="AU38" s="271">
        <v>2</v>
      </c>
      <c r="AV38" s="271"/>
      <c r="AW38" s="375" t="s">
        <v>179</v>
      </c>
      <c r="AX38" s="376"/>
      <c r="AY38">
        <f>$AY$37</f>
        <v>1</v>
      </c>
    </row>
    <row r="39" spans="1:51" ht="29.1" customHeight="1" x14ac:dyDescent="0.15">
      <c r="A39" s="511"/>
      <c r="B39" s="509"/>
      <c r="C39" s="509"/>
      <c r="D39" s="509"/>
      <c r="E39" s="509"/>
      <c r="F39" s="510"/>
      <c r="G39" s="536" t="s">
        <v>725</v>
      </c>
      <c r="H39" s="537"/>
      <c r="I39" s="537"/>
      <c r="J39" s="537"/>
      <c r="K39" s="537"/>
      <c r="L39" s="537"/>
      <c r="M39" s="537"/>
      <c r="N39" s="537"/>
      <c r="O39" s="538"/>
      <c r="P39" s="191" t="s">
        <v>790</v>
      </c>
      <c r="Q39" s="191"/>
      <c r="R39" s="191"/>
      <c r="S39" s="191"/>
      <c r="T39" s="191"/>
      <c r="U39" s="191"/>
      <c r="V39" s="191"/>
      <c r="W39" s="191"/>
      <c r="X39" s="233"/>
      <c r="Y39" s="339" t="s">
        <v>12</v>
      </c>
      <c r="Z39" s="545"/>
      <c r="AA39" s="546"/>
      <c r="AB39" s="547" t="s">
        <v>726</v>
      </c>
      <c r="AC39" s="547"/>
      <c r="AD39" s="547"/>
      <c r="AE39" s="363">
        <v>771</v>
      </c>
      <c r="AF39" s="364"/>
      <c r="AG39" s="364"/>
      <c r="AH39" s="364"/>
      <c r="AI39" s="363">
        <v>1125</v>
      </c>
      <c r="AJ39" s="364"/>
      <c r="AK39" s="364"/>
      <c r="AL39" s="364"/>
      <c r="AM39" s="363" t="s">
        <v>788</v>
      </c>
      <c r="AN39" s="364"/>
      <c r="AO39" s="364"/>
      <c r="AP39" s="364"/>
      <c r="AQ39" s="166" t="s">
        <v>717</v>
      </c>
      <c r="AR39" s="167"/>
      <c r="AS39" s="167"/>
      <c r="AT39" s="168"/>
      <c r="AU39" s="364" t="s">
        <v>717</v>
      </c>
      <c r="AV39" s="364"/>
      <c r="AW39" s="364"/>
      <c r="AX39" s="365"/>
      <c r="AY39">
        <f t="shared" ref="AY39:AY43" si="4">$AY$37</f>
        <v>1</v>
      </c>
    </row>
    <row r="40" spans="1:51" ht="29.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726</v>
      </c>
      <c r="AC40" s="518"/>
      <c r="AD40" s="518"/>
      <c r="AE40" s="363" t="s">
        <v>717</v>
      </c>
      <c r="AF40" s="364"/>
      <c r="AG40" s="364"/>
      <c r="AH40" s="364"/>
      <c r="AI40" s="363" t="s">
        <v>717</v>
      </c>
      <c r="AJ40" s="364"/>
      <c r="AK40" s="364"/>
      <c r="AL40" s="364"/>
      <c r="AM40" s="363" t="s">
        <v>788</v>
      </c>
      <c r="AN40" s="364"/>
      <c r="AO40" s="364"/>
      <c r="AP40" s="364"/>
      <c r="AQ40" s="166" t="s">
        <v>717</v>
      </c>
      <c r="AR40" s="167"/>
      <c r="AS40" s="167"/>
      <c r="AT40" s="168"/>
      <c r="AU40" s="364" t="s">
        <v>717</v>
      </c>
      <c r="AV40" s="364"/>
      <c r="AW40" s="364"/>
      <c r="AX40" s="365"/>
      <c r="AY40">
        <f t="shared" si="4"/>
        <v>1</v>
      </c>
    </row>
    <row r="41" spans="1:51" ht="29.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717</v>
      </c>
      <c r="AF41" s="364"/>
      <c r="AG41" s="364"/>
      <c r="AH41" s="364"/>
      <c r="AI41" s="363" t="s">
        <v>717</v>
      </c>
      <c r="AJ41" s="364"/>
      <c r="AK41" s="364"/>
      <c r="AL41" s="364"/>
      <c r="AM41" s="363" t="s">
        <v>788</v>
      </c>
      <c r="AN41" s="364"/>
      <c r="AO41" s="364"/>
      <c r="AP41" s="364"/>
      <c r="AQ41" s="166" t="s">
        <v>717</v>
      </c>
      <c r="AR41" s="167"/>
      <c r="AS41" s="167"/>
      <c r="AT41" s="168"/>
      <c r="AU41" s="364" t="s">
        <v>717</v>
      </c>
      <c r="AV41" s="364"/>
      <c r="AW41" s="364"/>
      <c r="AX41" s="365"/>
      <c r="AY41">
        <f t="shared" si="4"/>
        <v>1</v>
      </c>
    </row>
    <row r="42" spans="1:51" ht="32.25" customHeight="1" x14ac:dyDescent="0.15">
      <c r="A42" s="891" t="s">
        <v>381</v>
      </c>
      <c r="B42" s="892"/>
      <c r="C42" s="892"/>
      <c r="D42" s="892"/>
      <c r="E42" s="892"/>
      <c r="F42" s="893"/>
      <c r="G42" s="897" t="s">
        <v>787</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717</v>
      </c>
      <c r="AR45" s="178"/>
      <c r="AS45" s="179" t="s">
        <v>233</v>
      </c>
      <c r="AT45" s="202"/>
      <c r="AU45" s="271">
        <v>2</v>
      </c>
      <c r="AV45" s="271"/>
      <c r="AW45" s="375" t="s">
        <v>179</v>
      </c>
      <c r="AX45" s="376"/>
      <c r="AY45">
        <f>$AY$44</f>
        <v>1</v>
      </c>
    </row>
    <row r="46" spans="1:51" ht="39.75" customHeight="1" x14ac:dyDescent="0.15">
      <c r="A46" s="511"/>
      <c r="B46" s="509"/>
      <c r="C46" s="509"/>
      <c r="D46" s="509"/>
      <c r="E46" s="509"/>
      <c r="F46" s="510"/>
      <c r="G46" s="536" t="s">
        <v>725</v>
      </c>
      <c r="H46" s="537"/>
      <c r="I46" s="537"/>
      <c r="J46" s="537"/>
      <c r="K46" s="537"/>
      <c r="L46" s="537"/>
      <c r="M46" s="537"/>
      <c r="N46" s="537"/>
      <c r="O46" s="538"/>
      <c r="P46" s="191" t="s">
        <v>793</v>
      </c>
      <c r="Q46" s="191"/>
      <c r="R46" s="191"/>
      <c r="S46" s="191"/>
      <c r="T46" s="191"/>
      <c r="U46" s="191"/>
      <c r="V46" s="191"/>
      <c r="W46" s="191"/>
      <c r="X46" s="233"/>
      <c r="Y46" s="339" t="s">
        <v>12</v>
      </c>
      <c r="Z46" s="545"/>
      <c r="AA46" s="546"/>
      <c r="AB46" s="547" t="s">
        <v>726</v>
      </c>
      <c r="AC46" s="547"/>
      <c r="AD46" s="547"/>
      <c r="AE46" s="358">
        <v>2811</v>
      </c>
      <c r="AF46" s="358"/>
      <c r="AG46" s="358"/>
      <c r="AH46" s="358"/>
      <c r="AI46" s="358">
        <v>3949</v>
      </c>
      <c r="AJ46" s="358"/>
      <c r="AK46" s="358"/>
      <c r="AL46" s="358"/>
      <c r="AM46" s="363" t="s">
        <v>407</v>
      </c>
      <c r="AN46" s="364"/>
      <c r="AO46" s="364"/>
      <c r="AP46" s="364"/>
      <c r="AQ46" s="166" t="s">
        <v>717</v>
      </c>
      <c r="AR46" s="167"/>
      <c r="AS46" s="167"/>
      <c r="AT46" s="168"/>
      <c r="AU46" s="364" t="s">
        <v>717</v>
      </c>
      <c r="AV46" s="364"/>
      <c r="AW46" s="364"/>
      <c r="AX46" s="365"/>
      <c r="AY46">
        <f t="shared" ref="AY46:AY50" si="5">$AY$44</f>
        <v>1</v>
      </c>
    </row>
    <row r="47" spans="1:51" ht="39.7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726</v>
      </c>
      <c r="AC47" s="518"/>
      <c r="AD47" s="518"/>
      <c r="AE47" s="363" t="s">
        <v>717</v>
      </c>
      <c r="AF47" s="364"/>
      <c r="AG47" s="364"/>
      <c r="AH47" s="364"/>
      <c r="AI47" s="363" t="s">
        <v>717</v>
      </c>
      <c r="AJ47" s="364"/>
      <c r="AK47" s="364"/>
      <c r="AL47" s="364"/>
      <c r="AM47" s="363" t="s">
        <v>407</v>
      </c>
      <c r="AN47" s="364"/>
      <c r="AO47" s="364"/>
      <c r="AP47" s="364"/>
      <c r="AQ47" s="166" t="s">
        <v>717</v>
      </c>
      <c r="AR47" s="167"/>
      <c r="AS47" s="167"/>
      <c r="AT47" s="168"/>
      <c r="AU47" s="364" t="s">
        <v>717</v>
      </c>
      <c r="AV47" s="364"/>
      <c r="AW47" s="364"/>
      <c r="AX47" s="365"/>
      <c r="AY47">
        <f t="shared" si="5"/>
        <v>1</v>
      </c>
    </row>
    <row r="48" spans="1:51" ht="39.7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t="s">
        <v>717</v>
      </c>
      <c r="AF48" s="364"/>
      <c r="AG48" s="364"/>
      <c r="AH48" s="364"/>
      <c r="AI48" s="363" t="s">
        <v>717</v>
      </c>
      <c r="AJ48" s="364"/>
      <c r="AK48" s="364"/>
      <c r="AL48" s="364"/>
      <c r="AM48" s="363" t="s">
        <v>407</v>
      </c>
      <c r="AN48" s="364"/>
      <c r="AO48" s="364"/>
      <c r="AP48" s="364"/>
      <c r="AQ48" s="166" t="s">
        <v>717</v>
      </c>
      <c r="AR48" s="167"/>
      <c r="AS48" s="167"/>
      <c r="AT48" s="168"/>
      <c r="AU48" s="364" t="s">
        <v>717</v>
      </c>
      <c r="AV48" s="364"/>
      <c r="AW48" s="364"/>
      <c r="AX48" s="365"/>
      <c r="AY48">
        <f t="shared" si="5"/>
        <v>1</v>
      </c>
    </row>
    <row r="49" spans="1:51" ht="23.25" customHeight="1" x14ac:dyDescent="0.15">
      <c r="A49" s="891" t="s">
        <v>381</v>
      </c>
      <c r="B49" s="892"/>
      <c r="C49" s="892"/>
      <c r="D49" s="892"/>
      <c r="E49" s="892"/>
      <c r="F49" s="893"/>
      <c r="G49" s="897" t="s">
        <v>792</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thickBo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8">
        <v>42</v>
      </c>
      <c r="AF101" s="358"/>
      <c r="AG101" s="358"/>
      <c r="AH101" s="358"/>
      <c r="AI101" s="358">
        <v>18</v>
      </c>
      <c r="AJ101" s="358"/>
      <c r="AK101" s="358"/>
      <c r="AL101" s="358"/>
      <c r="AM101" s="358">
        <v>2</v>
      </c>
      <c r="AN101" s="358"/>
      <c r="AO101" s="358"/>
      <c r="AP101" s="358"/>
      <c r="AQ101" s="358" t="s">
        <v>717</v>
      </c>
      <c r="AR101" s="358"/>
      <c r="AS101" s="358"/>
      <c r="AT101" s="358"/>
      <c r="AU101" s="363" t="s">
        <v>785</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v>42</v>
      </c>
      <c r="AF102" s="358"/>
      <c r="AG102" s="358"/>
      <c r="AH102" s="358"/>
      <c r="AI102" s="358">
        <v>18</v>
      </c>
      <c r="AJ102" s="358"/>
      <c r="AK102" s="358"/>
      <c r="AL102" s="358"/>
      <c r="AM102" s="358">
        <v>2</v>
      </c>
      <c r="AN102" s="358"/>
      <c r="AO102" s="358"/>
      <c r="AP102" s="358"/>
      <c r="AQ102" s="358" t="s">
        <v>717</v>
      </c>
      <c r="AR102" s="358"/>
      <c r="AS102" s="358"/>
      <c r="AT102" s="358"/>
      <c r="AU102" s="371" t="s">
        <v>785</v>
      </c>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1</v>
      </c>
    </row>
    <row r="104" spans="1:60" ht="35.25" customHeight="1" x14ac:dyDescent="0.15">
      <c r="A104" s="487"/>
      <c r="B104" s="488"/>
      <c r="C104" s="488"/>
      <c r="D104" s="488"/>
      <c r="E104" s="488"/>
      <c r="F104" s="489"/>
      <c r="G104" s="191" t="s">
        <v>794</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726</v>
      </c>
      <c r="AC104" s="468"/>
      <c r="AD104" s="469"/>
      <c r="AE104" s="358">
        <v>605</v>
      </c>
      <c r="AF104" s="358"/>
      <c r="AG104" s="358"/>
      <c r="AH104" s="358"/>
      <c r="AI104" s="358">
        <v>438</v>
      </c>
      <c r="AJ104" s="358"/>
      <c r="AK104" s="358"/>
      <c r="AL104" s="358"/>
      <c r="AM104" s="358" t="s">
        <v>717</v>
      </c>
      <c r="AN104" s="358"/>
      <c r="AO104" s="358"/>
      <c r="AP104" s="358"/>
      <c r="AQ104" s="358" t="s">
        <v>717</v>
      </c>
      <c r="AR104" s="358"/>
      <c r="AS104" s="358"/>
      <c r="AT104" s="358"/>
      <c r="AU104" s="358" t="s">
        <v>785</v>
      </c>
      <c r="AV104" s="358"/>
      <c r="AW104" s="358"/>
      <c r="AX104" s="359"/>
      <c r="AY104">
        <f>$AY$103</f>
        <v>1</v>
      </c>
    </row>
    <row r="105" spans="1:60" ht="35.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726</v>
      </c>
      <c r="AC105" s="404"/>
      <c r="AD105" s="405"/>
      <c r="AE105" s="358" t="s">
        <v>717</v>
      </c>
      <c r="AF105" s="358"/>
      <c r="AG105" s="358"/>
      <c r="AH105" s="358"/>
      <c r="AI105" s="358">
        <v>280</v>
      </c>
      <c r="AJ105" s="358"/>
      <c r="AK105" s="358"/>
      <c r="AL105" s="358"/>
      <c r="AM105" s="358" t="s">
        <v>717</v>
      </c>
      <c r="AN105" s="358"/>
      <c r="AO105" s="358"/>
      <c r="AP105" s="358"/>
      <c r="AQ105" s="358" t="s">
        <v>717</v>
      </c>
      <c r="AR105" s="358"/>
      <c r="AS105" s="358"/>
      <c r="AT105" s="358"/>
      <c r="AU105" s="358" t="s">
        <v>785</v>
      </c>
      <c r="AV105" s="358"/>
      <c r="AW105" s="358"/>
      <c r="AX105" s="359"/>
      <c r="AY105">
        <f>$AY$103</f>
        <v>1</v>
      </c>
    </row>
    <row r="106" spans="1:60" ht="31.5"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1</v>
      </c>
    </row>
    <row r="107" spans="1:60" ht="27.75" customHeight="1" x14ac:dyDescent="0.15">
      <c r="A107" s="487"/>
      <c r="B107" s="488"/>
      <c r="C107" s="488"/>
      <c r="D107" s="488"/>
      <c r="E107" s="488"/>
      <c r="F107" s="489"/>
      <c r="G107" s="191" t="s">
        <v>795</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726</v>
      </c>
      <c r="AC107" s="468"/>
      <c r="AD107" s="469"/>
      <c r="AE107" s="358">
        <v>890</v>
      </c>
      <c r="AF107" s="358"/>
      <c r="AG107" s="358"/>
      <c r="AH107" s="358"/>
      <c r="AI107" s="358">
        <v>530</v>
      </c>
      <c r="AJ107" s="358"/>
      <c r="AK107" s="358"/>
      <c r="AL107" s="358"/>
      <c r="AM107" s="358" t="s">
        <v>717</v>
      </c>
      <c r="AN107" s="358"/>
      <c r="AO107" s="358"/>
      <c r="AP107" s="358"/>
      <c r="AQ107" s="358" t="s">
        <v>717</v>
      </c>
      <c r="AR107" s="358"/>
      <c r="AS107" s="358"/>
      <c r="AT107" s="358"/>
      <c r="AU107" s="358" t="s">
        <v>797</v>
      </c>
      <c r="AV107" s="358"/>
      <c r="AW107" s="358"/>
      <c r="AX107" s="359"/>
      <c r="AY107">
        <f>$AY$106</f>
        <v>1</v>
      </c>
    </row>
    <row r="108" spans="1:60" ht="27.7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726</v>
      </c>
      <c r="AC108" s="404"/>
      <c r="AD108" s="405"/>
      <c r="AE108" s="358" t="s">
        <v>717</v>
      </c>
      <c r="AF108" s="358"/>
      <c r="AG108" s="358"/>
      <c r="AH108" s="358"/>
      <c r="AI108" s="358">
        <v>400</v>
      </c>
      <c r="AJ108" s="358"/>
      <c r="AK108" s="358"/>
      <c r="AL108" s="358"/>
      <c r="AM108" s="358" t="s">
        <v>717</v>
      </c>
      <c r="AN108" s="358"/>
      <c r="AO108" s="358"/>
      <c r="AP108" s="358"/>
      <c r="AQ108" s="358" t="s">
        <v>717</v>
      </c>
      <c r="AR108" s="358"/>
      <c r="AS108" s="358"/>
      <c r="AT108" s="358"/>
      <c r="AU108" s="358" t="s">
        <v>797</v>
      </c>
      <c r="AV108" s="358"/>
      <c r="AW108" s="358"/>
      <c r="AX108" s="359"/>
      <c r="AY108">
        <f>$AY$106</f>
        <v>1</v>
      </c>
    </row>
    <row r="109" spans="1:60" ht="31.5"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1</v>
      </c>
    </row>
    <row r="110" spans="1:60" ht="33.75" customHeight="1" x14ac:dyDescent="0.15">
      <c r="A110" s="487"/>
      <c r="B110" s="488"/>
      <c r="C110" s="488"/>
      <c r="D110" s="488"/>
      <c r="E110" s="488"/>
      <c r="F110" s="489"/>
      <c r="G110" s="191" t="s">
        <v>796</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728</v>
      </c>
      <c r="AC110" s="468"/>
      <c r="AD110" s="469"/>
      <c r="AE110" s="358">
        <v>42</v>
      </c>
      <c r="AF110" s="358"/>
      <c r="AG110" s="358"/>
      <c r="AH110" s="358"/>
      <c r="AI110" s="358">
        <v>17</v>
      </c>
      <c r="AJ110" s="358"/>
      <c r="AK110" s="358"/>
      <c r="AL110" s="358"/>
      <c r="AM110" s="358" t="s">
        <v>717</v>
      </c>
      <c r="AN110" s="358"/>
      <c r="AO110" s="358"/>
      <c r="AP110" s="358"/>
      <c r="AQ110" s="358" t="s">
        <v>717</v>
      </c>
      <c r="AR110" s="358"/>
      <c r="AS110" s="358"/>
      <c r="AT110" s="358"/>
      <c r="AU110" s="358" t="s">
        <v>797</v>
      </c>
      <c r="AV110" s="358"/>
      <c r="AW110" s="358"/>
      <c r="AX110" s="359"/>
      <c r="AY110">
        <f>$AY$109</f>
        <v>1</v>
      </c>
    </row>
    <row r="111" spans="1:60" ht="33.7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728</v>
      </c>
      <c r="AC111" s="404"/>
      <c r="AD111" s="405"/>
      <c r="AE111" s="358" t="s">
        <v>717</v>
      </c>
      <c r="AF111" s="358"/>
      <c r="AG111" s="358"/>
      <c r="AH111" s="358"/>
      <c r="AI111" s="358">
        <v>18</v>
      </c>
      <c r="AJ111" s="358"/>
      <c r="AK111" s="358"/>
      <c r="AL111" s="358"/>
      <c r="AM111" s="358" t="s">
        <v>717</v>
      </c>
      <c r="AN111" s="358"/>
      <c r="AO111" s="358"/>
      <c r="AP111" s="358"/>
      <c r="AQ111" s="358" t="s">
        <v>717</v>
      </c>
      <c r="AR111" s="358"/>
      <c r="AS111" s="358"/>
      <c r="AT111" s="358"/>
      <c r="AU111" s="358" t="s">
        <v>797</v>
      </c>
      <c r="AV111" s="358"/>
      <c r="AW111" s="358"/>
      <c r="AX111" s="359"/>
      <c r="AY111">
        <f>$AY$109</f>
        <v>1</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30"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167421</v>
      </c>
      <c r="AF116" s="358"/>
      <c r="AG116" s="358"/>
      <c r="AH116" s="358"/>
      <c r="AI116" s="358">
        <v>157028</v>
      </c>
      <c r="AJ116" s="358"/>
      <c r="AK116" s="358"/>
      <c r="AL116" s="358"/>
      <c r="AM116" s="358">
        <v>3802</v>
      </c>
      <c r="AN116" s="358"/>
      <c r="AO116" s="358"/>
      <c r="AP116" s="358"/>
      <c r="AQ116" s="363" t="s">
        <v>785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t="s">
        <v>772</v>
      </c>
      <c r="AN117" s="306"/>
      <c r="AO117" s="306"/>
      <c r="AP117" s="306"/>
      <c r="AQ117" s="306" t="s">
        <v>786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407</v>
      </c>
      <c r="AR133" s="271"/>
      <c r="AS133" s="179" t="s">
        <v>233</v>
      </c>
      <c r="AT133" s="202"/>
      <c r="AU133" s="178" t="s">
        <v>407</v>
      </c>
      <c r="AV133" s="178"/>
      <c r="AW133" s="179" t="s">
        <v>179</v>
      </c>
      <c r="AX133" s="180"/>
      <c r="AY133">
        <f>$AY$132</f>
        <v>1</v>
      </c>
    </row>
    <row r="134" spans="1:51" ht="39.75" customHeight="1" x14ac:dyDescent="0.15">
      <c r="A134" s="988"/>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737</v>
      </c>
      <c r="AC134" s="224"/>
      <c r="AD134" s="224"/>
      <c r="AE134" s="266" t="s">
        <v>407</v>
      </c>
      <c r="AF134" s="167"/>
      <c r="AG134" s="167"/>
      <c r="AH134" s="167"/>
      <c r="AI134" s="266" t="s">
        <v>407</v>
      </c>
      <c r="AJ134" s="167"/>
      <c r="AK134" s="167"/>
      <c r="AL134" s="167"/>
      <c r="AM134" s="266" t="s">
        <v>714</v>
      </c>
      <c r="AN134" s="167"/>
      <c r="AO134" s="167"/>
      <c r="AP134" s="167"/>
      <c r="AQ134" s="266" t="s">
        <v>407</v>
      </c>
      <c r="AR134" s="167"/>
      <c r="AS134" s="167"/>
      <c r="AT134" s="167"/>
      <c r="AU134" s="266" t="s">
        <v>407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737</v>
      </c>
      <c r="AC135" s="175"/>
      <c r="AD135" s="175"/>
      <c r="AE135" s="266" t="s">
        <v>407</v>
      </c>
      <c r="AF135" s="167"/>
      <c r="AG135" s="167"/>
      <c r="AH135" s="167"/>
      <c r="AI135" s="266" t="s">
        <v>407</v>
      </c>
      <c r="AJ135" s="167"/>
      <c r="AK135" s="167"/>
      <c r="AL135" s="167"/>
      <c r="AM135" s="266" t="s">
        <v>714</v>
      </c>
      <c r="AN135" s="167"/>
      <c r="AO135" s="167"/>
      <c r="AP135" s="167"/>
      <c r="AQ135" s="266" t="s">
        <v>407</v>
      </c>
      <c r="AR135" s="167"/>
      <c r="AS135" s="167"/>
      <c r="AT135" s="167"/>
      <c r="AU135" s="266" t="s">
        <v>407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407</v>
      </c>
      <c r="AR137" s="271"/>
      <c r="AS137" s="179" t="s">
        <v>233</v>
      </c>
      <c r="AT137" s="202"/>
      <c r="AU137" s="178" t="s">
        <v>407</v>
      </c>
      <c r="AV137" s="178"/>
      <c r="AW137" s="179" t="s">
        <v>179</v>
      </c>
      <c r="AX137" s="180"/>
      <c r="AY137">
        <f>$AY$136</f>
        <v>1</v>
      </c>
    </row>
    <row r="138" spans="1:51" ht="39.75" hidden="1" customHeight="1" x14ac:dyDescent="0.15">
      <c r="A138" s="988"/>
      <c r="B138" s="253"/>
      <c r="C138" s="252"/>
      <c r="D138" s="253"/>
      <c r="E138" s="252"/>
      <c r="F138" s="314"/>
      <c r="G138" s="232" t="s">
        <v>736</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738</v>
      </c>
      <c r="AC138" s="224"/>
      <c r="AD138" s="224"/>
      <c r="AE138" s="266" t="s">
        <v>782</v>
      </c>
      <c r="AF138" s="167"/>
      <c r="AG138" s="167"/>
      <c r="AH138" s="167"/>
      <c r="AI138" s="266" t="s">
        <v>407</v>
      </c>
      <c r="AJ138" s="167"/>
      <c r="AK138" s="167"/>
      <c r="AL138" s="167"/>
      <c r="AM138" s="266" t="s">
        <v>714</v>
      </c>
      <c r="AN138" s="167"/>
      <c r="AO138" s="167"/>
      <c r="AP138" s="167"/>
      <c r="AQ138" s="266" t="s">
        <v>407</v>
      </c>
      <c r="AR138" s="167"/>
      <c r="AS138" s="167"/>
      <c r="AT138" s="167"/>
      <c r="AU138" s="266" t="s">
        <v>407</v>
      </c>
      <c r="AV138" s="167"/>
      <c r="AW138" s="167"/>
      <c r="AX138" s="208"/>
      <c r="AY138">
        <f t="shared" ref="AY138:AY139" si="14">$AY$136</f>
        <v>1</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738</v>
      </c>
      <c r="AC139" s="175"/>
      <c r="AD139" s="175"/>
      <c r="AE139" s="266" t="s">
        <v>782</v>
      </c>
      <c r="AF139" s="167"/>
      <c r="AG139" s="167"/>
      <c r="AH139" s="167"/>
      <c r="AI139" s="266" t="s">
        <v>407</v>
      </c>
      <c r="AJ139" s="167"/>
      <c r="AK139" s="167"/>
      <c r="AL139" s="167"/>
      <c r="AM139" s="266" t="s">
        <v>714</v>
      </c>
      <c r="AN139" s="167"/>
      <c r="AO139" s="167"/>
      <c r="AP139" s="167"/>
      <c r="AQ139" s="266" t="s">
        <v>407</v>
      </c>
      <c r="AR139" s="167"/>
      <c r="AS139" s="167"/>
      <c r="AT139" s="167"/>
      <c r="AU139" s="266" t="s">
        <v>407</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1</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717</v>
      </c>
      <c r="AR141" s="271"/>
      <c r="AS141" s="179" t="s">
        <v>233</v>
      </c>
      <c r="AT141" s="202"/>
      <c r="AU141" s="178" t="s">
        <v>717</v>
      </c>
      <c r="AV141" s="178"/>
      <c r="AW141" s="179" t="s">
        <v>179</v>
      </c>
      <c r="AX141" s="180"/>
      <c r="AY141">
        <f>$AY$140</f>
        <v>1</v>
      </c>
    </row>
    <row r="142" spans="1:51" ht="39.75" hidden="1" customHeight="1" x14ac:dyDescent="0.15">
      <c r="A142" s="988"/>
      <c r="B142" s="253"/>
      <c r="C142" s="252"/>
      <c r="D142" s="253"/>
      <c r="E142" s="252"/>
      <c r="F142" s="314"/>
      <c r="G142" s="232" t="s">
        <v>735</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726</v>
      </c>
      <c r="AC142" s="224"/>
      <c r="AD142" s="224"/>
      <c r="AE142" s="266"/>
      <c r="AF142" s="167"/>
      <c r="AG142" s="167"/>
      <c r="AH142" s="167"/>
      <c r="AI142" s="266"/>
      <c r="AJ142" s="167"/>
      <c r="AK142" s="167"/>
      <c r="AL142" s="167"/>
      <c r="AM142" s="266"/>
      <c r="AN142" s="167"/>
      <c r="AO142" s="167"/>
      <c r="AP142" s="167"/>
      <c r="AQ142" s="266" t="s">
        <v>717</v>
      </c>
      <c r="AR142" s="167"/>
      <c r="AS142" s="167"/>
      <c r="AT142" s="167"/>
      <c r="AU142" s="266" t="s">
        <v>717</v>
      </c>
      <c r="AV142" s="167"/>
      <c r="AW142" s="167"/>
      <c r="AX142" s="208"/>
      <c r="AY142">
        <f t="shared" ref="AY142:AY143" si="15">$AY$140</f>
        <v>1</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726</v>
      </c>
      <c r="AC143" s="175"/>
      <c r="AD143" s="175"/>
      <c r="AE143" s="266"/>
      <c r="AF143" s="167"/>
      <c r="AG143" s="167"/>
      <c r="AH143" s="167"/>
      <c r="AI143" s="266"/>
      <c r="AJ143" s="167"/>
      <c r="AK143" s="167"/>
      <c r="AL143" s="167"/>
      <c r="AM143" s="266"/>
      <c r="AN143" s="167"/>
      <c r="AO143" s="167"/>
      <c r="AP143" s="167"/>
      <c r="AQ143" s="266" t="s">
        <v>717</v>
      </c>
      <c r="AR143" s="167"/>
      <c r="AS143" s="167"/>
      <c r="AT143" s="167"/>
      <c r="AU143" s="266" t="s">
        <v>717</v>
      </c>
      <c r="AV143" s="167"/>
      <c r="AW143" s="167"/>
      <c r="AX143" s="208"/>
      <c r="AY143">
        <f t="shared" si="15"/>
        <v>1</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1</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717</v>
      </c>
      <c r="AR145" s="271"/>
      <c r="AS145" s="179" t="s">
        <v>233</v>
      </c>
      <c r="AT145" s="202"/>
      <c r="AU145" s="178" t="s">
        <v>717</v>
      </c>
      <c r="AV145" s="178"/>
      <c r="AW145" s="179" t="s">
        <v>179</v>
      </c>
      <c r="AX145" s="180"/>
      <c r="AY145">
        <f>$AY$144</f>
        <v>1</v>
      </c>
    </row>
    <row r="146" spans="1:51" ht="39.75" hidden="1" customHeight="1" x14ac:dyDescent="0.15">
      <c r="A146" s="988"/>
      <c r="B146" s="253"/>
      <c r="C146" s="252"/>
      <c r="D146" s="253"/>
      <c r="E146" s="252"/>
      <c r="F146" s="314"/>
      <c r="G146" s="232" t="s">
        <v>735</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726</v>
      </c>
      <c r="AC146" s="224"/>
      <c r="AD146" s="224"/>
      <c r="AE146" s="266"/>
      <c r="AF146" s="167"/>
      <c r="AG146" s="167"/>
      <c r="AH146" s="167"/>
      <c r="AI146" s="266"/>
      <c r="AJ146" s="167"/>
      <c r="AK146" s="167"/>
      <c r="AL146" s="167"/>
      <c r="AM146" s="266"/>
      <c r="AN146" s="167"/>
      <c r="AO146" s="167"/>
      <c r="AP146" s="167"/>
      <c r="AQ146" s="266" t="s">
        <v>717</v>
      </c>
      <c r="AR146" s="167"/>
      <c r="AS146" s="167"/>
      <c r="AT146" s="167"/>
      <c r="AU146" s="266" t="s">
        <v>717</v>
      </c>
      <c r="AV146" s="167"/>
      <c r="AW146" s="167"/>
      <c r="AX146" s="208"/>
      <c r="AY146">
        <f t="shared" ref="AY146:AY147" si="16">$AY$144</f>
        <v>1</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t="s">
        <v>726</v>
      </c>
      <c r="AC147" s="175"/>
      <c r="AD147" s="175"/>
      <c r="AE147" s="266"/>
      <c r="AF147" s="167"/>
      <c r="AG147" s="167"/>
      <c r="AH147" s="167"/>
      <c r="AI147" s="266"/>
      <c r="AJ147" s="167"/>
      <c r="AK147" s="167"/>
      <c r="AL147" s="167"/>
      <c r="AM147" s="266"/>
      <c r="AN147" s="167"/>
      <c r="AO147" s="167"/>
      <c r="AP147" s="167"/>
      <c r="AQ147" s="266" t="s">
        <v>717</v>
      </c>
      <c r="AR147" s="167"/>
      <c r="AS147" s="167"/>
      <c r="AT147" s="167"/>
      <c r="AU147" s="266" t="s">
        <v>717</v>
      </c>
      <c r="AV147" s="167"/>
      <c r="AW147" s="167"/>
      <c r="AX147" s="208"/>
      <c r="AY147">
        <f t="shared" si="16"/>
        <v>1</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1</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t="s">
        <v>717</v>
      </c>
      <c r="AR149" s="271"/>
      <c r="AS149" s="179" t="s">
        <v>233</v>
      </c>
      <c r="AT149" s="202"/>
      <c r="AU149" s="178" t="s">
        <v>717</v>
      </c>
      <c r="AV149" s="178"/>
      <c r="AW149" s="179" t="s">
        <v>179</v>
      </c>
      <c r="AX149" s="180"/>
      <c r="AY149">
        <f>$AY$148</f>
        <v>1</v>
      </c>
    </row>
    <row r="150" spans="1:51" ht="39.75" hidden="1" customHeight="1" x14ac:dyDescent="0.15">
      <c r="A150" s="988"/>
      <c r="B150" s="253"/>
      <c r="C150" s="252"/>
      <c r="D150" s="253"/>
      <c r="E150" s="252"/>
      <c r="F150" s="314"/>
      <c r="G150" s="232" t="s">
        <v>735</v>
      </c>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t="s">
        <v>728</v>
      </c>
      <c r="AC150" s="224"/>
      <c r="AD150" s="224"/>
      <c r="AE150" s="266"/>
      <c r="AF150" s="167"/>
      <c r="AG150" s="167"/>
      <c r="AH150" s="167"/>
      <c r="AI150" s="266"/>
      <c r="AJ150" s="167"/>
      <c r="AK150" s="167"/>
      <c r="AL150" s="167"/>
      <c r="AM150" s="266"/>
      <c r="AN150" s="167"/>
      <c r="AO150" s="167"/>
      <c r="AP150" s="167"/>
      <c r="AQ150" s="266" t="s">
        <v>717</v>
      </c>
      <c r="AR150" s="167"/>
      <c r="AS150" s="167"/>
      <c r="AT150" s="167"/>
      <c r="AU150" s="266" t="s">
        <v>717</v>
      </c>
      <c r="AV150" s="167"/>
      <c r="AW150" s="167"/>
      <c r="AX150" s="208"/>
      <c r="AY150">
        <f t="shared" ref="AY150:AY151" si="17">$AY$148</f>
        <v>1</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t="s">
        <v>728</v>
      </c>
      <c r="AC151" s="175"/>
      <c r="AD151" s="175"/>
      <c r="AE151" s="266"/>
      <c r="AF151" s="167"/>
      <c r="AG151" s="167"/>
      <c r="AH151" s="167"/>
      <c r="AI151" s="266"/>
      <c r="AJ151" s="167"/>
      <c r="AK151" s="167"/>
      <c r="AL151" s="167"/>
      <c r="AM151" s="266"/>
      <c r="AN151" s="167"/>
      <c r="AO151" s="167"/>
      <c r="AP151" s="167"/>
      <c r="AQ151" s="266" t="s">
        <v>717</v>
      </c>
      <c r="AR151" s="167"/>
      <c r="AS151" s="167"/>
      <c r="AT151" s="167"/>
      <c r="AU151" s="266" t="s">
        <v>717</v>
      </c>
      <c r="AV151" s="167"/>
      <c r="AW151" s="167"/>
      <c r="AX151" s="208"/>
      <c r="AY151">
        <f t="shared" si="17"/>
        <v>1</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407</v>
      </c>
      <c r="AJ194" s="167"/>
      <c r="AK194" s="167"/>
      <c r="AL194" s="167"/>
      <c r="AM194" s="266" t="s">
        <v>714</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407</v>
      </c>
      <c r="AJ195" s="167"/>
      <c r="AK195" s="167"/>
      <c r="AL195" s="167"/>
      <c r="AM195" s="266" t="s">
        <v>714</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407</v>
      </c>
      <c r="AJ198" s="167"/>
      <c r="AK198" s="167"/>
      <c r="AL198" s="167"/>
      <c r="AM198" s="266" t="s">
        <v>714</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407</v>
      </c>
      <c r="AJ199" s="167"/>
      <c r="AK199" s="167"/>
      <c r="AL199" s="167"/>
      <c r="AM199" s="266" t="s">
        <v>714</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t="s">
        <v>407</v>
      </c>
      <c r="K430" s="243"/>
      <c r="L430" s="243"/>
      <c r="M430" s="243"/>
      <c r="N430" s="243"/>
      <c r="O430" s="243"/>
      <c r="P430" s="243"/>
      <c r="Q430" s="243"/>
      <c r="R430" s="243"/>
      <c r="S430" s="243"/>
      <c r="T430" s="244"/>
      <c r="U430" s="245" t="s">
        <v>407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407</v>
      </c>
      <c r="AF432" s="178"/>
      <c r="AG432" s="179" t="s">
        <v>233</v>
      </c>
      <c r="AH432" s="202"/>
      <c r="AI432" s="216"/>
      <c r="AJ432" s="216"/>
      <c r="AK432" s="216"/>
      <c r="AL432" s="217"/>
      <c r="AM432" s="216"/>
      <c r="AN432" s="216"/>
      <c r="AO432" s="216"/>
      <c r="AP432" s="217"/>
      <c r="AQ432" s="231" t="s">
        <v>407</v>
      </c>
      <c r="AR432" s="178"/>
      <c r="AS432" s="179" t="s">
        <v>233</v>
      </c>
      <c r="AT432" s="202"/>
      <c r="AU432" s="178" t="s">
        <v>407</v>
      </c>
      <c r="AV432" s="178"/>
      <c r="AW432" s="179" t="s">
        <v>179</v>
      </c>
      <c r="AX432" s="180"/>
      <c r="AY432">
        <f>$AY$431</f>
        <v>1</v>
      </c>
    </row>
    <row r="433" spans="1:51" ht="23.25" customHeight="1" x14ac:dyDescent="0.15">
      <c r="A433" s="988"/>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714</v>
      </c>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714</v>
      </c>
      <c r="AN434" s="167"/>
      <c r="AO434" s="167"/>
      <c r="AP434" s="168"/>
      <c r="AQ434" s="166" t="s">
        <v>407</v>
      </c>
      <c r="AR434" s="167"/>
      <c r="AS434" s="167"/>
      <c r="AT434" s="168"/>
      <c r="AU434" s="167" t="s">
        <v>407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714</v>
      </c>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407</v>
      </c>
      <c r="AF457" s="178"/>
      <c r="AG457" s="179" t="s">
        <v>233</v>
      </c>
      <c r="AH457" s="202"/>
      <c r="AI457" s="216"/>
      <c r="AJ457" s="216"/>
      <c r="AK457" s="216"/>
      <c r="AL457" s="217"/>
      <c r="AM457" s="216"/>
      <c r="AN457" s="216"/>
      <c r="AO457" s="216"/>
      <c r="AP457" s="217"/>
      <c r="AQ457" s="231" t="s">
        <v>407</v>
      </c>
      <c r="AR457" s="178"/>
      <c r="AS457" s="179" t="s">
        <v>233</v>
      </c>
      <c r="AT457" s="202"/>
      <c r="AU457" s="178" t="s">
        <v>407</v>
      </c>
      <c r="AV457" s="178"/>
      <c r="AW457" s="179" t="s">
        <v>179</v>
      </c>
      <c r="AX457" s="180"/>
      <c r="AY457">
        <f>$AY$456</f>
        <v>1</v>
      </c>
    </row>
    <row r="458" spans="1:51" ht="23.25" customHeight="1" x14ac:dyDescent="0.15">
      <c r="A458" s="988"/>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714</v>
      </c>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714</v>
      </c>
      <c r="AN459" s="167"/>
      <c r="AO459" s="167"/>
      <c r="AP459" s="168"/>
      <c r="AQ459" s="166" t="s">
        <v>407</v>
      </c>
      <c r="AR459" s="167"/>
      <c r="AS459" s="167"/>
      <c r="AT459" s="168"/>
      <c r="AU459" s="167" t="s">
        <v>407</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714</v>
      </c>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4.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747</v>
      </c>
      <c r="AE702" s="890"/>
      <c r="AF702" s="890"/>
      <c r="AG702" s="879" t="s">
        <v>758</v>
      </c>
      <c r="AH702" s="880"/>
      <c r="AI702" s="880"/>
      <c r="AJ702" s="880"/>
      <c r="AK702" s="880"/>
      <c r="AL702" s="880"/>
      <c r="AM702" s="880"/>
      <c r="AN702" s="880"/>
      <c r="AO702" s="880"/>
      <c r="AP702" s="880"/>
      <c r="AQ702" s="880"/>
      <c r="AR702" s="880"/>
      <c r="AS702" s="880"/>
      <c r="AT702" s="880"/>
      <c r="AU702" s="880"/>
      <c r="AV702" s="880"/>
      <c r="AW702" s="880"/>
      <c r="AX702" s="881"/>
    </row>
    <row r="703" spans="1:51" ht="54.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747</v>
      </c>
      <c r="AE703" s="185"/>
      <c r="AF703" s="185"/>
      <c r="AG703" s="663" t="s">
        <v>759</v>
      </c>
      <c r="AH703" s="664"/>
      <c r="AI703" s="664"/>
      <c r="AJ703" s="664"/>
      <c r="AK703" s="664"/>
      <c r="AL703" s="664"/>
      <c r="AM703" s="664"/>
      <c r="AN703" s="664"/>
      <c r="AO703" s="664"/>
      <c r="AP703" s="664"/>
      <c r="AQ703" s="664"/>
      <c r="AR703" s="664"/>
      <c r="AS703" s="664"/>
      <c r="AT703" s="664"/>
      <c r="AU703" s="664"/>
      <c r="AV703" s="664"/>
      <c r="AW703" s="664"/>
      <c r="AX703" s="665"/>
    </row>
    <row r="704" spans="1:51" ht="68.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747</v>
      </c>
      <c r="AE704" s="582"/>
      <c r="AF704" s="582"/>
      <c r="AG704" s="424" t="s">
        <v>760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747</v>
      </c>
      <c r="AE705" s="732"/>
      <c r="AF705" s="732"/>
      <c r="AG705" s="190" t="s">
        <v>761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54.9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747</v>
      </c>
      <c r="AE708" s="667"/>
      <c r="AF708" s="667"/>
      <c r="AG708" s="522" t="s">
        <v>762</v>
      </c>
      <c r="AH708" s="523"/>
      <c r="AI708" s="523"/>
      <c r="AJ708" s="523"/>
      <c r="AK708" s="523"/>
      <c r="AL708" s="523"/>
      <c r="AM708" s="523"/>
      <c r="AN708" s="523"/>
      <c r="AO708" s="523"/>
      <c r="AP708" s="523"/>
      <c r="AQ708" s="523"/>
      <c r="AR708" s="523"/>
      <c r="AS708" s="523"/>
      <c r="AT708" s="523"/>
      <c r="AU708" s="523"/>
      <c r="AV708" s="523"/>
      <c r="AW708" s="523"/>
      <c r="AX708" s="524"/>
    </row>
    <row r="709" spans="1:50" ht="54.9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747</v>
      </c>
      <c r="AE709" s="185"/>
      <c r="AF709" s="185"/>
      <c r="AG709" s="663" t="s">
        <v>763</v>
      </c>
      <c r="AH709" s="664"/>
      <c r="AI709" s="664"/>
      <c r="AJ709" s="664"/>
      <c r="AK709" s="664"/>
      <c r="AL709" s="664"/>
      <c r="AM709" s="664"/>
      <c r="AN709" s="664"/>
      <c r="AO709" s="664"/>
      <c r="AP709" s="664"/>
      <c r="AQ709" s="664"/>
      <c r="AR709" s="664"/>
      <c r="AS709" s="664"/>
      <c r="AT709" s="664"/>
      <c r="AU709" s="664"/>
      <c r="AV709" s="664"/>
      <c r="AW709" s="664"/>
      <c r="AX709" s="665"/>
    </row>
    <row r="710" spans="1:50" ht="54.9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747</v>
      </c>
      <c r="AE710" s="185"/>
      <c r="AF710" s="185"/>
      <c r="AG710" s="663" t="s">
        <v>764</v>
      </c>
      <c r="AH710" s="664"/>
      <c r="AI710" s="664"/>
      <c r="AJ710" s="664"/>
      <c r="AK710" s="664"/>
      <c r="AL710" s="664"/>
      <c r="AM710" s="664"/>
      <c r="AN710" s="664"/>
      <c r="AO710" s="664"/>
      <c r="AP710" s="664"/>
      <c r="AQ710" s="664"/>
      <c r="AR710" s="664"/>
      <c r="AS710" s="664"/>
      <c r="AT710" s="664"/>
      <c r="AU710" s="664"/>
      <c r="AV710" s="664"/>
      <c r="AW710" s="664"/>
      <c r="AX710" s="665"/>
    </row>
    <row r="711" spans="1:50" ht="66"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747</v>
      </c>
      <c r="AE711" s="185"/>
      <c r="AF711" s="185"/>
      <c r="AG711" s="663" t="s">
        <v>765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757</v>
      </c>
      <c r="AE712" s="582"/>
      <c r="AF712" s="582"/>
      <c r="AG712" s="590" t="s">
        <v>717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3" t="s">
        <v>717</v>
      </c>
      <c r="AH713" s="664"/>
      <c r="AI713" s="664"/>
      <c r="AJ713" s="664"/>
      <c r="AK713" s="664"/>
      <c r="AL713" s="664"/>
      <c r="AM713" s="664"/>
      <c r="AN713" s="664"/>
      <c r="AO713" s="664"/>
      <c r="AP713" s="664"/>
      <c r="AQ713" s="664"/>
      <c r="AR713" s="664"/>
      <c r="AS713" s="664"/>
      <c r="AT713" s="664"/>
      <c r="AU713" s="664"/>
      <c r="AV713" s="664"/>
      <c r="AW713" s="664"/>
      <c r="AX713" s="665"/>
    </row>
    <row r="714" spans="1:50" ht="54.7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747</v>
      </c>
      <c r="AE714" s="588"/>
      <c r="AF714" s="589"/>
      <c r="AG714" s="688" t="s">
        <v>766</v>
      </c>
      <c r="AH714" s="689"/>
      <c r="AI714" s="689"/>
      <c r="AJ714" s="689"/>
      <c r="AK714" s="689"/>
      <c r="AL714" s="689"/>
      <c r="AM714" s="689"/>
      <c r="AN714" s="689"/>
      <c r="AO714" s="689"/>
      <c r="AP714" s="689"/>
      <c r="AQ714" s="689"/>
      <c r="AR714" s="689"/>
      <c r="AS714" s="689"/>
      <c r="AT714" s="689"/>
      <c r="AU714" s="689"/>
      <c r="AV714" s="689"/>
      <c r="AW714" s="689"/>
      <c r="AX714" s="690"/>
    </row>
    <row r="715" spans="1:50" ht="76.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747</v>
      </c>
      <c r="AE715" s="667"/>
      <c r="AF715" s="773"/>
      <c r="AG715" s="522" t="s">
        <v>767</v>
      </c>
      <c r="AH715" s="523"/>
      <c r="AI715" s="523"/>
      <c r="AJ715" s="523"/>
      <c r="AK715" s="523"/>
      <c r="AL715" s="523"/>
      <c r="AM715" s="523"/>
      <c r="AN715" s="523"/>
      <c r="AO715" s="523"/>
      <c r="AP715" s="523"/>
      <c r="AQ715" s="523"/>
      <c r="AR715" s="523"/>
      <c r="AS715" s="523"/>
      <c r="AT715" s="523"/>
      <c r="AU715" s="523"/>
      <c r="AV715" s="523"/>
      <c r="AW715" s="523"/>
      <c r="AX715" s="524"/>
    </row>
    <row r="716" spans="1:50" ht="54"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747</v>
      </c>
      <c r="AE716" s="755"/>
      <c r="AF716" s="755"/>
      <c r="AG716" s="663" t="s">
        <v>768</v>
      </c>
      <c r="AH716" s="664"/>
      <c r="AI716" s="664"/>
      <c r="AJ716" s="664"/>
      <c r="AK716" s="664"/>
      <c r="AL716" s="664"/>
      <c r="AM716" s="664"/>
      <c r="AN716" s="664"/>
      <c r="AO716" s="664"/>
      <c r="AP716" s="664"/>
      <c r="AQ716" s="664"/>
      <c r="AR716" s="664"/>
      <c r="AS716" s="664"/>
      <c r="AT716" s="664"/>
      <c r="AU716" s="664"/>
      <c r="AV716" s="664"/>
      <c r="AW716" s="664"/>
      <c r="AX716" s="665"/>
    </row>
    <row r="717" spans="1:50" ht="4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747</v>
      </c>
      <c r="AE717" s="185"/>
      <c r="AF717" s="185"/>
      <c r="AG717" s="663" t="s">
        <v>769</v>
      </c>
      <c r="AH717" s="664"/>
      <c r="AI717" s="664"/>
      <c r="AJ717" s="664"/>
      <c r="AK717" s="664"/>
      <c r="AL717" s="664"/>
      <c r="AM717" s="664"/>
      <c r="AN717" s="664"/>
      <c r="AO717" s="664"/>
      <c r="AP717" s="664"/>
      <c r="AQ717" s="664"/>
      <c r="AR717" s="664"/>
      <c r="AS717" s="664"/>
      <c r="AT717" s="664"/>
      <c r="AU717" s="664"/>
      <c r="AV717" s="664"/>
      <c r="AW717" s="664"/>
      <c r="AX717" s="665"/>
    </row>
    <row r="718" spans="1:50" ht="4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747</v>
      </c>
      <c r="AE718" s="185"/>
      <c r="AF718" s="185"/>
      <c r="AG718" s="193" t="s">
        <v>770</v>
      </c>
      <c r="AH718" s="194"/>
      <c r="AI718" s="194"/>
      <c r="AJ718" s="194"/>
      <c r="AK718" s="194"/>
      <c r="AL718" s="194"/>
      <c r="AM718" s="194"/>
      <c r="AN718" s="194"/>
      <c r="AO718" s="194"/>
      <c r="AP718" s="194"/>
      <c r="AQ718" s="194"/>
      <c r="AR718" s="194"/>
      <c r="AS718" s="194"/>
      <c r="AT718" s="194"/>
      <c r="AU718" s="194"/>
      <c r="AV718" s="194"/>
      <c r="AW718" s="194"/>
      <c r="AX718" s="195"/>
    </row>
    <row r="719" spans="1:50" ht="66"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747</v>
      </c>
      <c r="AE719" s="667"/>
      <c r="AF719" s="667"/>
      <c r="AG719" s="190" t="s">
        <v>771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711</v>
      </c>
      <c r="D721" s="913"/>
      <c r="E721" s="913"/>
      <c r="F721" s="914"/>
      <c r="G721" s="930">
        <v>20</v>
      </c>
      <c r="H721" s="931"/>
      <c r="I721" s="77" t="str">
        <f>IF(OR(G721="　", G721=""), "", "-")</f>
        <v>-</v>
      </c>
      <c r="J721" s="911">
        <v>130</v>
      </c>
      <c r="K721" s="911"/>
      <c r="L721" s="77" t="str">
        <f>IF(M721="","","-")</f>
        <v/>
      </c>
      <c r="M721" s="78"/>
      <c r="N721" s="908" t="s">
        <v>740</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783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784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798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799</v>
      </c>
      <c r="B731" s="615"/>
      <c r="C731" s="615"/>
      <c r="D731" s="615"/>
      <c r="E731" s="616"/>
      <c r="F731" s="679" t="s">
        <v>800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801</v>
      </c>
      <c r="B733" s="615"/>
      <c r="C733" s="615"/>
      <c r="D733" s="615"/>
      <c r="E733" s="616"/>
      <c r="F733" s="762" t="s">
        <v>802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09.5" customHeight="1" thickBot="1" x14ac:dyDescent="0.2">
      <c r="A735" s="607" t="s">
        <v>741</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v>135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124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124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1.7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9.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9.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773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774</v>
      </c>
      <c r="H789" s="446"/>
      <c r="I789" s="446"/>
      <c r="J789" s="446"/>
      <c r="K789" s="447"/>
      <c r="L789" s="448" t="s">
        <v>775</v>
      </c>
      <c r="M789" s="449"/>
      <c r="N789" s="449"/>
      <c r="O789" s="449"/>
      <c r="P789" s="449"/>
      <c r="Q789" s="449"/>
      <c r="R789" s="449"/>
      <c r="S789" s="449"/>
      <c r="T789" s="449"/>
      <c r="U789" s="449"/>
      <c r="V789" s="449"/>
      <c r="W789" s="449"/>
      <c r="X789" s="450"/>
      <c r="Y789" s="451">
        <v>5.7</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5.7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63" customHeight="1" x14ac:dyDescent="0.15">
      <c r="A845" s="401">
        <v>1</v>
      </c>
      <c r="B845" s="401">
        <v>1</v>
      </c>
      <c r="C845" s="415" t="s">
        <v>776</v>
      </c>
      <c r="D845" s="415"/>
      <c r="E845" s="415"/>
      <c r="F845" s="415"/>
      <c r="G845" s="415"/>
      <c r="H845" s="415"/>
      <c r="I845" s="415"/>
      <c r="J845" s="416">
        <v>3130005005532</v>
      </c>
      <c r="K845" s="417"/>
      <c r="L845" s="417"/>
      <c r="M845" s="417"/>
      <c r="N845" s="417"/>
      <c r="O845" s="417"/>
      <c r="P845" s="317" t="s">
        <v>778</v>
      </c>
      <c r="Q845" s="317"/>
      <c r="R845" s="317"/>
      <c r="S845" s="317"/>
      <c r="T845" s="317"/>
      <c r="U845" s="317"/>
      <c r="V845" s="317"/>
      <c r="W845" s="317"/>
      <c r="X845" s="317"/>
      <c r="Y845" s="318">
        <v>5.7</v>
      </c>
      <c r="Z845" s="319"/>
      <c r="AA845" s="319"/>
      <c r="AB845" s="320"/>
      <c r="AC845" s="322" t="s">
        <v>780</v>
      </c>
      <c r="AD845" s="323"/>
      <c r="AE845" s="323"/>
      <c r="AF845" s="323"/>
      <c r="AG845" s="323"/>
      <c r="AH845" s="418" t="s">
        <v>781</v>
      </c>
      <c r="AI845" s="419"/>
      <c r="AJ845" s="419"/>
      <c r="AK845" s="419"/>
      <c r="AL845" s="326" t="s">
        <v>781</v>
      </c>
      <c r="AM845" s="327"/>
      <c r="AN845" s="327"/>
      <c r="AO845" s="328"/>
      <c r="AP845" s="321" t="s">
        <v>781</v>
      </c>
      <c r="AQ845" s="321"/>
      <c r="AR845" s="321"/>
      <c r="AS845" s="321"/>
      <c r="AT845" s="321"/>
      <c r="AU845" s="321"/>
      <c r="AV845" s="321"/>
      <c r="AW845" s="321"/>
      <c r="AX845" s="321"/>
    </row>
    <row r="846" spans="1:51" ht="58.5" customHeight="1" x14ac:dyDescent="0.15">
      <c r="A846" s="401">
        <v>2</v>
      </c>
      <c r="B846" s="401">
        <v>1</v>
      </c>
      <c r="C846" s="420" t="s">
        <v>777</v>
      </c>
      <c r="D846" s="415"/>
      <c r="E846" s="415"/>
      <c r="F846" s="415"/>
      <c r="G846" s="415"/>
      <c r="H846" s="415"/>
      <c r="I846" s="415"/>
      <c r="J846" s="416">
        <v>6430005004014</v>
      </c>
      <c r="K846" s="417"/>
      <c r="L846" s="417"/>
      <c r="M846" s="417"/>
      <c r="N846" s="417"/>
      <c r="O846" s="417"/>
      <c r="P846" s="317" t="s">
        <v>779</v>
      </c>
      <c r="Q846" s="317"/>
      <c r="R846" s="317"/>
      <c r="S846" s="317"/>
      <c r="T846" s="317"/>
      <c r="U846" s="317"/>
      <c r="V846" s="317"/>
      <c r="W846" s="317"/>
      <c r="X846" s="317"/>
      <c r="Y846" s="318">
        <v>1.9</v>
      </c>
      <c r="Z846" s="319"/>
      <c r="AA846" s="319"/>
      <c r="AB846" s="320"/>
      <c r="AC846" s="322" t="s">
        <v>780</v>
      </c>
      <c r="AD846" s="323"/>
      <c r="AE846" s="323"/>
      <c r="AF846" s="323"/>
      <c r="AG846" s="323"/>
      <c r="AH846" s="418" t="s">
        <v>781</v>
      </c>
      <c r="AI846" s="419"/>
      <c r="AJ846" s="419"/>
      <c r="AK846" s="419"/>
      <c r="AL846" s="326" t="s">
        <v>781</v>
      </c>
      <c r="AM846" s="327"/>
      <c r="AN846" s="327"/>
      <c r="AO846" s="328"/>
      <c r="AP846" s="321" t="s">
        <v>781</v>
      </c>
      <c r="AQ846" s="321"/>
      <c r="AR846" s="321"/>
      <c r="AS846" s="321"/>
      <c r="AT846" s="321"/>
      <c r="AU846" s="321"/>
      <c r="AV846" s="321"/>
      <c r="AW846" s="321"/>
      <c r="AX846" s="321"/>
      <c r="AY846">
        <f>COUNTA($C$846)</f>
        <v>1</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714</v>
      </c>
      <c r="F1110" s="886"/>
      <c r="G1110" s="886"/>
      <c r="H1110" s="886"/>
      <c r="I1110" s="886"/>
      <c r="J1110" s="416" t="s">
        <v>714</v>
      </c>
      <c r="K1110" s="417"/>
      <c r="L1110" s="417"/>
      <c r="M1110" s="417"/>
      <c r="N1110" s="417"/>
      <c r="O1110" s="417"/>
      <c r="P1110" s="421" t="s">
        <v>714</v>
      </c>
      <c r="Q1110" s="317"/>
      <c r="R1110" s="317"/>
      <c r="S1110" s="317"/>
      <c r="T1110" s="317"/>
      <c r="U1110" s="317"/>
      <c r="V1110" s="317"/>
      <c r="W1110" s="317"/>
      <c r="X1110" s="317"/>
      <c r="Y1110" s="318" t="s">
        <v>714</v>
      </c>
      <c r="Z1110" s="319"/>
      <c r="AA1110" s="319"/>
      <c r="AB1110" s="320"/>
      <c r="AC1110" s="322"/>
      <c r="AD1110" s="323"/>
      <c r="AE1110" s="323"/>
      <c r="AF1110" s="323"/>
      <c r="AG1110" s="323"/>
      <c r="AH1110" s="324" t="s">
        <v>714</v>
      </c>
      <c r="AI1110" s="325"/>
      <c r="AJ1110" s="325"/>
      <c r="AK1110" s="325"/>
      <c r="AL1110" s="326" t="s">
        <v>714</v>
      </c>
      <c r="AM1110" s="327"/>
      <c r="AN1110" s="327"/>
      <c r="AO1110" s="328"/>
      <c r="AP1110" s="321" t="s">
        <v>714</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3:AX13 P15:AX15 P16:AQ17">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47:AO874">
    <cfRule type="expression" dxfId="2499" priority="6633">
      <formula>IF(AND(AL847&gt;=0, RIGHT(TEXT(AL847,"0.#"),1)&lt;&gt;"."),TRUE,FALSE)</formula>
    </cfRule>
    <cfRule type="expression" dxfId="2498" priority="6634">
      <formula>IF(AND(AL847&gt;=0, RIGHT(TEXT(AL847,"0.#"),1)="."),TRUE,FALSE)</formula>
    </cfRule>
    <cfRule type="expression" dxfId="2497" priority="6635">
      <formula>IF(AND(AL847&lt;0, RIGHT(TEXT(AL847,"0.#"),1)&lt;&gt;"."),TRUE,FALSE)</formula>
    </cfRule>
    <cfRule type="expression" dxfId="2496" priority="6636">
      <formula>IF(AND(AL847&lt;0, RIGHT(TEXT(AL847,"0.#"),1)="."),TRUE,FALSE)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47:Y874">
    <cfRule type="expression" dxfId="2425" priority="2961">
      <formula>IF(RIGHT(TEXT(Y847,"0.#"),1)=".",FALSE,TRUE)</formula>
    </cfRule>
    <cfRule type="expression" dxfId="2424" priority="2962">
      <formula>IF(RIGHT(TEXT(Y847,"0.#"),1)=".",TRUE,FALSE)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10:AO1139">
    <cfRule type="expression" dxfId="2395" priority="2867">
      <formula>IF(AND(AL1110&gt;=0, RIGHT(TEXT(AL1110,"0.#"),1)&lt;&gt;"."),TRUE,FALSE)</formula>
    </cfRule>
    <cfRule type="expression" dxfId="2394" priority="2868">
      <formula>IF(AND(AL1110&gt;=0, RIGHT(TEXT(AL1110,"0.#"),1)="."),TRUE,FALSE)</formula>
    </cfRule>
    <cfRule type="expression" dxfId="2393" priority="2869">
      <formula>IF(AND(AL1110&lt;0, RIGHT(TEXT(AL1110,"0.#"),1)&lt;&gt;"."),TRUE,FALSE)</formula>
    </cfRule>
    <cfRule type="expression" dxfId="2392" priority="2870">
      <formula>IF(AND(AL1110&lt;0, RIGHT(TEXT(AL1110,"0.#"),1)="."),TRUE,FALSE)</formula>
    </cfRule>
  </conditionalFormatting>
  <conditionalFormatting sqref="Y1110:Y1139">
    <cfRule type="expression" dxfId="2391" priority="2865">
      <formula>IF(RIGHT(TEXT(Y1110,"0.#"),1)=".",FALSE,TRUE)</formula>
    </cfRule>
    <cfRule type="expression" dxfId="2390" priority="2866">
      <formula>IF(RIGHT(TEXT(Y1110,"0.#"),1)=".",TRUE,FALSE)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45:AO846">
    <cfRule type="expression" dxfId="2381" priority="2819">
      <formula>IF(AND(AL845&gt;=0, RIGHT(TEXT(AL845,"0.#"),1)&lt;&gt;"."),TRUE,FALSE)</formula>
    </cfRule>
    <cfRule type="expression" dxfId="2380" priority="2820">
      <formula>IF(AND(AL845&gt;=0, RIGHT(TEXT(AL845,"0.#"),1)="."),TRUE,FALSE)</formula>
    </cfRule>
    <cfRule type="expression" dxfId="2379" priority="2821">
      <formula>IF(AND(AL845&lt;0, RIGHT(TEXT(AL845,"0.#"),1)&lt;&gt;"."),TRUE,FALSE)</formula>
    </cfRule>
    <cfRule type="expression" dxfId="2378" priority="2822">
      <formula>IF(AND(AL845&lt;0, RIGHT(TEXT(AL845,"0.#"),1)="."),TRUE,FALSE)</formula>
    </cfRule>
  </conditionalFormatting>
  <conditionalFormatting sqref="Y845:Y846">
    <cfRule type="expression" dxfId="2377" priority="2817">
      <formula>IF(RIGHT(TEXT(Y845,"0.#"),1)=".",FALSE,TRUE)</formula>
    </cfRule>
    <cfRule type="expression" dxfId="2376" priority="2818">
      <formula>IF(RIGHT(TEXT(Y845,"0.#"),1)=".",TRUE,FALSE)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M48">
    <cfRule type="expression" dxfId="705" priority="1">
      <formula>IF(RIGHT(TEXT(AM48,"0.#"),1)=".",FALSE,TRUE)</formula>
    </cfRule>
    <cfRule type="expression" dxfId="704" priority="2">
      <formula>IF(RIGHT(TEXT(AM48,"0.#"),1)=".",TRUE,FALSE)</formula>
    </cfRule>
  </conditionalFormatting>
  <conditionalFormatting sqref="AM46">
    <cfRule type="expression" dxfId="703" priority="5">
      <formula>IF(RIGHT(TEXT(AM46,"0.#"),1)=".",FALSE,TRUE)</formula>
    </cfRule>
    <cfRule type="expression" dxfId="702" priority="6">
      <formula>IF(RIGHT(TEXT(AM46,"0.#"),1)=".",TRUE,FALSE)</formula>
    </cfRule>
  </conditionalFormatting>
  <conditionalFormatting sqref="AM47">
    <cfRule type="expression" dxfId="701" priority="3">
      <formula>IF(RIGHT(TEXT(AM47,"0.#"),1)=".",FALSE,TRUE)</formula>
    </cfRule>
    <cfRule type="expression" dxfId="700" priority="4">
      <formula>IF(RIGHT(TEXT(AM47,"0.#"),1)=".",TRUE,FALSE)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44" bottom="0.33" header="0.32" footer="0.39"/>
  <pageSetup paperSize="9" scale="70" fitToHeight="0" orientation="portrait" r:id="rId1"/>
  <headerFooter differentFirst="1" alignWithMargins="0"/>
  <rowBreaks count="4" manualBreakCount="4">
    <brk id="43" max="49" man="1"/>
    <brk id="699" max="49" man="1"/>
    <brk id="72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747</v>
      </c>
      <c r="C11" s="13" t="str">
        <f t="shared" si="0"/>
        <v>子ども・若者育成支援</v>
      </c>
      <c r="D11" s="13" t="str">
        <f t="shared" si="8"/>
        <v>科学技術・イノベーション、子ども・若者育成支援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科学技術・イノベーション、子ども・若者育成支援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三好達也</dc:creator>
  <cp:lastModifiedBy>m</cp:lastModifiedBy>
  <cp:lastPrinted>2021-09-22T02:42:02Z</cp:lastPrinted>
  <dcterms:created xsi:type="dcterms:W3CDTF">2012-03-13T00:50:25Z</dcterms:created>
  <dcterms:modified xsi:type="dcterms:W3CDTF">2021-09-22T02:42:12Z</dcterms:modified>
</cp:coreProperties>
</file>