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606" i="3"/>
  <c r="AY369"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<sst xmlns="http://schemas.openxmlformats.org/spreadsheetml/2006/main" count="3225" uniqueCount="807">
  <si>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</si>
  <si>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</si>
  <si>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</si>
  <si>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</si>
  <si>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</si>
  <si>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</si>
  <si>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</si>
  <si>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</si>
  <si>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</si>
  <si>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</si>
  <si>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</si>
  <si>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</si>
  <si>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</si>
  <si>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</si>
  <si>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</si>
  <si>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</si>
  <si>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</si>
  <si>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</si>
  <si>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</si>
  <si>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</si>
  <si>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</si>
  <si>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</si>
  <si>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</si>
  <si>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</si>
  <si>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</si>
  <si>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</si>
  <si>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</si>
  <si>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</si>
  <si>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</si>
  <si>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</si>
  <si>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</si>
  <si>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</si>
  <si>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</si>
  <si>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</si>
  <si>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</si>
  <si>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</si>
  <si>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</si>
  <si>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</si>
  <si>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</si>
  <si>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</si>
  <si>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</si>
  <si>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</si>
  <si>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</si>
  <si>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</si>
  <si>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</si>
  <si>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</si>
  <si>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</si>
  <si>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</si>
  <si>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</si>
  <si>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</si>
  <si>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</si>
  <si>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</si>
  <si>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</si>
  <si>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</si>
  <si>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</si>
  <si>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</si>
  <si>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</si>
  <si>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</si>
  <si>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</si>
  <si>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</si>
  <si>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</si>
  <si>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</si>
  <si>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</si>
  <si>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</si>
  <si>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</si>
  <si>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</si>
  <si>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</si>
  <si>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</si>
  <si>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</si>
  <si>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</si>
  <si>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</si>
  <si>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</si>
  <si>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</si>
  <si>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</si>
  <si>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</si>
  <si>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</si>
  <si>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</si>
  <si>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</si>
  <si>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</si>
  <si>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</si>
  <si>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</si>
  <si>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</si>
  <si>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</si>
  <si>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</si>
  <si>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</si>
  <si>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</si>
  <si>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</si>
  <si>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</si>
  <si>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</si>
  <si>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</si>
  <si>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</si>
  <si>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</si>
  <si>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</si>
  <si>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</si>
  <si>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</si>
  <si>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</si>
  <si>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</si>
  <si>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</si>
  <si>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</si>
  <si>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</si>
  <si>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</si>
  <si>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</si>
  <si>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</si>
  <si>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</si>
  <si>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</si>
  <si>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</si>
  <si>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</si>
  <si>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</si>
  <si>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</si>
  <si>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</si>
  <si>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</si>
  <si>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</si>
  <si>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</si>
  <si>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</si>
  <si>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</si>
  <si>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</si>
  <si>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</si>
  <si>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</si>
  <si>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</si>
  <si>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</si>
  <si>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</si>
  <si>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</si>
  <si>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</si>
  <si>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</si>
  <si>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</si>
  <si>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</si>
  <si>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</si>
  <si>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</si>
  <si>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</si>
  <si>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</si>
  <si>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</si>
  <si>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</si>
  <si>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</si>
  <si>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</si>
  <si>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</si>
  <si>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</si>
  <si>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</si>
  <si>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</si>
  <si>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</si>
  <si>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</si>
  <si>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</si>
  <si>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</si>
  <si>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</si>
  <si>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</si>
  <si>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</si>
  <si>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</si>
  <si>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</si>
  <si>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</si>
  <si>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</si>
  <si>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</si>
  <si>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</si>
  <si>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</si>
  <si>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</si>
  <si>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</si>
  <si>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</si>
  <si>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</si>
  <si>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</si>
  <si>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</si>
  <si>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</si>
  <si>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</si>
  <si>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</si>
  <si>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</si>
  <si>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</si>
  <si>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</si>
  <si>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</si>
  <si>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</si>
  <si>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</si>
  <si>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</si>
  <si>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</si>
  <si>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</si>
  <si>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</si>
  <si>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</si>
  <si>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</si>
  <si>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</si>
  <si>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</si>
  <si>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</si>
  <si>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</si>
  <si>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</si>
  <si>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</si>
  <si>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</si>
  <si>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</si>
  <si>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</si>
  <si>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</si>
  <si>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</si>
  <si>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</si>
  <si>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</si>
  <si>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</si>
  <si>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</si>
  <si>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</si>
  <si>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</si>
  <si>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</si>
  <si>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</si>
  <si>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</si>
  <si>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</si>
  <si>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</si>
  <si>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</si>
  <si>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</si>
  <si>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</si>
  <si>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</si>
  <si>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</si>
  <si>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</si>
  <si>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</si>
  <si>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</si>
  <si>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</si>
  <si>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</si>
  <si>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</si>
  <si>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</si>
  <si>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</si>
  <si>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</si>
  <si>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</si>
  <si>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</si>
  <si>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</si>
  <si>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</si>
  <si>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</si>
  <si>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</si>
  <si>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</si>
  <si>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</si>
  <si>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</si>
  <si>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</si>
  <si>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</si>
  <si>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</si>
  <si>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</si>
  <si>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</si>
  <si>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</si>
  <si>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</si>
  <si>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</si>
  <si>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</si>
  <si>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</si>
  <si>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</si>
  <si>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</si>
  <si>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</si>
  <si>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</si>
  <si>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</si>
  <si>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</si>
  <si>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</si>
  <si>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</si>
  <si>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</si>
  <si>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</si>
  <si>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</si>
  <si>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</si>
  <si>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</si>
  <si>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</si>
  <si>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</si>
  <si>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</si>
  <si>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</si>
  <si>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</si>
  <si>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</si>
  <si>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</si>
  <si>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</si>
  <si>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</si>
  <si>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</si>
  <si>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</si>
  <si>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</si>
  <si>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</si>
  <si>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</si>
  <si>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</si>
  <si>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</si>
  <si>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</si>
  <si>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</si>
  <si>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</si>
  <si>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</si>
  <si>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</si>
  <si>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</si>
  <si>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</si>
  <si>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</si>
  <si>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</si>
  <si>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</si>
  <si>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</si>
  <si>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</si>
  <si>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</si>
  <si>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</si>
  <si>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</si>
  <si>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</si>
  <si>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</si>
  <si>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</si>
  <si>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</si>
  <si>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</si>
  <si>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</si>
  <si>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</si>
  <si>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</si>
  <si>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</si>
  <si>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</si>
  <si>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</si>
  <si>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</si>
  <si>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</si>
  <si>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</si>
  <si>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</si>
  <si>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</si>
  <si>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</si>
  <si>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</si>
  <si>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</si>
  <si>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</si>
  <si>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</si>
  <si>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</si>
  <si>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</si>
  <si>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</si>
  <si>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</si>
  <si>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</si>
  <si>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</si>
  <si>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</si>
  <si>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</si>
  <si>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</si>
  <si>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</si>
  <si>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</si>
  <si>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</si>
  <si>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</si>
  <si>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</si>
  <si>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</si>
  <si>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</si>
  <si>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</si>
  <si>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</si>
  <si>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</si>
  <si>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</si>
  <si>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</si>
  <si>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</si>
  <si>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</si>
  <si>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</si>
  <si>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</si>
  <si>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</si>
  <si>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</si>
  <si>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</si>
  <si>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</si>
  <si>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</si>
  <si>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</si>
  <si>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</si>
  <si>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</si>
  <si>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</si>
  <si>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</si>
  <si>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</si>
  <si>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</si>
  <si>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</si>
  <si>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</si>
  <si>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</si>
  <si>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</si>
  <si>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</si>
  <si>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</si>
  <si>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</si>
  <si>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</si>
  <si>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</si>
  <si>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</si>
  <si>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</si>
  <si>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</si>
  <si>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</si>
  <si>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</si>
  <si>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</si>
  <si>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</si>
  <si>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</si>
  <si>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</si>
  <si>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</si>
  <si>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</si>
  <si>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</si>
  <si>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</si>
  <si>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</si>
  <si>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</si>
  <si>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</si>
  <si>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</si>
  <si>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</si>
  <si>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</si>
  <si>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</si>
  <si>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</si>
  <si>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</si>
  <si>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</si>
  <si>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</si>
  <si>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</si>
  <si>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</si>
  <si>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</si>
  <si>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</si>
  <si>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</si>
  <si>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</si>
  <si>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</si>
  <si>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</si>
  <si>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</si>
  <si>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</si>
  <si>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</si>
  <si>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</si>
  <si>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</si>
  <si>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</si>
  <si>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</si>
  <si>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</si>
  <si>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</si>
  <si>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</si>
  <si>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</si>
  <si>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</si>
  <si>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</si>
  <si>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</si>
  <si>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</si>
  <si>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</si>
  <si>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</si>
  <si>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</si>
  <si>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</si>
  <si>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</si>
  <si>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</si>
  <si>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</si>
  <si>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</si>
  <si>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</si>
  <si>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</si>
  <si>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</si>
  <si>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</si>
  <si>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</si>
  <si>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</si>
  <si>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</si>
  <si>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</si>
  <si>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</si>
  <si>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</si>
  <si>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</si>
  <si>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</si>
  <si>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</si>
  <si>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</si>
  <si>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</si>
  <si>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</si>
  <si>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</si>
  <si>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</si>
  <si>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</si>
  <si>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</si>
  <si>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</si>
  <si>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</si>
  <si>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</si>
  <si>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</si>
  <si>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</si>
  <si>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</si>
  <si>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</si>
  <si>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</si>
  <si>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</si>
  <si>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</si>
  <si>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</si>
  <si>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</si>
  <si>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</si>
  <si>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</si>
  <si>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</si>
  <si>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</si>
  <si>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</si>
  <si>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</si>
  <si>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</si>
  <si>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</si>
  <si>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</si>
  <si>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</si>
  <si>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</si>
  <si>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</si>
  <si>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</si>
  <si>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</si>
  <si>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</si>
  <si>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</si>
  <si>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</si>
  <si>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</si>
  <si>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</si>
  <si>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</si>
  <si>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</si>
  <si>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</si>
  <si>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</si>
  <si>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</si>
  <si>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</si>
  <si>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</si>
  <si>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</si>
  <si>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</si>
  <si>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</si>
  <si>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</si>
  <si>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</si>
  <si>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</si>
  <si>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</si>
  <si>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</si>
  <si>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</si>
  <si>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</si>
  <si>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</si>
  <si>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</si>
  <si>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</si>
  <si>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</si>
  <si>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</si>
  <si>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</si>
  <si>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</si>
  <si>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</si>
  <si>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</si>
  <si>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</si>
  <si>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</si>
  <si>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</si>
  <si>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</si>
  <si>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</si>
  <si>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</si>
  <si>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</si>
  <si>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</si>
  <si>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</si>
  <si>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</si>
  <si>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</si>
  <si>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</si>
  <si>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</si>
  <si>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</si>
  <si>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</si>
  <si>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</si>
  <si>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</si>
  <si>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</si>
  <si>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</si>
  <si>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</si>
  <si>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</si>
  <si>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</si>
  <si>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</si>
  <si>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</si>
  <si>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</si>
  <si>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</si>
  <si>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</si>
  <si>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</si>
  <si>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</si>
  <si>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</si>
  <si>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</si>
  <si>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</si>
  <si>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</si>
  <si>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</si>
  <si>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</si>
  <si>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</si>
  <si>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</si>
  <si>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</si>
  <si>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</si>
  <si>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</si>
  <si>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</si>
  <si>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</si>
  <si>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</si>
  <si>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</si>
  <si>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</si>
  <si>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</si>
  <si>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</si>
  <si>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</si>
  <si>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</si>
  <si>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</si>
  <si>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</si>
  <si>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</si>
  <si>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</si>
  <si>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</si>
  <si>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</si>
  <si>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</si>
  <si>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</si>
  <si>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</si>
  <si>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</si>
  <si>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</si>
  <si>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</si>
  <si>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</si>
  <si>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</si>
  <si>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</si>
  <si>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</si>
  <si>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</si>
  <si>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</si>
  <si>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</si>
  <si>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</si>
  <si>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</si>
  <si>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</si>
  <si>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</si>
  <si>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</si>
  <si>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</si>
  <si>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</si>
  <si>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</si>
  <si>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</si>
  <si>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</si>
  <si>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</si>
  <si>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</si>
  <si>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</si>
  <si>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</si>
  <si>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</si>
  <si>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</si>
  <si>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</si>
  <si>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</si>
  <si>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</si>
  <si>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</si>
  <si>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</si>
  <si>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</si>
  <si>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</si>
  <si>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</si>
  <si>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</si>
  <si>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</si>
  <si>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</si>
  <si>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</si>
  <si>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</si>
  <si>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</si>
  <si>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</si>
  <si>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</si>
  <si>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</si>
  <si>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</si>
  <si>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</si>
  <si>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</si>
  <si>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</si>
  <si>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</si>
  <si>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</si>
  <si>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</si>
  <si>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</si>
  <si>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</si>
  <si>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</si>
  <si>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</si>
  <si>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</si>
  <si>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</si>
  <si>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</si>
  <si>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</si>
  <si>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</si>
  <si>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</si>
  <si>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</si>
  <si>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</si>
  <si>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</si>
  <si>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</si>
  <si>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</si>
  <si>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</si>
  <si>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</si>
  <si>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</si>
  <si>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</si>
  <si>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</si>
  <si>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</si>
  <si>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</si>
  <si>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</si>
  <si>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</si>
  <si>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</si>
  <si>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</si>
  <si>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</si>
  <si>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</si>
  <si>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</si>
  <si>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</si>
  <si>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</si>
  <si>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</si>
  <si>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</si>
  <si>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</si>
  <si>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</si>
  <si>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</si>
  <si>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</si>
  <si>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</si>
  <si>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</si>
  <si>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</si>
  <si>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</si>
  <si>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</si>
  <si>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</si>
  <si>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</si>
  <si>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</si>
  <si>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</si>
  <si>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</si>
  <si>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</si>
  <si>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</si>
  <si>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</si>
  <si>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</si>
  <si>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</si>
  <si>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</si>
  <si>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</si>
  <si>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</si>
  <si>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</si>
  <si>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</si>
  <si>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</si>
  <si>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</si>
  <si>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</si>
  <si>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</si>
  <si>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</si>
  <si>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</si>
  <si>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</si>
  <si>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</si>
  <si>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</si>
  <si>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</si>
  <si>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</si>
  <si>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</si>
  <si>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</si>
  <si>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</si>
  <si>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</si>
  <si>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</si>
  <si>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</si>
  <si>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</si>
  <si>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</si>
  <si>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</si>
  <si>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</si>
  <si>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</si>
  <si>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</si>
  <si>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</si>
  <si>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</si>
  <si>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</si>
  <si>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</si>
  <si>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</si>
  <si>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</si>
  <si>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</si>
  <si>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</si>
  <si>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</si>
  <si>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</si>
  <si>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</si>
  <si>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</si>
  <si>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</si>
  <si>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</si>
  <si>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</si>
  <si>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</si>
  <si>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</si>
  <si>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</si>
  <si>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</si>
  <si>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</si>
  <si>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</si>
  <si>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</si>
  <si>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</si>
  <si>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</si>
  <si>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</si>
  <si>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</si>
  <si>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</si>
  <si>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</si>
  <si>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</si>
  <si>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</si>
  <si>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</si>
  <si>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</si>
  <si>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</si>
  <si>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</si>
  <si>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</si>
  <si>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</si>
  <si>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</si>
  <si>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</si>
  <si>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</si>
  <si>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</si>
  <si>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</si>
  <si>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</si>
  <si>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</si>
  <si>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</si>
  <si>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</si>
  <si>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</si>
  <si>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</si>
  <si>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</si>
  <si>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</si>
  <si>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</si>
  <si>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</si>
  <si>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</si>
  <si>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</si>
  <si>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</si>
  <si>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</si>
  <si>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</si>
  <si>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</si>
  <si>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参事官
野口　健</t>
  </si>
  <si>
    <t>-</t>
  </si>
  <si>
    <t>第４次国立大学法人等施設整備5か年計画
（平成28年3月29日文部科学大臣決定）</t>
  </si>
  <si>
    <t>　 国立の文教施設並びに国立大学法人、大学共同利用機関法人、独立行政法人（以下「大学等」）における施設の整備や管理運営の在り方について有識者会議や調査研究等を実施し、基準や手引き等を検討するとともに、大学等に対してその検討結果の普及に努めることで、質の高い、安全な教育環境の確保、施設整備事務の合理化・効率化を推進する。</t>
  </si>
  <si>
    <t>庁費</t>
  </si>
  <si>
    <t>職員旅費</t>
  </si>
  <si>
    <t>委員等旅費</t>
  </si>
  <si>
    <t>諸謝金</t>
  </si>
  <si>
    <t>R2年度までに全ての大学等（91法人）が、H26年度以降に作成した指針や報告書等を施設の整備や管理運営の取組に活用する</t>
  </si>
  <si>
    <t>H26年度以降に作成した指針や報告書等を施設の整備や管理運営の取組に活用した大学等の数
※定量的指標として、H27年度に新たに設定した。</t>
  </si>
  <si>
    <t>法人数</t>
  </si>
  <si>
    <t>大学等への調査</t>
  </si>
  <si>
    <t>大学等における施設の質の確保等の取組を推進するため作成した報告書や基準等の数</t>
  </si>
  <si>
    <t>回</t>
  </si>
  <si>
    <t>技術的基準の改定や、検討会の開催、現地調査等、質の異なるものが含まれているため、統一した基準て「単位」として設定することができず、１単位当たりのコストを記載することはなじまない。</t>
    <phoneticPr fontId="5"/>
  </si>
  <si>
    <t>4　個性が輝く高等教育の振興</t>
    <phoneticPr fontId="5"/>
  </si>
  <si>
    <t>－</t>
    <phoneticPr fontId="5"/>
  </si>
  <si>
    <t>大学等における施設の整備や管理運営の在り方に係る基準や手引き等を作成し、大学等に対してその成果の普及に努めることで、大学等における施設の質の確保、施設整備事務の合理化・効率化を推進し、上位施策である大学等の教育研究の質の向上に寄与する。</t>
    <phoneticPr fontId="5"/>
  </si>
  <si>
    <t>成果物の掲載場所
＜文部科学省の技術的基準・資料一覧＞
https://www.mext.go.jp/a_menu/shisetu/eizen/04032202.htm
＜国立大学等の特色ある施設（事例集等）＞
https://www.mext.go.jp/a_menu/shisetu/kokuritu/1404577.htm</t>
  </si>
  <si>
    <t>対象外-0004</t>
  </si>
  <si>
    <t>0028</t>
  </si>
  <si>
    <t>0126</t>
  </si>
  <si>
    <t>0129</t>
  </si>
  <si>
    <t>0124</t>
  </si>
  <si>
    <t>121</t>
  </si>
  <si>
    <t>○</t>
  </si>
  <si>
    <t>4-1  大学などにおける教育研究の質の向上</t>
    <phoneticPr fontId="5"/>
  </si>
  <si>
    <t>大学等施設の整備に係る基準等の策定</t>
    <phoneticPr fontId="5"/>
  </si>
  <si>
    <t>平成16年度</t>
    <phoneticPr fontId="5"/>
  </si>
  <si>
    <t>終了予定なし</t>
    <phoneticPr fontId="5"/>
  </si>
  <si>
    <t>大臣官房文教施設企画・防災部</t>
    <phoneticPr fontId="5"/>
  </si>
  <si>
    <t>参事官（施設防災担当）</t>
    <phoneticPr fontId="5"/>
  </si>
  <si>
    <t>-</t>
    <phoneticPr fontId="5"/>
  </si>
  <si>
    <t>第4次国立大学法人等施設整備5か年計画において国の支援の必要性が明記されている。</t>
    <phoneticPr fontId="5"/>
  </si>
  <si>
    <t>本事業は、第4次国立大学法人等施設整備5か年計画において国の支援の必要性が明記されるなど、政策の優先度が高い事業である。</t>
    <rPh sb="0" eb="1">
      <t>ホン</t>
    </rPh>
    <rPh sb="1" eb="3">
      <t>ジギョウ</t>
    </rPh>
    <rPh sb="45" eb="47">
      <t>セイサク</t>
    </rPh>
    <rPh sb="48" eb="51">
      <t>ユウセンド</t>
    </rPh>
    <rPh sb="52" eb="53">
      <t>タカ</t>
    </rPh>
    <rPh sb="54" eb="56">
      <t>ジギョウ</t>
    </rPh>
    <phoneticPr fontId="5"/>
  </si>
  <si>
    <t>無</t>
  </si>
  <si>
    <t>印刷・消耗品等の購入については、会計法令等に基づき、適切に執行している。</t>
    <phoneticPr fontId="5"/>
  </si>
  <si>
    <t>‐</t>
  </si>
  <si>
    <t>印刷・発送等事務の計画的な実施、積算見直し等によりコスト削減や効率化を図っている。</t>
    <phoneticPr fontId="5"/>
  </si>
  <si>
    <t>費目・使途については、会議開催及び現地調査に必要な謝金・旅費、成果物の周知に必要な印刷・発送等に限定している。</t>
    <phoneticPr fontId="5"/>
  </si>
  <si>
    <t>平成27年度から成果指標及び成果目標を設定したものであるが、成果物のHP掲載や説明会等での普及啓発活動により、各大学等における取組への活用に資するよう努めている。</t>
    <phoneticPr fontId="5"/>
  </si>
  <si>
    <t>見込みの通り成果物を作成している。</t>
    <phoneticPr fontId="5"/>
  </si>
  <si>
    <t>作成した成果物は、各大学等へ配布、文部科学省HPへの掲載、講習会の開催など、各大学等において積極的に活用できるような措置を実施している。</t>
    <phoneticPr fontId="5"/>
  </si>
  <si>
    <t>事例収集や講習会を職員が中心となって実施する等コスト縮減を行い効率的な実施に努めている。</t>
    <rPh sb="0" eb="4">
      <t>ジレイシュウシュウ</t>
    </rPh>
    <rPh sb="5" eb="8">
      <t>コウシュウカイ</t>
    </rPh>
    <rPh sb="9" eb="11">
      <t>ショクイン</t>
    </rPh>
    <rPh sb="12" eb="14">
      <t>チュウシン</t>
    </rPh>
    <rPh sb="18" eb="20">
      <t>ジッシ</t>
    </rPh>
    <rPh sb="22" eb="23">
      <t>トウ</t>
    </rPh>
    <rPh sb="26" eb="28">
      <t>シュクゲン</t>
    </rPh>
    <rPh sb="29" eb="30">
      <t>オコナ</t>
    </rPh>
    <rPh sb="31" eb="34">
      <t>コウリツテキ</t>
    </rPh>
    <rPh sb="35" eb="37">
      <t>ジッシ</t>
    </rPh>
    <rPh sb="38" eb="39">
      <t>ツト</t>
    </rPh>
    <phoneticPr fontId="5"/>
  </si>
  <si>
    <t>不用率が大きくなっている理由は、講習会や事例収集を職員が中心となって実施したことによって事業費を削減したとともに、新型コロナウイルス感染症の影響から予定していた事例収集のための大学等への出張を大幅に中止せざるを得なくなったためである。</t>
    <rPh sb="0" eb="2">
      <t>フヨウ</t>
    </rPh>
    <rPh sb="2" eb="3">
      <t>リツ</t>
    </rPh>
    <rPh sb="4" eb="5">
      <t>オオ</t>
    </rPh>
    <rPh sb="12" eb="14">
      <t>リユウ</t>
    </rPh>
    <rPh sb="16" eb="19">
      <t>コウシュウカイ</t>
    </rPh>
    <rPh sb="20" eb="22">
      <t>ジレイ</t>
    </rPh>
    <rPh sb="22" eb="24">
      <t>シュウシュウ</t>
    </rPh>
    <rPh sb="44" eb="47">
      <t>ジギョウヒ</t>
    </rPh>
    <rPh sb="48" eb="50">
      <t>サクゲン</t>
    </rPh>
    <rPh sb="57" eb="59">
      <t>シンガタ</t>
    </rPh>
    <rPh sb="66" eb="69">
      <t>カンセンショウ</t>
    </rPh>
    <rPh sb="70" eb="72">
      <t>エイキョウ</t>
    </rPh>
    <rPh sb="74" eb="76">
      <t>ヨテイ</t>
    </rPh>
    <rPh sb="80" eb="82">
      <t>ジレイ</t>
    </rPh>
    <rPh sb="82" eb="84">
      <t>シュウシュウ</t>
    </rPh>
    <rPh sb="88" eb="90">
      <t>ダイガク</t>
    </rPh>
    <rPh sb="90" eb="91">
      <t>トウ</t>
    </rPh>
    <rPh sb="93" eb="95">
      <t>シュッチョウ</t>
    </rPh>
    <rPh sb="96" eb="98">
      <t>オオハバ</t>
    </rPh>
    <rPh sb="99" eb="101">
      <t>チュウシ</t>
    </rPh>
    <rPh sb="105" eb="106">
      <t>エ</t>
    </rPh>
    <phoneticPr fontId="5"/>
  </si>
  <si>
    <t>本事業は、大学等の施設における質の高い、安全な教育環境の確保のために国として支援が必要な事業であり、事業の効率化に努めながら、成果物の十分な活用を図っている。なお、令和2年度は、技術的基準の講習会や事例集の情報収集等にあたって、外部有識者ではなく、職員が中心となって実施したため、事業費を削減できた。</t>
    <rPh sb="89" eb="92">
      <t>ギジュツテキ</t>
    </rPh>
    <rPh sb="92" eb="94">
      <t>キジュン</t>
    </rPh>
    <rPh sb="95" eb="98">
      <t>コウシュウカイ</t>
    </rPh>
    <rPh sb="101" eb="102">
      <t>シュウ</t>
    </rPh>
    <phoneticPr fontId="5"/>
  </si>
  <si>
    <t>関係部署との連携を強化しつつ、本事業の取組・成果についての普及を図るとともに、大学等の施設における質の確保に関する取り組みについて、効果の検証に努めてまいりたい。</t>
    <phoneticPr fontId="5"/>
  </si>
  <si>
    <t>委員Ａ</t>
    <phoneticPr fontId="5"/>
  </si>
  <si>
    <t>会議出席謝金</t>
    <phoneticPr fontId="5"/>
  </si>
  <si>
    <t>委員B</t>
    <phoneticPr fontId="5"/>
  </si>
  <si>
    <t>委員C</t>
    <phoneticPr fontId="5"/>
  </si>
  <si>
    <t>委員D</t>
    <phoneticPr fontId="5"/>
  </si>
  <si>
    <t>委員E</t>
    <phoneticPr fontId="5"/>
  </si>
  <si>
    <t>委員F</t>
    <phoneticPr fontId="5"/>
  </si>
  <si>
    <t>委員G</t>
    <phoneticPr fontId="5"/>
  </si>
  <si>
    <t>委員H</t>
    <phoneticPr fontId="5"/>
  </si>
  <si>
    <t>委員I</t>
    <phoneticPr fontId="5"/>
  </si>
  <si>
    <t>委員J</t>
    <phoneticPr fontId="5"/>
  </si>
  <si>
    <t>職員Ａ</t>
    <phoneticPr fontId="5"/>
  </si>
  <si>
    <t>現地調査</t>
    <phoneticPr fontId="5"/>
  </si>
  <si>
    <t>職員B</t>
    <phoneticPr fontId="5"/>
  </si>
  <si>
    <t>職員C</t>
    <phoneticPr fontId="5"/>
  </si>
  <si>
    <t>職員D</t>
    <phoneticPr fontId="5"/>
  </si>
  <si>
    <t>職員E</t>
    <phoneticPr fontId="5"/>
  </si>
  <si>
    <t>職員F</t>
    <phoneticPr fontId="5"/>
  </si>
  <si>
    <t>（株）ブルーホップ</t>
    <phoneticPr fontId="5"/>
  </si>
  <si>
    <t>（株）シンコー堂</t>
    <phoneticPr fontId="5"/>
  </si>
  <si>
    <t>（有限）鮫玉堂</t>
    <phoneticPr fontId="5"/>
  </si>
  <si>
    <t>株式会社ペア</t>
    <phoneticPr fontId="5"/>
  </si>
  <si>
    <t>東京地下鉄（株）</t>
    <phoneticPr fontId="5"/>
  </si>
  <si>
    <t>ＯＫＩクロステック株式会社</t>
    <phoneticPr fontId="5"/>
  </si>
  <si>
    <t>株式会社　丸善ジュンク堂書店</t>
    <phoneticPr fontId="5"/>
  </si>
  <si>
    <t>（株）秋山商会</t>
    <phoneticPr fontId="5"/>
  </si>
  <si>
    <t>（株）大和速記情報センター</t>
    <phoneticPr fontId="5"/>
  </si>
  <si>
    <t>東京官書普及（株）</t>
    <phoneticPr fontId="5"/>
  </si>
  <si>
    <t>消耗品費</t>
    <rPh sb="0" eb="3">
      <t>ショウモウヒン</t>
    </rPh>
    <rPh sb="3" eb="4">
      <t>ヒ</t>
    </rPh>
    <phoneticPr fontId="5"/>
  </si>
  <si>
    <t>通信運搬費</t>
    <rPh sb="0" eb="2">
      <t>ツウシン</t>
    </rPh>
    <rPh sb="2" eb="4">
      <t>ウンパン</t>
    </rPh>
    <rPh sb="4" eb="5">
      <t>ヒ</t>
    </rPh>
    <phoneticPr fontId="5"/>
  </si>
  <si>
    <t>雑役務費</t>
    <rPh sb="0" eb="1">
      <t>ザツ</t>
    </rPh>
    <rPh sb="1" eb="4">
      <t>エキムヒ</t>
    </rPh>
    <phoneticPr fontId="5"/>
  </si>
  <si>
    <t>印刷製本費</t>
    <rPh sb="0" eb="2">
      <t>インサツ</t>
    </rPh>
    <rPh sb="2" eb="4">
      <t>セイホン</t>
    </rPh>
    <rPh sb="4" eb="5">
      <t>ヒ</t>
    </rPh>
    <phoneticPr fontId="5"/>
  </si>
  <si>
    <t>雑役務費</t>
    <phoneticPr fontId="5"/>
  </si>
  <si>
    <t>Ｃ.（株）ブルーホップ</t>
    <phoneticPr fontId="5"/>
  </si>
  <si>
    <t>庁費</t>
    <rPh sb="0" eb="1">
      <t>チョウ</t>
    </rPh>
    <rPh sb="1" eb="2">
      <t>ヒ</t>
    </rPh>
    <phoneticPr fontId="5"/>
  </si>
  <si>
    <t>印刷製本費</t>
    <phoneticPr fontId="5"/>
  </si>
  <si>
    <t xml:space="preserve">　令和２年度は、文部科学省が定める技術的基準の改定を行うとともに、有識者会議（※1）と連携して特色あるラボラトリーの事例について収集・分析を行い、今後の研究環境の計画・設計の際に有効となる取組事例について整理した。（※2）。また、技術的基準や指針等（※3、※4）に関する理解を更に深め、各大学等における取組をより一層推進するため、積算基準等についての講習会を実施した。
　令和3年度は技術的基準等の改定や、継続している有識者会議により事例集を取りまとめ、普及啓発等を行う予定。
※1　「今後のラボデザインの在り方に関する調査研究協力者会議」設置（R1.9.4）。
※2　「特色あるラボデザインの事例集」（Ｒ２．７）
※3　「国立大学等施設設計指針」：施設を設計する際の基本的な考え方や留意事項等を示した指針。
※4　「国立大学等の特色ある施設」：国立大学等施設の整備状況の紹介とともに、施設の質的向上に役立てることを目的とした事例集。
</t>
    <rPh sb="43" eb="45">
      <t>レンケイ</t>
    </rPh>
    <rPh sb="287" eb="289">
      <t>トクショク</t>
    </rPh>
    <rPh sb="298" eb="300">
      <t>ジレイ</t>
    </rPh>
    <rPh sb="300" eb="301">
      <t>シュウ</t>
    </rPh>
    <phoneticPr fontId="5"/>
  </si>
  <si>
    <t>-</t>
    <phoneticPr fontId="5"/>
  </si>
  <si>
    <t>外部有識者点検対象外</t>
  </si>
  <si>
    <t>事業内容の一部改善</t>
  </si>
  <si>
    <t xml:space="preserve">この事業は、令和２年度決算において多額の不用が生じていることから、より詳細な要因を分析したうえで、手法を検討し令和４年度概算要求において執行実績の概算要求額への反映に努めるべきである。
</t>
  </si>
  <si>
    <t>縮減</t>
  </si>
  <si>
    <t>令和２年度においては、新型コロナウイルス感染症の感染が終息しなかったため、大学等に最新の施設の現状等に関する情報収集が行えなかったことから、不用が生じてしまったものである。しかしながら、令和３年度については、新型コロナウイルス感染症のワクチン接種が推進されていることから、大学等におけるワクチン接種状況を踏まえ、計画的に情報収集を行うよう反映するものである。なお、令和4年度はコスト縮減等を図り、概算要求に▲0.06百万円反映した。</t>
  </si>
  <si>
    <t>※金額は単位未満四捨五入して記載していることから、合計が一致しない場合がある。
検討会の開催等を見直した</t>
    <rPh sb="41" eb="44">
      <t>ケントウカイ</t>
    </rPh>
    <rPh sb="45" eb="47">
      <t>カイサイ</t>
    </rPh>
    <rPh sb="47" eb="48">
      <t>トウ</t>
    </rPh>
    <rPh sb="49" eb="51">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</si>
</sst>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66675</xdr:colOff>
      <xdr:row>750</xdr:row>
      <xdr:rowOff>0</xdr:rowOff>
    </xdr:from>
    <xdr:to>
      <xdr:col>23</xdr:col>
      <xdr:colOff>70549</xdr:colOff>
      <xdr:row>755</xdr:row>
      <xdr:rowOff>147565</xdr:rowOff>
    </xdr:to>
    <xdr:sp macro="" textlink="">
      <xdr:nvSpPr>
        <xdr:cNvPr id="3" name="テキスト ボックス 2">
          <a:extLst>
            <a:ext uri="{FF2B5EF4-FFF2-40B4-BE49-F238E27FC236}">
              <a16:creationId xmlns:a16="http://schemas.microsoft.com/office/drawing/2014/main" id="{CE890755-9348-44E7-A879-0C0A08676755}"/>
            </a:ext>
          </a:extLst>
        </xdr:cNvPr>
        <xdr:cNvSpPr txBox="1"/>
      </xdr:nvSpPr>
      <xdr:spPr>
        <a:xfrm>
          <a:off x="1876425" y="46355000"/>
          <a:ext cx="2819041" cy="18938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ja-JP" altLang="en-US" sz="2800"/>
            <a:t>１．７百万円</a:t>
          </a:r>
        </a:p>
      </xdr:txBody>
    </xdr:sp>
    <xdr:clientData/>
  </xdr:twoCellAnchor>
  <xdr:twoCellAnchor>
    <xdr:from>
      <xdr:col>24</xdr:col>
      <xdr:colOff>7970</xdr:colOff>
      <xdr:row>750</xdr:row>
      <xdr:rowOff>126576</xdr:rowOff>
    </xdr:from>
    <xdr:to>
      <xdr:col>37</xdr:col>
      <xdr:colOff>25911</xdr:colOff>
      <xdr:row>754</xdr:row>
      <xdr:rowOff>293370</xdr:rowOff>
    </xdr:to>
    <xdr:sp macro="" textlink="">
      <xdr:nvSpPr>
        <xdr:cNvPr id="4" name="テキスト ボックス 3">
          <a:extLst>
            <a:ext uri="{FF2B5EF4-FFF2-40B4-BE49-F238E27FC236}">
              <a16:creationId xmlns:a16="http://schemas.microsoft.com/office/drawing/2014/main" id="{51CB5A35-762B-4D7B-A384-877593FDC421}"/>
            </a:ext>
          </a:extLst>
        </xdr:cNvPr>
        <xdr:cNvSpPr txBox="1"/>
      </xdr:nvSpPr>
      <xdr:spPr>
        <a:xfrm>
          <a:off x="4833970" y="46481576"/>
          <a:ext cx="2632024" cy="15637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・謝金　　　　　 　　　　</a:t>
          </a:r>
          <a:r>
            <a:rPr kumimoji="1" lang="en-US" altLang="ja-JP" sz="1100"/>
            <a:t>0.1</a:t>
          </a:r>
          <a:r>
            <a:rPr kumimoji="1" lang="ja-JP" altLang="en-US" sz="1100"/>
            <a:t>百万円</a:t>
          </a:r>
          <a:endParaRPr kumimoji="1" lang="en-US" altLang="ja-JP" sz="1100"/>
        </a:p>
        <a:p>
          <a:r>
            <a:rPr kumimoji="1" lang="ja-JP" altLang="en-US" sz="1100"/>
            <a:t>・職員旅費　　　 　　　</a:t>
          </a:r>
          <a:r>
            <a:rPr kumimoji="1" lang="en-US" altLang="ja-JP" sz="1100"/>
            <a:t>0.2</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baseline="0"/>
            <a:t>1.4</a:t>
          </a:r>
          <a:r>
            <a:rPr kumimoji="1" lang="ja-JP" altLang="en-US" sz="1100" baseline="0"/>
            <a:t>百万円</a:t>
          </a:r>
          <a:endParaRPr kumimoji="1" lang="en-US" altLang="ja-JP" sz="1100" baseline="0"/>
        </a:p>
      </xdr:txBody>
    </xdr:sp>
    <xdr:clientData/>
  </xdr:twoCellAnchor>
  <xdr:twoCellAnchor>
    <xdr:from>
      <xdr:col>36</xdr:col>
      <xdr:colOff>105140</xdr:colOff>
      <xdr:row>750</xdr:row>
      <xdr:rowOff>126575</xdr:rowOff>
    </xdr:from>
    <xdr:to>
      <xdr:col>37</xdr:col>
      <xdr:colOff>140457</xdr:colOff>
      <xdr:row>753</xdr:row>
      <xdr:rowOff>347969</xdr:rowOff>
    </xdr:to>
    <xdr:sp macro="" textlink="">
      <xdr:nvSpPr>
        <xdr:cNvPr id="5" name="右中かっこ 4">
          <a:extLst>
            <a:ext uri="{FF2B5EF4-FFF2-40B4-BE49-F238E27FC236}">
              <a16:creationId xmlns:a16="http://schemas.microsoft.com/office/drawing/2014/main" id="{36517594-6C78-4842-B75F-9645A7B4B20A}"/>
            </a:ext>
          </a:extLst>
        </xdr:cNvPr>
        <xdr:cNvSpPr/>
      </xdr:nvSpPr>
      <xdr:spPr>
        <a:xfrm>
          <a:off x="7344140" y="46481575"/>
          <a:ext cx="236400" cy="1269144"/>
        </a:xfrm>
        <a:prstGeom prst="rightBrace">
          <a:avLst>
            <a:gd name="adj1" fmla="val 4350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18704</xdr:colOff>
      <xdr:row>751</xdr:row>
      <xdr:rowOff>230160</xdr:rowOff>
    </xdr:from>
    <xdr:to>
      <xdr:col>42</xdr:col>
      <xdr:colOff>141649</xdr:colOff>
      <xdr:row>752</xdr:row>
      <xdr:rowOff>244385</xdr:rowOff>
    </xdr:to>
    <xdr:sp macro="" textlink="">
      <xdr:nvSpPr>
        <xdr:cNvPr id="6" name="テキスト ボックス 5">
          <a:extLst>
            <a:ext uri="{FF2B5EF4-FFF2-40B4-BE49-F238E27FC236}">
              <a16:creationId xmlns:a16="http://schemas.microsoft.com/office/drawing/2014/main" id="{9AE8C698-650A-49AC-887C-75C86D884FC4}"/>
            </a:ext>
          </a:extLst>
        </xdr:cNvPr>
        <xdr:cNvSpPr txBox="1"/>
      </xdr:nvSpPr>
      <xdr:spPr>
        <a:xfrm>
          <a:off x="7659871" y="46934410"/>
          <a:ext cx="927278" cy="363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clientData/>
  </xdr:twoCellAnchor>
  <xdr:twoCellAnchor>
    <xdr:from>
      <xdr:col>18</xdr:col>
      <xdr:colOff>32496</xdr:colOff>
      <xdr:row>756</xdr:row>
      <xdr:rowOff>153573</xdr:rowOff>
    </xdr:from>
    <xdr:to>
      <xdr:col>21</xdr:col>
      <xdr:colOff>200897</xdr:colOff>
      <xdr:row>757</xdr:row>
      <xdr:rowOff>98840</xdr:rowOff>
    </xdr:to>
    <xdr:sp macro="" textlink="">
      <xdr:nvSpPr>
        <xdr:cNvPr id="7" name="テキスト ボックス 6">
          <a:extLst>
            <a:ext uri="{FF2B5EF4-FFF2-40B4-BE49-F238E27FC236}">
              <a16:creationId xmlns:a16="http://schemas.microsoft.com/office/drawing/2014/main" id="{DC0700BE-9C36-4609-9D72-D3B86C3E43F4}"/>
            </a:ext>
          </a:extLst>
        </xdr:cNvPr>
        <xdr:cNvSpPr txBox="1"/>
      </xdr:nvSpPr>
      <xdr:spPr>
        <a:xfrm>
          <a:off x="3651996" y="48604073"/>
          <a:ext cx="771651" cy="29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Ａ．謝金</a:t>
          </a:r>
        </a:p>
      </xdr:txBody>
    </xdr:sp>
    <xdr:clientData/>
  </xdr:twoCellAnchor>
  <xdr:twoCellAnchor>
    <xdr:from>
      <xdr:col>18</xdr:col>
      <xdr:colOff>32496</xdr:colOff>
      <xdr:row>757</xdr:row>
      <xdr:rowOff>148379</xdr:rowOff>
    </xdr:from>
    <xdr:to>
      <xdr:col>29</xdr:col>
      <xdr:colOff>197155</xdr:colOff>
      <xdr:row>759</xdr:row>
      <xdr:rowOff>310887</xdr:rowOff>
    </xdr:to>
    <xdr:sp macro="" textlink="">
      <xdr:nvSpPr>
        <xdr:cNvPr id="8" name="テキスト ボックス 7">
          <a:extLst>
            <a:ext uri="{FF2B5EF4-FFF2-40B4-BE49-F238E27FC236}">
              <a16:creationId xmlns:a16="http://schemas.microsoft.com/office/drawing/2014/main" id="{C2E849B2-D4B8-4906-9542-876953E80F29}"/>
            </a:ext>
          </a:extLst>
        </xdr:cNvPr>
        <xdr:cNvSpPr txBox="1"/>
      </xdr:nvSpPr>
      <xdr:spPr>
        <a:xfrm>
          <a:off x="3651996" y="48948129"/>
          <a:ext cx="2376576" cy="8610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委員（１１名）</a:t>
          </a:r>
          <a:endParaRPr kumimoji="1" lang="en-US" altLang="ja-JP" sz="1600"/>
        </a:p>
        <a:p>
          <a:pPr algn="ctr"/>
          <a:r>
            <a:rPr kumimoji="1" lang="ja-JP" altLang="en-US" sz="1600"/>
            <a:t>０．１百万円</a:t>
          </a:r>
          <a:endParaRPr kumimoji="1" lang="en-US" altLang="ja-JP" sz="1600"/>
        </a:p>
      </xdr:txBody>
    </xdr:sp>
    <xdr:clientData/>
  </xdr:twoCellAnchor>
  <xdr:twoCellAnchor>
    <xdr:from>
      <xdr:col>31</xdr:col>
      <xdr:colOff>40863</xdr:colOff>
      <xdr:row>757</xdr:row>
      <xdr:rowOff>311174</xdr:rowOff>
    </xdr:from>
    <xdr:to>
      <xdr:col>43</xdr:col>
      <xdr:colOff>98569</xdr:colOff>
      <xdr:row>759</xdr:row>
      <xdr:rowOff>148093</xdr:rowOff>
    </xdr:to>
    <xdr:sp macro="" textlink="">
      <xdr:nvSpPr>
        <xdr:cNvPr id="9" name="大かっこ 8">
          <a:extLst>
            <a:ext uri="{FF2B5EF4-FFF2-40B4-BE49-F238E27FC236}">
              <a16:creationId xmlns:a16="http://schemas.microsoft.com/office/drawing/2014/main" id="{C707D28C-6F6E-4B3B-ACDE-4F729E3C52DF}"/>
            </a:ext>
          </a:extLst>
        </xdr:cNvPr>
        <xdr:cNvSpPr/>
      </xdr:nvSpPr>
      <xdr:spPr>
        <a:xfrm>
          <a:off x="6274446" y="49110924"/>
          <a:ext cx="2470706" cy="535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2539</xdr:colOff>
      <xdr:row>758</xdr:row>
      <xdr:rowOff>51201</xdr:rowOff>
    </xdr:from>
    <xdr:to>
      <xdr:col>43</xdr:col>
      <xdr:colOff>46516</xdr:colOff>
      <xdr:row>759</xdr:row>
      <xdr:rowOff>58818</xdr:rowOff>
    </xdr:to>
    <xdr:sp macro="" textlink="">
      <xdr:nvSpPr>
        <xdr:cNvPr id="10" name="テキスト ボックス 9">
          <a:extLst>
            <a:ext uri="{FF2B5EF4-FFF2-40B4-BE49-F238E27FC236}">
              <a16:creationId xmlns:a16="http://schemas.microsoft.com/office/drawing/2014/main" id="{137E624C-E670-4CE5-AD82-A57245A21561}"/>
            </a:ext>
          </a:extLst>
        </xdr:cNvPr>
        <xdr:cNvSpPr txBox="1"/>
      </xdr:nvSpPr>
      <xdr:spPr>
        <a:xfrm>
          <a:off x="6437206" y="49200201"/>
          <a:ext cx="2255893" cy="356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協力者会議出席に係る謝金</a:t>
          </a:r>
        </a:p>
      </xdr:txBody>
    </xdr:sp>
    <xdr:clientData/>
  </xdr:twoCellAnchor>
  <xdr:twoCellAnchor>
    <xdr:from>
      <xdr:col>18</xdr:col>
      <xdr:colOff>32496</xdr:colOff>
      <xdr:row>760</xdr:row>
      <xdr:rowOff>134816</xdr:rowOff>
    </xdr:from>
    <xdr:to>
      <xdr:col>23</xdr:col>
      <xdr:colOff>148069</xdr:colOff>
      <xdr:row>761</xdr:row>
      <xdr:rowOff>75771</xdr:rowOff>
    </xdr:to>
    <xdr:sp macro="" textlink="">
      <xdr:nvSpPr>
        <xdr:cNvPr id="11" name="テキスト ボックス 10">
          <a:extLst>
            <a:ext uri="{FF2B5EF4-FFF2-40B4-BE49-F238E27FC236}">
              <a16:creationId xmlns:a16="http://schemas.microsoft.com/office/drawing/2014/main" id="{18A1620B-847C-4B40-912B-C25D2387ED28}"/>
            </a:ext>
          </a:extLst>
        </xdr:cNvPr>
        <xdr:cNvSpPr txBox="1"/>
      </xdr:nvSpPr>
      <xdr:spPr>
        <a:xfrm>
          <a:off x="3651996" y="49982316"/>
          <a:ext cx="1120990" cy="290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Ｂ．職員旅費</a:t>
          </a:r>
        </a:p>
      </xdr:txBody>
    </xdr:sp>
    <xdr:clientData/>
  </xdr:twoCellAnchor>
  <xdr:twoCellAnchor>
    <xdr:from>
      <xdr:col>18</xdr:col>
      <xdr:colOff>32496</xdr:colOff>
      <xdr:row>761</xdr:row>
      <xdr:rowOff>120995</xdr:rowOff>
    </xdr:from>
    <xdr:to>
      <xdr:col>29</xdr:col>
      <xdr:colOff>197155</xdr:colOff>
      <xdr:row>764</xdr:row>
      <xdr:rowOff>33500</xdr:rowOff>
    </xdr:to>
    <xdr:sp macro="" textlink="">
      <xdr:nvSpPr>
        <xdr:cNvPr id="12" name="テキスト ボックス 11">
          <a:extLst>
            <a:ext uri="{FF2B5EF4-FFF2-40B4-BE49-F238E27FC236}">
              <a16:creationId xmlns:a16="http://schemas.microsoft.com/office/drawing/2014/main" id="{596CFD56-30B1-46A3-89CF-A91941EF1662}"/>
            </a:ext>
          </a:extLst>
        </xdr:cNvPr>
        <xdr:cNvSpPr txBox="1"/>
      </xdr:nvSpPr>
      <xdr:spPr>
        <a:xfrm>
          <a:off x="3651996" y="50317745"/>
          <a:ext cx="2376576" cy="960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職員（６名）</a:t>
          </a:r>
          <a:endParaRPr kumimoji="1" lang="en-US" altLang="ja-JP" sz="1600"/>
        </a:p>
        <a:p>
          <a:pPr algn="ctr"/>
          <a:r>
            <a:rPr kumimoji="1" lang="ja-JP" altLang="en-US" sz="1600"/>
            <a:t>０．２百万円</a:t>
          </a:r>
          <a:endParaRPr kumimoji="1" lang="en-US" altLang="ja-JP" sz="1600"/>
        </a:p>
      </xdr:txBody>
    </xdr:sp>
    <xdr:clientData/>
  </xdr:twoCellAnchor>
  <xdr:twoCellAnchor>
    <xdr:from>
      <xdr:col>31</xdr:col>
      <xdr:colOff>40863</xdr:colOff>
      <xdr:row>761</xdr:row>
      <xdr:rowOff>182269</xdr:rowOff>
    </xdr:from>
    <xdr:to>
      <xdr:col>43</xdr:col>
      <xdr:colOff>98569</xdr:colOff>
      <xdr:row>763</xdr:row>
      <xdr:rowOff>325790</xdr:rowOff>
    </xdr:to>
    <xdr:sp macro="" textlink="">
      <xdr:nvSpPr>
        <xdr:cNvPr id="13" name="大かっこ 12">
          <a:extLst>
            <a:ext uri="{FF2B5EF4-FFF2-40B4-BE49-F238E27FC236}">
              <a16:creationId xmlns:a16="http://schemas.microsoft.com/office/drawing/2014/main" id="{DF0D70B6-6703-4B4D-ADF6-8A9C4A9824F4}"/>
            </a:ext>
          </a:extLst>
        </xdr:cNvPr>
        <xdr:cNvSpPr/>
      </xdr:nvSpPr>
      <xdr:spPr>
        <a:xfrm>
          <a:off x="6274446" y="50379019"/>
          <a:ext cx="2470706" cy="842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184475</xdr:colOff>
      <xdr:row>761</xdr:row>
      <xdr:rowOff>201254</xdr:rowOff>
    </xdr:from>
    <xdr:to>
      <xdr:col>43</xdr:col>
      <xdr:colOff>27368</xdr:colOff>
      <xdr:row>764</xdr:row>
      <xdr:rowOff>221348</xdr:rowOff>
    </xdr:to>
    <xdr:sp macro="" textlink="">
      <xdr:nvSpPr>
        <xdr:cNvPr id="14" name="テキスト ボックス 13">
          <a:extLst>
            <a:ext uri="{FF2B5EF4-FFF2-40B4-BE49-F238E27FC236}">
              <a16:creationId xmlns:a16="http://schemas.microsoft.com/office/drawing/2014/main" id="{5F115308-1DF8-4246-A4AE-379667108586}"/>
            </a:ext>
          </a:extLst>
        </xdr:cNvPr>
        <xdr:cNvSpPr txBox="1"/>
      </xdr:nvSpPr>
      <xdr:spPr>
        <a:xfrm>
          <a:off x="6418058" y="50398004"/>
          <a:ext cx="2255893" cy="106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ラボデザインの事例に関する情報収集・事例集作成のための現地調査等に係る旅費</a:t>
          </a:r>
        </a:p>
      </xdr:txBody>
    </xdr:sp>
    <xdr:clientData/>
  </xdr:twoCellAnchor>
  <xdr:twoCellAnchor>
    <xdr:from>
      <xdr:col>24</xdr:col>
      <xdr:colOff>71307</xdr:colOff>
      <xdr:row>754</xdr:row>
      <xdr:rowOff>155353</xdr:rowOff>
    </xdr:from>
    <xdr:to>
      <xdr:col>45</xdr:col>
      <xdr:colOff>125313</xdr:colOff>
      <xdr:row>755</xdr:row>
      <xdr:rowOff>179070</xdr:rowOff>
    </xdr:to>
    <xdr:sp macro="" textlink="">
      <xdr:nvSpPr>
        <xdr:cNvPr id="15" name="テキスト ボックス 14">
          <a:extLst>
            <a:ext uri="{FF2B5EF4-FFF2-40B4-BE49-F238E27FC236}">
              <a16:creationId xmlns:a16="http://schemas.microsoft.com/office/drawing/2014/main" id="{8701BB27-FBFD-4505-8AD6-5B5463441E54}"/>
            </a:ext>
          </a:extLst>
        </xdr:cNvPr>
        <xdr:cNvSpPr txBox="1"/>
      </xdr:nvSpPr>
      <xdr:spPr>
        <a:xfrm>
          <a:off x="4897307" y="47907353"/>
          <a:ext cx="4276756" cy="3729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庁費は消耗品の購入等であり、</a:t>
          </a:r>
          <a:r>
            <a:rPr kumimoji="1" lang="en-US" altLang="ja-JP" sz="900"/>
            <a:t>1 </a:t>
          </a:r>
          <a:r>
            <a:rPr kumimoji="1" lang="ja-JP" altLang="en-US" sz="900"/>
            <a:t>件 </a:t>
          </a:r>
          <a:r>
            <a:rPr kumimoji="1" lang="en-US" altLang="ja-JP" sz="900"/>
            <a:t>100</a:t>
          </a:r>
          <a:r>
            <a:rPr kumimoji="1" lang="ja-JP" altLang="en-US" sz="900"/>
            <a:t>万円以上の支出はない。</a:t>
          </a:r>
        </a:p>
      </xdr:txBody>
    </xdr:sp>
    <xdr:clientData/>
  </xdr:twoCellAnchor>
  <xdr:twoCellAnchor>
    <xdr:from>
      <xdr:col>18</xdr:col>
      <xdr:colOff>32496</xdr:colOff>
      <xdr:row>764</xdr:row>
      <xdr:rowOff>180534</xdr:rowOff>
    </xdr:from>
    <xdr:to>
      <xdr:col>21</xdr:col>
      <xdr:colOff>200897</xdr:colOff>
      <xdr:row>764</xdr:row>
      <xdr:rowOff>475054</xdr:rowOff>
    </xdr:to>
    <xdr:sp macro="" textlink="">
      <xdr:nvSpPr>
        <xdr:cNvPr id="20" name="テキスト ボックス 19">
          <a:extLst>
            <a:ext uri="{FF2B5EF4-FFF2-40B4-BE49-F238E27FC236}">
              <a16:creationId xmlns:a16="http://schemas.microsoft.com/office/drawing/2014/main" id="{758D5A27-F1B2-4134-80EA-82F3933E58AD}"/>
            </a:ext>
          </a:extLst>
        </xdr:cNvPr>
        <xdr:cNvSpPr txBox="1"/>
      </xdr:nvSpPr>
      <xdr:spPr>
        <a:xfrm>
          <a:off x="3651996" y="51425034"/>
          <a:ext cx="771651" cy="294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Ｃ．庁費</a:t>
          </a:r>
        </a:p>
      </xdr:txBody>
    </xdr:sp>
    <xdr:clientData/>
  </xdr:twoCellAnchor>
  <xdr:twoCellAnchor>
    <xdr:from>
      <xdr:col>18</xdr:col>
      <xdr:colOff>32496</xdr:colOff>
      <xdr:row>764</xdr:row>
      <xdr:rowOff>524592</xdr:rowOff>
    </xdr:from>
    <xdr:to>
      <xdr:col>29</xdr:col>
      <xdr:colOff>197155</xdr:colOff>
      <xdr:row>765</xdr:row>
      <xdr:rowOff>666364</xdr:rowOff>
    </xdr:to>
    <xdr:sp macro="" textlink="">
      <xdr:nvSpPr>
        <xdr:cNvPr id="21" name="テキスト ボックス 20">
          <a:extLst>
            <a:ext uri="{FF2B5EF4-FFF2-40B4-BE49-F238E27FC236}">
              <a16:creationId xmlns:a16="http://schemas.microsoft.com/office/drawing/2014/main" id="{5587082D-4B16-4D59-9DF0-B833DCA5B213}"/>
            </a:ext>
          </a:extLst>
        </xdr:cNvPr>
        <xdr:cNvSpPr txBox="1"/>
      </xdr:nvSpPr>
      <xdr:spPr>
        <a:xfrm>
          <a:off x="3651996" y="51769092"/>
          <a:ext cx="2376576" cy="8085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消耗品費等</a:t>
          </a:r>
          <a:endParaRPr kumimoji="1" lang="en-US" altLang="ja-JP" sz="1600"/>
        </a:p>
        <a:p>
          <a:pPr algn="ctr"/>
          <a:r>
            <a:rPr kumimoji="1" lang="ja-JP" altLang="en-US" sz="1600"/>
            <a:t>１．４百万円</a:t>
          </a:r>
          <a:endParaRPr kumimoji="1" lang="en-US" altLang="ja-JP" sz="1600"/>
        </a:p>
      </xdr:txBody>
    </xdr:sp>
    <xdr:clientData/>
  </xdr:twoCellAnchor>
  <xdr:twoCellAnchor>
    <xdr:from>
      <xdr:col>31</xdr:col>
      <xdr:colOff>40864</xdr:colOff>
      <xdr:row>764</xdr:row>
      <xdr:rowOff>655795</xdr:rowOff>
    </xdr:from>
    <xdr:to>
      <xdr:col>43</xdr:col>
      <xdr:colOff>174301</xdr:colOff>
      <xdr:row>765</xdr:row>
      <xdr:rowOff>526530</xdr:rowOff>
    </xdr:to>
    <xdr:sp macro="" textlink="">
      <xdr:nvSpPr>
        <xdr:cNvPr id="22" name="大かっこ 21">
          <a:extLst>
            <a:ext uri="{FF2B5EF4-FFF2-40B4-BE49-F238E27FC236}">
              <a16:creationId xmlns:a16="http://schemas.microsoft.com/office/drawing/2014/main" id="{6620A063-05C5-4989-B782-02D0644905E9}"/>
            </a:ext>
          </a:extLst>
        </xdr:cNvPr>
        <xdr:cNvSpPr/>
      </xdr:nvSpPr>
      <xdr:spPr>
        <a:xfrm>
          <a:off x="6274447" y="51900295"/>
          <a:ext cx="2546437" cy="537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72750</xdr:colOff>
      <xdr:row>764</xdr:row>
      <xdr:rowOff>502738</xdr:rowOff>
    </xdr:from>
    <xdr:to>
      <xdr:col>42</xdr:col>
      <xdr:colOff>94541</xdr:colOff>
      <xdr:row>765</xdr:row>
      <xdr:rowOff>567279</xdr:rowOff>
    </xdr:to>
    <xdr:sp macro="" textlink="">
      <xdr:nvSpPr>
        <xdr:cNvPr id="23" name="テキスト ボックス 22">
          <a:extLst>
            <a:ext uri="{FF2B5EF4-FFF2-40B4-BE49-F238E27FC236}">
              <a16:creationId xmlns:a16="http://schemas.microsoft.com/office/drawing/2014/main" id="{31B80C11-440E-46A3-80D9-793B3D892B46}"/>
            </a:ext>
          </a:extLst>
        </xdr:cNvPr>
        <xdr:cNvSpPr txBox="1"/>
      </xdr:nvSpPr>
      <xdr:spPr>
        <a:xfrm>
          <a:off x="6507417" y="51747238"/>
          <a:ext cx="2032624" cy="731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資料等の印刷や消耗品購入等</a:t>
          </a:r>
          <a:endParaRPr kumimoji="1" lang="en-US" altLang="ja-JP" sz="1100"/>
        </a:p>
        <a:p>
          <a:r>
            <a:rPr kumimoji="1" lang="ja-JP" altLang="en-US" sz="1100"/>
            <a:t>に係る経費</a:t>
          </a:r>
        </a:p>
      </xdr:txBody>
    </xdr:sp>
    <xdr:clientData/>
  </xdr:twoCellAnchor>
  <xdr:twoCellAnchor>
    <xdr:from>
      <xdr:col>31</xdr:col>
      <xdr:colOff>2566</xdr:colOff>
      <xdr:row>765</xdr:row>
      <xdr:rowOff>633410</xdr:rowOff>
    </xdr:from>
    <xdr:to>
      <xdr:col>49</xdr:col>
      <xdr:colOff>267758</xdr:colOff>
      <xdr:row>766</xdr:row>
      <xdr:rowOff>442718</xdr:rowOff>
    </xdr:to>
    <xdr:sp macro="" textlink="">
      <xdr:nvSpPr>
        <xdr:cNvPr id="24" name="テキスト ボックス 23">
          <a:extLst>
            <a:ext uri="{FF2B5EF4-FFF2-40B4-BE49-F238E27FC236}">
              <a16:creationId xmlns:a16="http://schemas.microsoft.com/office/drawing/2014/main" id="{FAF5A4EE-8349-4C6E-8D22-5C3DDC042DDC}"/>
            </a:ext>
          </a:extLst>
        </xdr:cNvPr>
        <xdr:cNvSpPr txBox="1"/>
      </xdr:nvSpPr>
      <xdr:spPr>
        <a:xfrm>
          <a:off x="6236149" y="52544660"/>
          <a:ext cx="3884692" cy="476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庁費は消耗品の購入等であり、１件１００万円以上の支出はない。</a:t>
          </a:r>
          <a:endParaRPr kumimoji="1" lang="en-US" altLang="ja-JP" sz="900"/>
        </a:p>
        <a:p>
          <a:endParaRPr kumimoji="1" lang="ja-JP" altLang="en-US" sz="900"/>
        </a:p>
      </xdr:txBody>
    </xdr:sp>
    <xdr:clientData/>
  </xdr:twoCellAnchor>
  <xdr:twoCellAnchor>
    <xdr:from>
      <xdr:col>10</xdr:col>
      <xdr:colOff>170223</xdr:colOff>
      <xdr:row>755</xdr:row>
      <xdr:rowOff>285749</xdr:rowOff>
    </xdr:from>
    <xdr:to>
      <xdr:col>17</xdr:col>
      <xdr:colOff>137837</xdr:colOff>
      <xdr:row>765</xdr:row>
      <xdr:rowOff>465670</xdr:rowOff>
    </xdr:to>
    <xdr:sp macro="" textlink="">
      <xdr:nvSpPr>
        <xdr:cNvPr id="25" name="矢印: 上向き折線 23">
          <a:extLst>
            <a:ext uri="{FF2B5EF4-FFF2-40B4-BE49-F238E27FC236}">
              <a16:creationId xmlns:a16="http://schemas.microsoft.com/office/drawing/2014/main" id="{F8B98509-40D1-4BDB-8F40-6C48D9ACC7BD}"/>
            </a:ext>
          </a:extLst>
        </xdr:cNvPr>
        <xdr:cNvSpPr/>
      </xdr:nvSpPr>
      <xdr:spPr>
        <a:xfrm rot="5400000">
          <a:off x="873694" y="49694361"/>
          <a:ext cx="3989921" cy="1375198"/>
        </a:xfrm>
        <a:prstGeom prst="bentUpArrow">
          <a:avLst>
            <a:gd name="adj1" fmla="val 16139"/>
            <a:gd name="adj2" fmla="val 17405"/>
            <a:gd name="adj3" fmla="val 23734"/>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189418</xdr:colOff>
      <xdr:row>762</xdr:row>
      <xdr:rowOff>36429</xdr:rowOff>
    </xdr:from>
    <xdr:to>
      <xdr:col>17</xdr:col>
      <xdr:colOff>117562</xdr:colOff>
      <xdr:row>763</xdr:row>
      <xdr:rowOff>107185</xdr:rowOff>
    </xdr:to>
    <xdr:sp macro="" textlink="">
      <xdr:nvSpPr>
        <xdr:cNvPr id="27" name="下矢印 18">
          <a:extLst>
            <a:ext uri="{FF2B5EF4-FFF2-40B4-BE49-F238E27FC236}">
              <a16:creationId xmlns:a16="http://schemas.microsoft.com/office/drawing/2014/main" id="{FA485CDD-C8F7-4D1B-B61D-012B9513EDB2}"/>
            </a:ext>
          </a:extLst>
        </xdr:cNvPr>
        <xdr:cNvSpPr/>
      </xdr:nvSpPr>
      <xdr:spPr>
        <a:xfrm rot="16200000">
          <a:off x="2758654" y="50225110"/>
          <a:ext cx="420006" cy="1134644"/>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189419</xdr:colOff>
      <xdr:row>758</xdr:row>
      <xdr:rowOff>53763</xdr:rowOff>
    </xdr:from>
    <xdr:to>
      <xdr:col>17</xdr:col>
      <xdr:colOff>117563</xdr:colOff>
      <xdr:row>759</xdr:row>
      <xdr:rowOff>120204</xdr:rowOff>
    </xdr:to>
    <xdr:sp macro="" textlink="">
      <xdr:nvSpPr>
        <xdr:cNvPr id="28" name="下矢印 18">
          <a:extLst>
            <a:ext uri="{FF2B5EF4-FFF2-40B4-BE49-F238E27FC236}">
              <a16:creationId xmlns:a16="http://schemas.microsoft.com/office/drawing/2014/main" id="{F5EEB220-C826-4639-B7DF-26272954CD8B}"/>
            </a:ext>
          </a:extLst>
        </xdr:cNvPr>
        <xdr:cNvSpPr/>
      </xdr:nvSpPr>
      <xdr:spPr>
        <a:xfrm rot="16200000">
          <a:off x="2760812" y="48843287"/>
          <a:ext cx="415691" cy="1134644"/>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3"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712</v>
      </c>
      <c r="AK2" s="943"/>
      <c r="AL2" s="943"/>
      <c r="AM2" s="943"/>
      <c r="AN2" s="98" t="s">
        <v>407</v>
      </c>
      <c r="AO2" s="943">
        <v>20</v>
      </c>
      <c r="AP2" s="943"/>
      <c r="AQ2" s="943"/>
      <c r="AR2" s="99" t="s">
        <v>710</v>
      </c>
      <c r="AS2" s="949">
        <v>126</v>
      </c>
      <c r="AT2" s="949"/>
      <c r="AU2" s="949"/>
      <c r="AV2" s="98" t="str">
        <f>IF(AW2="","","-")</f>
        <v/>
      </c>
      <c r="AW2" s="909"/>
      <c r="AX2" s="909"/>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715</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743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744</v>
      </c>
      <c r="H5" s="838"/>
      <c r="I5" s="838"/>
      <c r="J5" s="838"/>
      <c r="K5" s="838"/>
      <c r="L5" s="838"/>
      <c r="M5" s="839" t="s">
        <v>66</v>
      </c>
      <c r="N5" s="840"/>
      <c r="O5" s="840"/>
      <c r="P5" s="840"/>
      <c r="Q5" s="840"/>
      <c r="R5" s="841"/>
      <c r="S5" s="842" t="s">
        <v>745</v>
      </c>
      <c r="T5" s="838"/>
      <c r="U5" s="838"/>
      <c r="V5" s="838"/>
      <c r="W5" s="838"/>
      <c r="X5" s="843"/>
      <c r="Y5" s="699" t="s">
        <v>3</v>
      </c>
      <c r="Z5" s="545"/>
      <c r="AA5" s="545"/>
      <c r="AB5" s="545"/>
      <c r="AC5" s="545"/>
      <c r="AD5" s="546"/>
      <c r="AE5" s="700" t="s">
        <v>747</v>
      </c>
      <c r="AF5" s="700"/>
      <c r="AG5" s="700"/>
      <c r="AH5" s="700"/>
      <c r="AI5" s="700"/>
      <c r="AJ5" s="700"/>
      <c r="AK5" s="700"/>
      <c r="AL5" s="700"/>
      <c r="AM5" s="700"/>
      <c r="AN5" s="700"/>
      <c r="AO5" s="700"/>
      <c r="AP5" s="701"/>
      <c r="AQ5" s="702" t="s">
        <v>716</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1" t="s">
        <v>390</v>
      </c>
      <c r="Z7" s="442"/>
      <c r="AA7" s="442"/>
      <c r="AB7" s="442"/>
      <c r="AC7" s="442"/>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13.25" customHeight="1" x14ac:dyDescent="0.15">
      <c r="A10" s="661" t="s">
        <v>30</v>
      </c>
      <c r="B10" s="662"/>
      <c r="C10" s="662"/>
      <c r="D10" s="662"/>
      <c r="E10" s="662"/>
      <c r="F10" s="662"/>
      <c r="G10" s="755" t="s">
        <v>799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12.7</v>
      </c>
      <c r="Q13" s="659"/>
      <c r="R13" s="659"/>
      <c r="S13" s="659"/>
      <c r="T13" s="659"/>
      <c r="U13" s="659"/>
      <c r="V13" s="660"/>
      <c r="W13" s="658">
        <v>2.9</v>
      </c>
      <c r="X13" s="659"/>
      <c r="Y13" s="659"/>
      <c r="Z13" s="659"/>
      <c r="AA13" s="659"/>
      <c r="AB13" s="659"/>
      <c r="AC13" s="660"/>
      <c r="AD13" s="658">
        <v>2.4</v>
      </c>
      <c r="AE13" s="659"/>
      <c r="AF13" s="659"/>
      <c r="AG13" s="659"/>
      <c r="AH13" s="659"/>
      <c r="AI13" s="659"/>
      <c r="AJ13" s="660"/>
      <c r="AK13" s="658">
        <v>2.4</v>
      </c>
      <c r="AL13" s="659"/>
      <c r="AM13" s="659"/>
      <c r="AN13" s="659"/>
      <c r="AO13" s="659"/>
      <c r="AP13" s="659"/>
      <c r="AQ13" s="660"/>
      <c r="AR13" s="918">
        <v>2.2999999999999998</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748</v>
      </c>
      <c r="AE14" s="659"/>
      <c r="AF14" s="659"/>
      <c r="AG14" s="659"/>
      <c r="AH14" s="659"/>
      <c r="AI14" s="659"/>
      <c r="AJ14" s="660"/>
      <c r="AK14" s="658" t="s">
        <v>800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12.7</v>
      </c>
      <c r="Q18" s="877"/>
      <c r="R18" s="877"/>
      <c r="S18" s="877"/>
      <c r="T18" s="877"/>
      <c r="U18" s="877"/>
      <c r="V18" s="878"/>
      <c r="W18" s="876">
        <f>SUM(W13:AC17)</f>
        <v>2.9</v>
      </c>
      <c r="X18" s="877"/>
      <c r="Y18" s="877"/>
      <c r="Z18" s="877"/>
      <c r="AA18" s="877"/>
      <c r="AB18" s="877"/>
      <c r="AC18" s="878"/>
      <c r="AD18" s="876">
        <f>SUM(AD13:AJ17)</f>
        <v>2.4</v>
      </c>
      <c r="AE18" s="877"/>
      <c r="AF18" s="877"/>
      <c r="AG18" s="877"/>
      <c r="AH18" s="877"/>
      <c r="AI18" s="877"/>
      <c r="AJ18" s="878"/>
      <c r="AK18" s="876">
        <f>SUM(AK13:AQ17)</f>
        <v>2.4</v>
      </c>
      <c r="AL18" s="877"/>
      <c r="AM18" s="877"/>
      <c r="AN18" s="877"/>
      <c r="AO18" s="877"/>
      <c r="AP18" s="877"/>
      <c r="AQ18" s="878"/>
      <c r="AR18" s="876">
        <f>SUM(AR13:AX17)</f>
        <v>2.2999999999999998</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9.4</v>
      </c>
      <c r="Q19" s="659"/>
      <c r="R19" s="659"/>
      <c r="S19" s="659"/>
      <c r="T19" s="659"/>
      <c r="U19" s="659"/>
      <c r="V19" s="660"/>
      <c r="W19" s="658">
        <v>2.4</v>
      </c>
      <c r="X19" s="659"/>
      <c r="Y19" s="659"/>
      <c r="Z19" s="659"/>
      <c r="AA19" s="659"/>
      <c r="AB19" s="659"/>
      <c r="AC19" s="660"/>
      <c r="AD19" s="658">
        <v>1.7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0.74015748031496065</v>
      </c>
      <c r="Q20" s="316"/>
      <c r="R20" s="316"/>
      <c r="S20" s="316"/>
      <c r="T20" s="316"/>
      <c r="U20" s="316"/>
      <c r="V20" s="316"/>
      <c r="W20" s="316">
        <f t="shared" ref="W20" si="0">IF(W18=0, "-", SUM(W19)/W18)</f>
        <v>0.82758620689655171</v>
      </c>
      <c r="X20" s="316"/>
      <c r="Y20" s="316"/>
      <c r="Z20" s="316"/>
      <c r="AA20" s="316"/>
      <c r="AB20" s="316"/>
      <c r="AC20" s="316"/>
      <c r="AD20" s="316">
        <f t="shared" ref="AD20" si="1">IF(AD18=0, "-", SUM(AD19)/AD18)</f>
        <v>0.70833333333333337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9.25" customHeight="1" x14ac:dyDescent="0.15">
      <c r="A21" s="847"/>
      <c r="B21" s="848"/>
      <c r="C21" s="848"/>
      <c r="D21" s="848"/>
      <c r="E21" s="848"/>
      <c r="F21" s="965"/>
      <c r="G21" s="314" t="s">
        <v>354</v>
      </c>
      <c r="H21" s="315"/>
      <c r="I21" s="315"/>
      <c r="J21" s="315"/>
      <c r="K21" s="315"/>
      <c r="L21" s="315"/>
      <c r="M21" s="315"/>
      <c r="N21" s="315"/>
      <c r="O21" s="315"/>
      <c r="P21" s="316">
        <f>IF(P19=0, "-", SUM(P19)/SUM(P13,P14))</f>
        <v>0.74015748031496065</v>
      </c>
      <c r="Q21" s="316"/>
      <c r="R21" s="316"/>
      <c r="S21" s="316"/>
      <c r="T21" s="316"/>
      <c r="U21" s="316"/>
      <c r="V21" s="316"/>
      <c r="W21" s="316">
        <f t="shared" ref="W21" si="2">IF(W19=0, "-", SUM(W19)/SUM(W13,W14))</f>
        <v>0.82758620689655171</v>
      </c>
      <c r="X21" s="316"/>
      <c r="Y21" s="316"/>
      <c r="Z21" s="316"/>
      <c r="AA21" s="316"/>
      <c r="AB21" s="316"/>
      <c r="AC21" s="316"/>
      <c r="AD21" s="316">
        <f t="shared" ref="AD21" si="3">IF(AD19=0, "-", SUM(AD19)/SUM(AD13,AD14))</f>
        <v>0.70833333333333337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720</v>
      </c>
      <c r="H23" s="969"/>
      <c r="I23" s="969"/>
      <c r="J23" s="969"/>
      <c r="K23" s="969"/>
      <c r="L23" s="969"/>
      <c r="M23" s="969"/>
      <c r="N23" s="969"/>
      <c r="O23" s="970"/>
      <c r="P23" s="918">
        <v>1.2</v>
      </c>
      <c r="Q23" s="919"/>
      <c r="R23" s="919"/>
      <c r="S23" s="919"/>
      <c r="T23" s="919"/>
      <c r="U23" s="919"/>
      <c r="V23" s="933"/>
      <c r="W23" s="918">
        <v>1.2</v>
      </c>
      <c r="X23" s="919"/>
      <c r="Y23" s="919"/>
      <c r="Z23" s="919"/>
      <c r="AA23" s="919"/>
      <c r="AB23" s="919"/>
      <c r="AC23" s="933"/>
      <c r="AD23" s="981" t="s">
        <v>806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721</v>
      </c>
      <c r="H24" s="935"/>
      <c r="I24" s="935"/>
      <c r="J24" s="935"/>
      <c r="K24" s="935"/>
      <c r="L24" s="935"/>
      <c r="M24" s="935"/>
      <c r="N24" s="935"/>
      <c r="O24" s="936"/>
      <c r="P24" s="658">
        <v>0.8</v>
      </c>
      <c r="Q24" s="659"/>
      <c r="R24" s="659"/>
      <c r="S24" s="659"/>
      <c r="T24" s="659"/>
      <c r="U24" s="659"/>
      <c r="V24" s="660"/>
      <c r="W24" s="658">
        <v>0.8</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722</v>
      </c>
      <c r="H25" s="935"/>
      <c r="I25" s="935"/>
      <c r="J25" s="935"/>
      <c r="K25" s="935"/>
      <c r="L25" s="935"/>
      <c r="M25" s="935"/>
      <c r="N25" s="935"/>
      <c r="O25" s="936"/>
      <c r="P25" s="658">
        <v>0.2</v>
      </c>
      <c r="Q25" s="659"/>
      <c r="R25" s="659"/>
      <c r="S25" s="659"/>
      <c r="T25" s="659"/>
      <c r="U25" s="659"/>
      <c r="V25" s="660"/>
      <c r="W25" s="658">
        <v>0.1</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723</v>
      </c>
      <c r="H26" s="935"/>
      <c r="I26" s="935"/>
      <c r="J26" s="935"/>
      <c r="K26" s="935"/>
      <c r="L26" s="935"/>
      <c r="M26" s="935"/>
      <c r="N26" s="935"/>
      <c r="O26" s="936"/>
      <c r="P26" s="658">
        <v>0.1</v>
      </c>
      <c r="Q26" s="659"/>
      <c r="R26" s="659"/>
      <c r="S26" s="659"/>
      <c r="T26" s="659"/>
      <c r="U26" s="659"/>
      <c r="V26" s="660"/>
      <c r="W26" s="658">
        <v>0.1</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6">
        <f>P29-SUM(P23:P27)</f>
        <v>9.9999999999999645E-2</v>
      </c>
      <c r="Q28" s="877"/>
      <c r="R28" s="877"/>
      <c r="S28" s="877"/>
      <c r="T28" s="877"/>
      <c r="U28" s="877"/>
      <c r="V28" s="878"/>
      <c r="W28" s="876">
        <f>W29-SUM(W23:W27)</f>
        <v>9.9999999999999645E-2</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2.4</v>
      </c>
      <c r="Q29" s="659"/>
      <c r="R29" s="659"/>
      <c r="S29" s="659"/>
      <c r="T29" s="659"/>
      <c r="U29" s="659"/>
      <c r="V29" s="660"/>
      <c r="W29" s="950">
        <f>AR13</f>
        <v>2.2999999999999998</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3" t="s">
        <v>413</v>
      </c>
      <c r="AJ30" s="913"/>
      <c r="AK30" s="913"/>
      <c r="AL30" s="856"/>
      <c r="AM30" s="913" t="s">
        <v>510</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717</v>
      </c>
      <c r="AR31" s="201"/>
      <c r="AS31" s="136" t="s">
        <v>233</v>
      </c>
      <c r="AT31" s="137"/>
      <c r="AU31" s="200">
        <v>2</v>
      </c>
      <c r="AV31" s="200"/>
      <c r="AW31" s="395" t="s">
        <v>179</v>
      </c>
      <c r="AX31" s="396"/>
    </row>
    <row r="32" spans="1:50" ht="38.25" customHeight="1" x14ac:dyDescent="0.15">
      <c r="A32" s="400"/>
      <c r="B32" s="398"/>
      <c r="C32" s="398"/>
      <c r="D32" s="398"/>
      <c r="E32" s="398"/>
      <c r="F32" s="399"/>
      <c r="G32" s="566" t="s">
        <v>724</v>
      </c>
      <c r="H32" s="567"/>
      <c r="I32" s="567"/>
      <c r="J32" s="567"/>
      <c r="K32" s="567"/>
      <c r="L32" s="567"/>
      <c r="M32" s="567"/>
      <c r="N32" s="567"/>
      <c r="O32" s="568"/>
      <c r="P32" s="108" t="s">
        <v>725</v>
      </c>
      <c r="Q32" s="108"/>
      <c r="R32" s="108"/>
      <c r="S32" s="108"/>
      <c r="T32" s="108"/>
      <c r="U32" s="108"/>
      <c r="V32" s="108"/>
      <c r="W32" s="108"/>
      <c r="X32" s="109"/>
      <c r="Y32" s="473" t="s">
        <v>12</v>
      </c>
      <c r="Z32" s="533"/>
      <c r="AA32" s="534"/>
      <c r="AB32" s="463" t="s">
        <v>726</v>
      </c>
      <c r="AC32" s="463"/>
      <c r="AD32" s="463"/>
      <c r="AE32" s="218">
        <v>91</v>
      </c>
      <c r="AF32" s="219"/>
      <c r="AG32" s="219"/>
      <c r="AH32" s="219"/>
      <c r="AI32" s="218">
        <v>91</v>
      </c>
      <c r="AJ32" s="219"/>
      <c r="AK32" s="219"/>
      <c r="AL32" s="219"/>
      <c r="AM32" s="218">
        <v>91</v>
      </c>
      <c r="AN32" s="219"/>
      <c r="AO32" s="219"/>
      <c r="AP32" s="219"/>
      <c r="AQ32" s="336" t="s">
        <v>717</v>
      </c>
      <c r="AR32" s="208"/>
      <c r="AS32" s="208"/>
      <c r="AT32" s="337"/>
      <c r="AU32" s="219" t="s">
        <v>717</v>
      </c>
      <c r="AV32" s="219"/>
      <c r="AW32" s="219"/>
      <c r="AX32" s="221"/>
    </row>
    <row r="33" spans="1:51" ht="38.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t="s">
        <v>717</v>
      </c>
      <c r="AF33" s="219"/>
      <c r="AG33" s="219"/>
      <c r="AH33" s="219"/>
      <c r="AI33" s="218" t="s">
        <v>717</v>
      </c>
      <c r="AJ33" s="219"/>
      <c r="AK33" s="219"/>
      <c r="AL33" s="219"/>
      <c r="AM33" s="218" t="s">
        <v>717</v>
      </c>
      <c r="AN33" s="219"/>
      <c r="AO33" s="219"/>
      <c r="AP33" s="219"/>
      <c r="AQ33" s="336" t="s">
        <v>717</v>
      </c>
      <c r="AR33" s="208"/>
      <c r="AS33" s="208"/>
      <c r="AT33" s="337"/>
      <c r="AU33" s="219">
        <v>91</v>
      </c>
      <c r="AV33" s="219"/>
      <c r="AW33" s="219"/>
      <c r="AX33" s="221"/>
    </row>
    <row r="34" spans="1:51" ht="38.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82">
        <v>27</v>
      </c>
      <c r="AF101" s="282"/>
      <c r="AG101" s="282"/>
      <c r="AH101" s="282"/>
      <c r="AI101" s="282">
        <v>10</v>
      </c>
      <c r="AJ101" s="282"/>
      <c r="AK101" s="282"/>
      <c r="AL101" s="282"/>
      <c r="AM101" s="282">
        <v>23</v>
      </c>
      <c r="AN101" s="282"/>
      <c r="AO101" s="282"/>
      <c r="AP101" s="282"/>
      <c r="AQ101" s="282" t="s">
        <v>717</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25</v>
      </c>
      <c r="AF102" s="282"/>
      <c r="AG102" s="282"/>
      <c r="AH102" s="282"/>
      <c r="AI102" s="282">
        <v>12</v>
      </c>
      <c r="AJ102" s="282"/>
      <c r="AK102" s="282"/>
      <c r="AL102" s="282"/>
      <c r="AM102" s="282">
        <v>12</v>
      </c>
      <c r="AN102" s="282"/>
      <c r="AO102" s="282"/>
      <c r="AP102" s="282"/>
      <c r="AQ102" s="282">
        <v>24</v>
      </c>
      <c r="AR102" s="282"/>
      <c r="AS102" s="282"/>
      <c r="AT102" s="282"/>
      <c r="AU102" s="225">
        <v>12</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730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717</v>
      </c>
      <c r="AC116" s="465"/>
      <c r="AD116" s="466"/>
      <c r="AE116" s="282" t="s">
        <v>717</v>
      </c>
      <c r="AF116" s="282"/>
      <c r="AG116" s="282"/>
      <c r="AH116" s="282"/>
      <c r="AI116" s="282" t="s">
        <v>717</v>
      </c>
      <c r="AJ116" s="282"/>
      <c r="AK116" s="282"/>
      <c r="AL116" s="282"/>
      <c r="AM116" s="282" t="s">
        <v>717</v>
      </c>
      <c r="AN116" s="282"/>
      <c r="AO116" s="282"/>
      <c r="AP116" s="282"/>
      <c r="AQ116" s="218"/>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53" t="s">
        <v>717</v>
      </c>
      <c r="AF117" s="553"/>
      <c r="AG117" s="553"/>
      <c r="AH117" s="553"/>
      <c r="AI117" s="553" t="s">
        <v>717</v>
      </c>
      <c r="AJ117" s="553"/>
      <c r="AK117" s="553"/>
      <c r="AL117" s="553"/>
      <c r="AM117" s="553" t="s">
        <v>717</v>
      </c>
      <c r="AN117" s="553"/>
      <c r="AO117" s="553"/>
      <c r="AP117" s="553"/>
      <c r="AQ117" s="553"/>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713</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6"/>
      <c r="G430" s="897" t="s">
        <v>252</v>
      </c>
      <c r="H430" s="126"/>
      <c r="I430" s="126"/>
      <c r="J430" s="898" t="s">
        <v>407</v>
      </c>
      <c r="K430" s="899"/>
      <c r="L430" s="899"/>
      <c r="M430" s="899"/>
      <c r="N430" s="899"/>
      <c r="O430" s="899"/>
      <c r="P430" s="899"/>
      <c r="Q430" s="899"/>
      <c r="R430" s="899"/>
      <c r="S430" s="899"/>
      <c r="T430" s="900"/>
      <c r="U430" s="590" t="s">
        <v>407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741</v>
      </c>
      <c r="AE702" s="342"/>
      <c r="AF702" s="342"/>
      <c r="AG702" s="382" t="s">
        <v>749</v>
      </c>
      <c r="AH702" s="383"/>
      <c r="AI702" s="383"/>
      <c r="AJ702" s="383"/>
      <c r="AK702" s="383"/>
      <c r="AL702" s="383"/>
      <c r="AM702" s="383"/>
      <c r="AN702" s="383"/>
      <c r="AO702" s="383"/>
      <c r="AP702" s="383"/>
      <c r="AQ702" s="383"/>
      <c r="AR702" s="383"/>
      <c r="AS702" s="383"/>
      <c r="AT702" s="383"/>
      <c r="AU702" s="383"/>
      <c r="AV702" s="383"/>
      <c r="AW702" s="383"/>
      <c r="AX702" s="384"/>
    </row>
    <row r="703" spans="1:51" ht="48"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741</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741</v>
      </c>
      <c r="AE704" s="784"/>
      <c r="AF704" s="784"/>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741</v>
      </c>
      <c r="AE705" s="716"/>
      <c r="AF705" s="716"/>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751</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751</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753</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753</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741</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78.7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741</v>
      </c>
      <c r="AE712" s="784"/>
      <c r="AF712" s="784"/>
      <c r="AG712" s="808" t="s">
        <v>760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753</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741</v>
      </c>
      <c r="AE714" s="806"/>
      <c r="AF714" s="807"/>
      <c r="AG714" s="737" t="s">
        <v>754</v>
      </c>
      <c r="AH714" s="738"/>
      <c r="AI714" s="738"/>
      <c r="AJ714" s="738"/>
      <c r="AK714" s="738"/>
      <c r="AL714" s="738"/>
      <c r="AM714" s="738"/>
      <c r="AN714" s="738"/>
      <c r="AO714" s="738"/>
      <c r="AP714" s="738"/>
      <c r="AQ714" s="738"/>
      <c r="AR714" s="738"/>
      <c r="AS714" s="738"/>
      <c r="AT714" s="738"/>
      <c r="AU714" s="738"/>
      <c r="AV714" s="738"/>
      <c r="AW714" s="738"/>
      <c r="AX714" s="739"/>
    </row>
    <row r="715" spans="1:50" ht="57.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741</v>
      </c>
      <c r="AE715" s="606"/>
      <c r="AF715" s="657"/>
      <c r="AG715" s="743" t="s">
        <v>756</v>
      </c>
      <c r="AH715" s="744"/>
      <c r="AI715" s="744"/>
      <c r="AJ715" s="744"/>
      <c r="AK715" s="744"/>
      <c r="AL715" s="744"/>
      <c r="AM715" s="744"/>
      <c r="AN715" s="744"/>
      <c r="AO715" s="744"/>
      <c r="AP715" s="744"/>
      <c r="AQ715" s="744"/>
      <c r="AR715" s="744"/>
      <c r="AS715" s="744"/>
      <c r="AT715" s="744"/>
      <c r="AU715" s="744"/>
      <c r="AV715" s="744"/>
      <c r="AW715" s="744"/>
      <c r="AX715" s="745"/>
    </row>
    <row r="716" spans="1:50" ht="39"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741</v>
      </c>
      <c r="AE716" s="628"/>
      <c r="AF716" s="628"/>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741</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741</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761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801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802</v>
      </c>
      <c r="B731" s="675"/>
      <c r="C731" s="675"/>
      <c r="D731" s="675"/>
      <c r="E731" s="676"/>
      <c r="F731" s="730" t="s">
        <v>803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804</v>
      </c>
      <c r="B733" s="675"/>
      <c r="C733" s="675"/>
      <c r="D733" s="675"/>
      <c r="E733" s="676"/>
      <c r="F733" s="638" t="s">
        <v>805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97.5" customHeight="1" thickBot="1" x14ac:dyDescent="0.2">
      <c r="A735" s="791" t="s">
        <v>734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673</v>
      </c>
      <c r="B737" s="211"/>
      <c r="C737" s="211"/>
      <c r="D737" s="212"/>
      <c r="E737" s="953" t="s">
        <v>717</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735</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736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737</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738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739</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v>126</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v>128</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122</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121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796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43.5" customHeight="1" x14ac:dyDescent="0.15">
      <c r="A789" s="632"/>
      <c r="B789" s="633"/>
      <c r="C789" s="633"/>
      <c r="D789" s="633"/>
      <c r="E789" s="633"/>
      <c r="F789" s="634"/>
      <c r="G789" s="671" t="s">
        <v>797</v>
      </c>
      <c r="H789" s="672"/>
      <c r="I789" s="672"/>
      <c r="J789" s="672"/>
      <c r="K789" s="673"/>
      <c r="L789" s="665" t="s">
        <v>798</v>
      </c>
      <c r="M789" s="666"/>
      <c r="N789" s="666"/>
      <c r="O789" s="666"/>
      <c r="P789" s="666"/>
      <c r="Q789" s="666"/>
      <c r="R789" s="666"/>
      <c r="S789" s="666"/>
      <c r="T789" s="666"/>
      <c r="U789" s="666"/>
      <c r="V789" s="666"/>
      <c r="W789" s="666"/>
      <c r="X789" s="667"/>
      <c r="Y789" s="385">
        <v>0.4</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0.4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3">
        <v>1</v>
      </c>
      <c r="B845" s="373">
        <v>1</v>
      </c>
      <c r="C845" s="358" t="s">
        <v>763</v>
      </c>
      <c r="D845" s="343"/>
      <c r="E845" s="343"/>
      <c r="F845" s="343"/>
      <c r="G845" s="343"/>
      <c r="H845" s="343"/>
      <c r="I845" s="343"/>
      <c r="J845" s="344" t="s">
        <v>407</v>
      </c>
      <c r="K845" s="345"/>
      <c r="L845" s="345"/>
      <c r="M845" s="345"/>
      <c r="N845" s="345"/>
      <c r="O845" s="345"/>
      <c r="P845" s="359" t="s">
        <v>764</v>
      </c>
      <c r="Q845" s="346"/>
      <c r="R845" s="346"/>
      <c r="S845" s="346"/>
      <c r="T845" s="346"/>
      <c r="U845" s="346"/>
      <c r="V845" s="346"/>
      <c r="W845" s="346"/>
      <c r="X845" s="346"/>
      <c r="Y845" s="347">
        <v>1.7399999999999999E-2</v>
      </c>
      <c r="Z845" s="348"/>
      <c r="AA845" s="348"/>
      <c r="AB845" s="349"/>
      <c r="AC845" s="350" t="s">
        <v>80</v>
      </c>
      <c r="AD845" s="351"/>
      <c r="AE845" s="351"/>
      <c r="AF845" s="351"/>
      <c r="AG845" s="351"/>
      <c r="AH845" s="366" t="s">
        <v>407</v>
      </c>
      <c r="AI845" s="367"/>
      <c r="AJ845" s="367"/>
      <c r="AK845" s="367"/>
      <c r="AL845" s="354" t="s">
        <v>407</v>
      </c>
      <c r="AM845" s="355"/>
      <c r="AN845" s="355"/>
      <c r="AO845" s="356"/>
      <c r="AP845" s="357" t="s">
        <v>717</v>
      </c>
      <c r="AQ845" s="357"/>
      <c r="AR845" s="357"/>
      <c r="AS845" s="357"/>
      <c r="AT845" s="357"/>
      <c r="AU845" s="357"/>
      <c r="AV845" s="357"/>
      <c r="AW845" s="357"/>
      <c r="AX845" s="357"/>
    </row>
    <row r="846" spans="1:51" ht="30" customHeight="1" x14ac:dyDescent="0.15">
      <c r="A846" s="373">
        <v>2</v>
      </c>
      <c r="B846" s="373">
        <v>1</v>
      </c>
      <c r="C846" s="358" t="s">
        <v>765</v>
      </c>
      <c r="D846" s="343"/>
      <c r="E846" s="343"/>
      <c r="F846" s="343"/>
      <c r="G846" s="343"/>
      <c r="H846" s="343"/>
      <c r="I846" s="343"/>
      <c r="J846" s="344" t="s">
        <v>407</v>
      </c>
      <c r="K846" s="345"/>
      <c r="L846" s="345"/>
      <c r="M846" s="345"/>
      <c r="N846" s="345"/>
      <c r="O846" s="345"/>
      <c r="P846" s="359" t="s">
        <v>764</v>
      </c>
      <c r="Q846" s="346"/>
      <c r="R846" s="346"/>
      <c r="S846" s="346"/>
      <c r="T846" s="346"/>
      <c r="U846" s="346"/>
      <c r="V846" s="346"/>
      <c r="W846" s="346"/>
      <c r="X846" s="346"/>
      <c r="Y846" s="347">
        <v>1.7399999999999999E-2</v>
      </c>
      <c r="Z846" s="348"/>
      <c r="AA846" s="348"/>
      <c r="AB846" s="349"/>
      <c r="AC846" s="350" t="s">
        <v>80</v>
      </c>
      <c r="AD846" s="351"/>
      <c r="AE846" s="351"/>
      <c r="AF846" s="351"/>
      <c r="AG846" s="351"/>
      <c r="AH846" s="366" t="s">
        <v>407</v>
      </c>
      <c r="AI846" s="367"/>
      <c r="AJ846" s="367"/>
      <c r="AK846" s="367"/>
      <c r="AL846" s="354" t="s">
        <v>407</v>
      </c>
      <c r="AM846" s="355"/>
      <c r="AN846" s="355"/>
      <c r="AO846" s="356"/>
      <c r="AP846" s="357" t="s">
        <v>717</v>
      </c>
      <c r="AQ846" s="357"/>
      <c r="AR846" s="357"/>
      <c r="AS846" s="357"/>
      <c r="AT846" s="357"/>
      <c r="AU846" s="357"/>
      <c r="AV846" s="357"/>
      <c r="AW846" s="357"/>
      <c r="AX846" s="357"/>
      <c r="AY846">
        <f>COUNTA($C$846)</f>
        <v>1</v>
      </c>
    </row>
    <row r="847" spans="1:51" ht="30" customHeight="1" x14ac:dyDescent="0.15">
      <c r="A847" s="373">
        <v>3</v>
      </c>
      <c r="B847" s="373">
        <v>1</v>
      </c>
      <c r="C847" s="358" t="s">
        <v>766</v>
      </c>
      <c r="D847" s="343"/>
      <c r="E847" s="343"/>
      <c r="F847" s="343"/>
      <c r="G847" s="343"/>
      <c r="H847" s="343"/>
      <c r="I847" s="343"/>
      <c r="J847" s="344" t="s">
        <v>407</v>
      </c>
      <c r="K847" s="345"/>
      <c r="L847" s="345"/>
      <c r="M847" s="345"/>
      <c r="N847" s="345"/>
      <c r="O847" s="345"/>
      <c r="P847" s="359" t="s">
        <v>764</v>
      </c>
      <c r="Q847" s="346"/>
      <c r="R847" s="346"/>
      <c r="S847" s="346"/>
      <c r="T847" s="346"/>
      <c r="U847" s="346"/>
      <c r="V847" s="346"/>
      <c r="W847" s="346"/>
      <c r="X847" s="346"/>
      <c r="Y847" s="347">
        <v>1.7399999999999999E-2</v>
      </c>
      <c r="Z847" s="348"/>
      <c r="AA847" s="348"/>
      <c r="AB847" s="349"/>
      <c r="AC847" s="350" t="s">
        <v>80</v>
      </c>
      <c r="AD847" s="351"/>
      <c r="AE847" s="351"/>
      <c r="AF847" s="351"/>
      <c r="AG847" s="351"/>
      <c r="AH847" s="366" t="s">
        <v>407</v>
      </c>
      <c r="AI847" s="367"/>
      <c r="AJ847" s="367"/>
      <c r="AK847" s="367"/>
      <c r="AL847" s="354" t="s">
        <v>407</v>
      </c>
      <c r="AM847" s="355"/>
      <c r="AN847" s="355"/>
      <c r="AO847" s="356"/>
      <c r="AP847" s="357" t="s">
        <v>717</v>
      </c>
      <c r="AQ847" s="357"/>
      <c r="AR847" s="357"/>
      <c r="AS847" s="357"/>
      <c r="AT847" s="357"/>
      <c r="AU847" s="357"/>
      <c r="AV847" s="357"/>
      <c r="AW847" s="357"/>
      <c r="AX847" s="357"/>
      <c r="AY847">
        <f>COUNTA($C$847)</f>
        <v>1</v>
      </c>
    </row>
    <row r="848" spans="1:51" ht="30" customHeight="1" x14ac:dyDescent="0.15">
      <c r="A848" s="373">
        <v>4</v>
      </c>
      <c r="B848" s="373">
        <v>1</v>
      </c>
      <c r="C848" s="358" t="s">
        <v>767</v>
      </c>
      <c r="D848" s="343"/>
      <c r="E848" s="343"/>
      <c r="F848" s="343"/>
      <c r="G848" s="343"/>
      <c r="H848" s="343"/>
      <c r="I848" s="343"/>
      <c r="J848" s="344" t="s">
        <v>407</v>
      </c>
      <c r="K848" s="345"/>
      <c r="L848" s="345"/>
      <c r="M848" s="345"/>
      <c r="N848" s="345"/>
      <c r="O848" s="345"/>
      <c r="P848" s="359" t="s">
        <v>764</v>
      </c>
      <c r="Q848" s="346"/>
      <c r="R848" s="346"/>
      <c r="S848" s="346"/>
      <c r="T848" s="346"/>
      <c r="U848" s="346"/>
      <c r="V848" s="346"/>
      <c r="W848" s="346"/>
      <c r="X848" s="346"/>
      <c r="Y848" s="347">
        <v>1.7399999999999999E-2</v>
      </c>
      <c r="Z848" s="348"/>
      <c r="AA848" s="348"/>
      <c r="AB848" s="349"/>
      <c r="AC848" s="350" t="s">
        <v>80</v>
      </c>
      <c r="AD848" s="351"/>
      <c r="AE848" s="351"/>
      <c r="AF848" s="351"/>
      <c r="AG848" s="351"/>
      <c r="AH848" s="366" t="s">
        <v>407</v>
      </c>
      <c r="AI848" s="367"/>
      <c r="AJ848" s="367"/>
      <c r="AK848" s="367"/>
      <c r="AL848" s="354" t="s">
        <v>407</v>
      </c>
      <c r="AM848" s="355"/>
      <c r="AN848" s="355"/>
      <c r="AO848" s="356"/>
      <c r="AP848" s="357" t="s">
        <v>717</v>
      </c>
      <c r="AQ848" s="357"/>
      <c r="AR848" s="357"/>
      <c r="AS848" s="357"/>
      <c r="AT848" s="357"/>
      <c r="AU848" s="357"/>
      <c r="AV848" s="357"/>
      <c r="AW848" s="357"/>
      <c r="AX848" s="357"/>
      <c r="AY848">
        <f>COUNTA($C$848)</f>
        <v>1</v>
      </c>
    </row>
    <row r="849" spans="1:51" ht="30" customHeight="1" x14ac:dyDescent="0.15">
      <c r="A849" s="373">
        <v>5</v>
      </c>
      <c r="B849" s="373">
        <v>1</v>
      </c>
      <c r="C849" s="358" t="s">
        <v>768</v>
      </c>
      <c r="D849" s="343"/>
      <c r="E849" s="343"/>
      <c r="F849" s="343"/>
      <c r="G849" s="343"/>
      <c r="H849" s="343"/>
      <c r="I849" s="343"/>
      <c r="J849" s="344" t="s">
        <v>407</v>
      </c>
      <c r="K849" s="345"/>
      <c r="L849" s="345"/>
      <c r="M849" s="345"/>
      <c r="N849" s="345"/>
      <c r="O849" s="345"/>
      <c r="P849" s="359" t="s">
        <v>764</v>
      </c>
      <c r="Q849" s="346"/>
      <c r="R849" s="346"/>
      <c r="S849" s="346"/>
      <c r="T849" s="346"/>
      <c r="U849" s="346"/>
      <c r="V849" s="346"/>
      <c r="W849" s="346"/>
      <c r="X849" s="346"/>
      <c r="Y849" s="347">
        <v>1.7399999999999999E-2</v>
      </c>
      <c r="Z849" s="348"/>
      <c r="AA849" s="348"/>
      <c r="AB849" s="349"/>
      <c r="AC849" s="350" t="s">
        <v>80</v>
      </c>
      <c r="AD849" s="351"/>
      <c r="AE849" s="351"/>
      <c r="AF849" s="351"/>
      <c r="AG849" s="351"/>
      <c r="AH849" s="366" t="s">
        <v>407</v>
      </c>
      <c r="AI849" s="367"/>
      <c r="AJ849" s="367"/>
      <c r="AK849" s="367"/>
      <c r="AL849" s="354" t="s">
        <v>407</v>
      </c>
      <c r="AM849" s="355"/>
      <c r="AN849" s="355"/>
      <c r="AO849" s="356"/>
      <c r="AP849" s="357" t="s">
        <v>717</v>
      </c>
      <c r="AQ849" s="357"/>
      <c r="AR849" s="357"/>
      <c r="AS849" s="357"/>
      <c r="AT849" s="357"/>
      <c r="AU849" s="357"/>
      <c r="AV849" s="357"/>
      <c r="AW849" s="357"/>
      <c r="AX849" s="357"/>
      <c r="AY849">
        <f>COUNTA($C$849)</f>
        <v>1</v>
      </c>
    </row>
    <row r="850" spans="1:51" ht="30" customHeight="1" x14ac:dyDescent="0.15">
      <c r="A850" s="373">
        <v>6</v>
      </c>
      <c r="B850" s="373">
        <v>1</v>
      </c>
      <c r="C850" s="358" t="s">
        <v>769</v>
      </c>
      <c r="D850" s="343"/>
      <c r="E850" s="343"/>
      <c r="F850" s="343"/>
      <c r="G850" s="343"/>
      <c r="H850" s="343"/>
      <c r="I850" s="343"/>
      <c r="J850" s="344" t="s">
        <v>407</v>
      </c>
      <c r="K850" s="345"/>
      <c r="L850" s="345"/>
      <c r="M850" s="345"/>
      <c r="N850" s="345"/>
      <c r="O850" s="345"/>
      <c r="P850" s="359" t="s">
        <v>764</v>
      </c>
      <c r="Q850" s="346"/>
      <c r="R850" s="346"/>
      <c r="S850" s="346"/>
      <c r="T850" s="346"/>
      <c r="U850" s="346"/>
      <c r="V850" s="346"/>
      <c r="W850" s="346"/>
      <c r="X850" s="346"/>
      <c r="Y850" s="347">
        <v>1.7399999999999999E-2</v>
      </c>
      <c r="Z850" s="348"/>
      <c r="AA850" s="348"/>
      <c r="AB850" s="349"/>
      <c r="AC850" s="350" t="s">
        <v>80</v>
      </c>
      <c r="AD850" s="351"/>
      <c r="AE850" s="351"/>
      <c r="AF850" s="351"/>
      <c r="AG850" s="351"/>
      <c r="AH850" s="366" t="s">
        <v>407</v>
      </c>
      <c r="AI850" s="367"/>
      <c r="AJ850" s="367"/>
      <c r="AK850" s="367"/>
      <c r="AL850" s="354" t="s">
        <v>407</v>
      </c>
      <c r="AM850" s="355"/>
      <c r="AN850" s="355"/>
      <c r="AO850" s="356"/>
      <c r="AP850" s="357" t="s">
        <v>717</v>
      </c>
      <c r="AQ850" s="357"/>
      <c r="AR850" s="357"/>
      <c r="AS850" s="357"/>
      <c r="AT850" s="357"/>
      <c r="AU850" s="357"/>
      <c r="AV850" s="357"/>
      <c r="AW850" s="357"/>
      <c r="AX850" s="357"/>
      <c r="AY850">
        <f>COUNTA($C$850)</f>
        <v>1</v>
      </c>
    </row>
    <row r="851" spans="1:51" ht="30" customHeight="1" x14ac:dyDescent="0.15">
      <c r="A851" s="373">
        <v>7</v>
      </c>
      <c r="B851" s="373">
        <v>1</v>
      </c>
      <c r="C851" s="358" t="s">
        <v>770</v>
      </c>
      <c r="D851" s="343"/>
      <c r="E851" s="343"/>
      <c r="F851" s="343"/>
      <c r="G851" s="343"/>
      <c r="H851" s="343"/>
      <c r="I851" s="343"/>
      <c r="J851" s="344" t="s">
        <v>407</v>
      </c>
      <c r="K851" s="345"/>
      <c r="L851" s="345"/>
      <c r="M851" s="345"/>
      <c r="N851" s="345"/>
      <c r="O851" s="345"/>
      <c r="P851" s="359" t="s">
        <v>764</v>
      </c>
      <c r="Q851" s="346"/>
      <c r="R851" s="346"/>
      <c r="S851" s="346"/>
      <c r="T851" s="346"/>
      <c r="U851" s="346"/>
      <c r="V851" s="346"/>
      <c r="W851" s="346"/>
      <c r="X851" s="346"/>
      <c r="Y851" s="347">
        <v>1.7399999999999999E-2</v>
      </c>
      <c r="Z851" s="348"/>
      <c r="AA851" s="348"/>
      <c r="AB851" s="349"/>
      <c r="AC851" s="350" t="s">
        <v>80</v>
      </c>
      <c r="AD851" s="351"/>
      <c r="AE851" s="351"/>
      <c r="AF851" s="351"/>
      <c r="AG851" s="351"/>
      <c r="AH851" s="366" t="s">
        <v>407</v>
      </c>
      <c r="AI851" s="367"/>
      <c r="AJ851" s="367"/>
      <c r="AK851" s="367"/>
      <c r="AL851" s="354" t="s">
        <v>407</v>
      </c>
      <c r="AM851" s="355"/>
      <c r="AN851" s="355"/>
      <c r="AO851" s="356"/>
      <c r="AP851" s="357" t="s">
        <v>717</v>
      </c>
      <c r="AQ851" s="357"/>
      <c r="AR851" s="357"/>
      <c r="AS851" s="357"/>
      <c r="AT851" s="357"/>
      <c r="AU851" s="357"/>
      <c r="AV851" s="357"/>
      <c r="AW851" s="357"/>
      <c r="AX851" s="357"/>
      <c r="AY851">
        <f>COUNTA($C$851)</f>
        <v>1</v>
      </c>
    </row>
    <row r="852" spans="1:51" ht="30" customHeight="1" x14ac:dyDescent="0.15">
      <c r="A852" s="373">
        <v>8</v>
      </c>
      <c r="B852" s="373">
        <v>1</v>
      </c>
      <c r="C852" s="358" t="s">
        <v>771</v>
      </c>
      <c r="D852" s="343"/>
      <c r="E852" s="343"/>
      <c r="F852" s="343"/>
      <c r="G852" s="343"/>
      <c r="H852" s="343"/>
      <c r="I852" s="343"/>
      <c r="J852" s="344" t="s">
        <v>407</v>
      </c>
      <c r="K852" s="345"/>
      <c r="L852" s="345"/>
      <c r="M852" s="345"/>
      <c r="N852" s="345"/>
      <c r="O852" s="345"/>
      <c r="P852" s="359" t="s">
        <v>764</v>
      </c>
      <c r="Q852" s="346"/>
      <c r="R852" s="346"/>
      <c r="S852" s="346"/>
      <c r="T852" s="346"/>
      <c r="U852" s="346"/>
      <c r="V852" s="346"/>
      <c r="W852" s="346"/>
      <c r="X852" s="346"/>
      <c r="Y852" s="347">
        <v>7.0000000000000001E-3</v>
      </c>
      <c r="Z852" s="348"/>
      <c r="AA852" s="348"/>
      <c r="AB852" s="349"/>
      <c r="AC852" s="350" t="s">
        <v>80</v>
      </c>
      <c r="AD852" s="351"/>
      <c r="AE852" s="351"/>
      <c r="AF852" s="351"/>
      <c r="AG852" s="351"/>
      <c r="AH852" s="366" t="s">
        <v>407</v>
      </c>
      <c r="AI852" s="367"/>
      <c r="AJ852" s="367"/>
      <c r="AK852" s="367"/>
      <c r="AL852" s="354" t="s">
        <v>407</v>
      </c>
      <c r="AM852" s="355"/>
      <c r="AN852" s="355"/>
      <c r="AO852" s="356"/>
      <c r="AP852" s="357" t="s">
        <v>717</v>
      </c>
      <c r="AQ852" s="357"/>
      <c r="AR852" s="357"/>
      <c r="AS852" s="357"/>
      <c r="AT852" s="357"/>
      <c r="AU852" s="357"/>
      <c r="AV852" s="357"/>
      <c r="AW852" s="357"/>
      <c r="AX852" s="357"/>
      <c r="AY852">
        <f>COUNTA($C$852)</f>
        <v>1</v>
      </c>
    </row>
    <row r="853" spans="1:51" ht="30" customHeight="1" x14ac:dyDescent="0.15">
      <c r="A853" s="373">
        <v>9</v>
      </c>
      <c r="B853" s="373">
        <v>1</v>
      </c>
      <c r="C853" s="358" t="s">
        <v>772</v>
      </c>
      <c r="D853" s="343"/>
      <c r="E853" s="343"/>
      <c r="F853" s="343"/>
      <c r="G853" s="343"/>
      <c r="H853" s="343"/>
      <c r="I853" s="343"/>
      <c r="J853" s="344" t="s">
        <v>407</v>
      </c>
      <c r="K853" s="345"/>
      <c r="L853" s="345"/>
      <c r="M853" s="345"/>
      <c r="N853" s="345"/>
      <c r="O853" s="345"/>
      <c r="P853" s="359" t="s">
        <v>764</v>
      </c>
      <c r="Q853" s="346"/>
      <c r="R853" s="346"/>
      <c r="S853" s="346"/>
      <c r="T853" s="346"/>
      <c r="U853" s="346"/>
      <c r="V853" s="346"/>
      <c r="W853" s="346"/>
      <c r="X853" s="346"/>
      <c r="Y853" s="347">
        <v>7.0000000000000001E-3</v>
      </c>
      <c r="Z853" s="348"/>
      <c r="AA853" s="348"/>
      <c r="AB853" s="349"/>
      <c r="AC853" s="350" t="s">
        <v>80</v>
      </c>
      <c r="AD853" s="351"/>
      <c r="AE853" s="351"/>
      <c r="AF853" s="351"/>
      <c r="AG853" s="351"/>
      <c r="AH853" s="366" t="s">
        <v>407</v>
      </c>
      <c r="AI853" s="367"/>
      <c r="AJ853" s="367"/>
      <c r="AK853" s="367"/>
      <c r="AL853" s="354" t="s">
        <v>407</v>
      </c>
      <c r="AM853" s="355"/>
      <c r="AN853" s="355"/>
      <c r="AO853" s="356"/>
      <c r="AP853" s="357" t="s">
        <v>717</v>
      </c>
      <c r="AQ853" s="357"/>
      <c r="AR853" s="357"/>
      <c r="AS853" s="357"/>
      <c r="AT853" s="357"/>
      <c r="AU853" s="357"/>
      <c r="AV853" s="357"/>
      <c r="AW853" s="357"/>
      <c r="AX853" s="357"/>
      <c r="AY853">
        <f>COUNTA($C$853)</f>
        <v>1</v>
      </c>
    </row>
    <row r="854" spans="1:51" ht="30" customHeight="1" x14ac:dyDescent="0.15">
      <c r="A854" s="373">
        <v>10</v>
      </c>
      <c r="B854" s="373">
        <v>1</v>
      </c>
      <c r="C854" s="358" t="s">
        <v>773</v>
      </c>
      <c r="D854" s="343"/>
      <c r="E854" s="343"/>
      <c r="F854" s="343"/>
      <c r="G854" s="343"/>
      <c r="H854" s="343"/>
      <c r="I854" s="343"/>
      <c r="J854" s="344" t="s">
        <v>407</v>
      </c>
      <c r="K854" s="345"/>
      <c r="L854" s="345"/>
      <c r="M854" s="345"/>
      <c r="N854" s="345"/>
      <c r="O854" s="345"/>
      <c r="P854" s="359" t="s">
        <v>764</v>
      </c>
      <c r="Q854" s="346"/>
      <c r="R854" s="346"/>
      <c r="S854" s="346"/>
      <c r="T854" s="346"/>
      <c r="U854" s="346"/>
      <c r="V854" s="346"/>
      <c r="W854" s="346"/>
      <c r="X854" s="346"/>
      <c r="Y854" s="347">
        <v>7.0000000000000001E-3</v>
      </c>
      <c r="Z854" s="348"/>
      <c r="AA854" s="348"/>
      <c r="AB854" s="349"/>
      <c r="AC854" s="350" t="s">
        <v>80</v>
      </c>
      <c r="AD854" s="351"/>
      <c r="AE854" s="351"/>
      <c r="AF854" s="351"/>
      <c r="AG854" s="351"/>
      <c r="AH854" s="366" t="s">
        <v>407</v>
      </c>
      <c r="AI854" s="367"/>
      <c r="AJ854" s="367"/>
      <c r="AK854" s="367"/>
      <c r="AL854" s="354" t="s">
        <v>407</v>
      </c>
      <c r="AM854" s="355"/>
      <c r="AN854" s="355"/>
      <c r="AO854" s="356"/>
      <c r="AP854" s="357" t="s">
        <v>717</v>
      </c>
      <c r="AQ854" s="357"/>
      <c r="AR854" s="357"/>
      <c r="AS854" s="357"/>
      <c r="AT854" s="357"/>
      <c r="AU854" s="357"/>
      <c r="AV854" s="357"/>
      <c r="AW854" s="357"/>
      <c r="AX854" s="357"/>
      <c r="AY854">
        <f>COUNTA($C$854)</f>
        <v>1</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3">
        <v>1</v>
      </c>
      <c r="B878" s="373">
        <v>1</v>
      </c>
      <c r="C878" s="358" t="s">
        <v>774</v>
      </c>
      <c r="D878" s="343"/>
      <c r="E878" s="343"/>
      <c r="F878" s="343"/>
      <c r="G878" s="343"/>
      <c r="H878" s="343"/>
      <c r="I878" s="343"/>
      <c r="J878" s="344" t="s">
        <v>407</v>
      </c>
      <c r="K878" s="345"/>
      <c r="L878" s="345"/>
      <c r="M878" s="345"/>
      <c r="N878" s="345"/>
      <c r="O878" s="345"/>
      <c r="P878" s="359" t="s">
        <v>775</v>
      </c>
      <c r="Q878" s="346"/>
      <c r="R878" s="346"/>
      <c r="S878" s="346"/>
      <c r="T878" s="346"/>
      <c r="U878" s="346"/>
      <c r="V878" s="346"/>
      <c r="W878" s="346"/>
      <c r="X878" s="346"/>
      <c r="Y878" s="347">
        <v>4.3279999999999999E-2</v>
      </c>
      <c r="Z878" s="348"/>
      <c r="AA878" s="348"/>
      <c r="AB878" s="349"/>
      <c r="AC878" s="350" t="s">
        <v>80</v>
      </c>
      <c r="AD878" s="351"/>
      <c r="AE878" s="351"/>
      <c r="AF878" s="351"/>
      <c r="AG878" s="351"/>
      <c r="AH878" s="366" t="s">
        <v>407</v>
      </c>
      <c r="AI878" s="367"/>
      <c r="AJ878" s="367"/>
      <c r="AK878" s="367"/>
      <c r="AL878" s="354" t="s">
        <v>407</v>
      </c>
      <c r="AM878" s="355"/>
      <c r="AN878" s="355"/>
      <c r="AO878" s="356"/>
      <c r="AP878" s="357" t="s">
        <v>717</v>
      </c>
      <c r="AQ878" s="357"/>
      <c r="AR878" s="357"/>
      <c r="AS878" s="357"/>
      <c r="AT878" s="357"/>
      <c r="AU878" s="357"/>
      <c r="AV878" s="357"/>
      <c r="AW878" s="357"/>
      <c r="AX878" s="357"/>
      <c r="AY878">
        <f t="shared" si="118"/>
        <v>1</v>
      </c>
    </row>
    <row r="879" spans="1:51" ht="30" customHeight="1" x14ac:dyDescent="0.15">
      <c r="A879" s="373">
        <v>2</v>
      </c>
      <c r="B879" s="373">
        <v>1</v>
      </c>
      <c r="C879" s="358" t="s">
        <v>776</v>
      </c>
      <c r="D879" s="343"/>
      <c r="E879" s="343"/>
      <c r="F879" s="343"/>
      <c r="G879" s="343"/>
      <c r="H879" s="343"/>
      <c r="I879" s="343"/>
      <c r="J879" s="344" t="s">
        <v>407</v>
      </c>
      <c r="K879" s="345"/>
      <c r="L879" s="345"/>
      <c r="M879" s="345"/>
      <c r="N879" s="345"/>
      <c r="O879" s="345"/>
      <c r="P879" s="359" t="s">
        <v>775</v>
      </c>
      <c r="Q879" s="346"/>
      <c r="R879" s="346"/>
      <c r="S879" s="346"/>
      <c r="T879" s="346"/>
      <c r="U879" s="346"/>
      <c r="V879" s="346"/>
      <c r="W879" s="346"/>
      <c r="X879" s="346"/>
      <c r="Y879" s="347">
        <v>4.0669999999999998E-2</v>
      </c>
      <c r="Z879" s="348"/>
      <c r="AA879" s="348"/>
      <c r="AB879" s="349"/>
      <c r="AC879" s="350" t="s">
        <v>80</v>
      </c>
      <c r="AD879" s="351"/>
      <c r="AE879" s="351"/>
      <c r="AF879" s="351"/>
      <c r="AG879" s="351"/>
      <c r="AH879" s="366" t="s">
        <v>407</v>
      </c>
      <c r="AI879" s="367"/>
      <c r="AJ879" s="367"/>
      <c r="AK879" s="367"/>
      <c r="AL879" s="354" t="s">
        <v>407</v>
      </c>
      <c r="AM879" s="355"/>
      <c r="AN879" s="355"/>
      <c r="AO879" s="356"/>
      <c r="AP879" s="357" t="s">
        <v>717</v>
      </c>
      <c r="AQ879" s="357"/>
      <c r="AR879" s="357"/>
      <c r="AS879" s="357"/>
      <c r="AT879" s="357"/>
      <c r="AU879" s="357"/>
      <c r="AV879" s="357"/>
      <c r="AW879" s="357"/>
      <c r="AX879" s="357"/>
      <c r="AY879">
        <f>COUNTA($C$879)</f>
        <v>1</v>
      </c>
    </row>
    <row r="880" spans="1:51" ht="30" customHeight="1" x14ac:dyDescent="0.15">
      <c r="A880" s="373">
        <v>3</v>
      </c>
      <c r="B880" s="373">
        <v>1</v>
      </c>
      <c r="C880" s="358" t="s">
        <v>777</v>
      </c>
      <c r="D880" s="343"/>
      <c r="E880" s="343"/>
      <c r="F880" s="343"/>
      <c r="G880" s="343"/>
      <c r="H880" s="343"/>
      <c r="I880" s="343"/>
      <c r="J880" s="344" t="s">
        <v>407</v>
      </c>
      <c r="K880" s="345"/>
      <c r="L880" s="345"/>
      <c r="M880" s="345"/>
      <c r="N880" s="345"/>
      <c r="O880" s="345"/>
      <c r="P880" s="359" t="s">
        <v>775</v>
      </c>
      <c r="Q880" s="346"/>
      <c r="R880" s="346"/>
      <c r="S880" s="346"/>
      <c r="T880" s="346"/>
      <c r="U880" s="346"/>
      <c r="V880" s="346"/>
      <c r="W880" s="346"/>
      <c r="X880" s="346"/>
      <c r="Y880" s="347">
        <v>4.0579999999999998E-2</v>
      </c>
      <c r="Z880" s="348"/>
      <c r="AA880" s="348"/>
      <c r="AB880" s="349"/>
      <c r="AC880" s="350" t="s">
        <v>80</v>
      </c>
      <c r="AD880" s="351"/>
      <c r="AE880" s="351"/>
      <c r="AF880" s="351"/>
      <c r="AG880" s="351"/>
      <c r="AH880" s="366" t="s">
        <v>407</v>
      </c>
      <c r="AI880" s="367"/>
      <c r="AJ880" s="367"/>
      <c r="AK880" s="367"/>
      <c r="AL880" s="354" t="s">
        <v>407</v>
      </c>
      <c r="AM880" s="355"/>
      <c r="AN880" s="355"/>
      <c r="AO880" s="356"/>
      <c r="AP880" s="357" t="s">
        <v>717</v>
      </c>
      <c r="AQ880" s="357"/>
      <c r="AR880" s="357"/>
      <c r="AS880" s="357"/>
      <c r="AT880" s="357"/>
      <c r="AU880" s="357"/>
      <c r="AV880" s="357"/>
      <c r="AW880" s="357"/>
      <c r="AX880" s="357"/>
      <c r="AY880">
        <f>COUNTA($C$880)</f>
        <v>1</v>
      </c>
    </row>
    <row r="881" spans="1:51" ht="30" customHeight="1" x14ac:dyDescent="0.15">
      <c r="A881" s="373">
        <v>4</v>
      </c>
      <c r="B881" s="373">
        <v>1</v>
      </c>
      <c r="C881" s="358" t="s">
        <v>778</v>
      </c>
      <c r="D881" s="343"/>
      <c r="E881" s="343"/>
      <c r="F881" s="343"/>
      <c r="G881" s="343"/>
      <c r="H881" s="343"/>
      <c r="I881" s="343"/>
      <c r="J881" s="344" t="s">
        <v>407</v>
      </c>
      <c r="K881" s="345"/>
      <c r="L881" s="345"/>
      <c r="M881" s="345"/>
      <c r="N881" s="345"/>
      <c r="O881" s="345"/>
      <c r="P881" s="359" t="s">
        <v>775</v>
      </c>
      <c r="Q881" s="346"/>
      <c r="R881" s="346"/>
      <c r="S881" s="346"/>
      <c r="T881" s="346"/>
      <c r="U881" s="346"/>
      <c r="V881" s="346"/>
      <c r="W881" s="346"/>
      <c r="X881" s="346"/>
      <c r="Y881" s="347">
        <v>3.9190000000000003E-2</v>
      </c>
      <c r="Z881" s="348"/>
      <c r="AA881" s="348"/>
      <c r="AB881" s="349"/>
      <c r="AC881" s="350" t="s">
        <v>80</v>
      </c>
      <c r="AD881" s="351"/>
      <c r="AE881" s="351"/>
      <c r="AF881" s="351"/>
      <c r="AG881" s="351"/>
      <c r="AH881" s="366" t="s">
        <v>407</v>
      </c>
      <c r="AI881" s="367"/>
      <c r="AJ881" s="367"/>
      <c r="AK881" s="367"/>
      <c r="AL881" s="354" t="s">
        <v>407</v>
      </c>
      <c r="AM881" s="355"/>
      <c r="AN881" s="355"/>
      <c r="AO881" s="356"/>
      <c r="AP881" s="357" t="s">
        <v>717</v>
      </c>
      <c r="AQ881" s="357"/>
      <c r="AR881" s="357"/>
      <c r="AS881" s="357"/>
      <c r="AT881" s="357"/>
      <c r="AU881" s="357"/>
      <c r="AV881" s="357"/>
      <c r="AW881" s="357"/>
      <c r="AX881" s="357"/>
      <c r="AY881">
        <f>COUNTA($C$881)</f>
        <v>1</v>
      </c>
    </row>
    <row r="882" spans="1:51" ht="30" customHeight="1" x14ac:dyDescent="0.15">
      <c r="A882" s="373">
        <v>5</v>
      </c>
      <c r="B882" s="373">
        <v>1</v>
      </c>
      <c r="C882" s="358" t="s">
        <v>779</v>
      </c>
      <c r="D882" s="343"/>
      <c r="E882" s="343"/>
      <c r="F882" s="343"/>
      <c r="G882" s="343"/>
      <c r="H882" s="343"/>
      <c r="I882" s="343"/>
      <c r="J882" s="344" t="s">
        <v>407</v>
      </c>
      <c r="K882" s="345"/>
      <c r="L882" s="345"/>
      <c r="M882" s="345"/>
      <c r="N882" s="345"/>
      <c r="O882" s="345"/>
      <c r="P882" s="359" t="s">
        <v>775</v>
      </c>
      <c r="Q882" s="346"/>
      <c r="R882" s="346"/>
      <c r="S882" s="346"/>
      <c r="T882" s="346"/>
      <c r="U882" s="346"/>
      <c r="V882" s="346"/>
      <c r="W882" s="346"/>
      <c r="X882" s="346"/>
      <c r="Y882" s="347">
        <v>2.4400000000000002E-2</v>
      </c>
      <c r="Z882" s="348"/>
      <c r="AA882" s="348"/>
      <c r="AB882" s="349"/>
      <c r="AC882" s="350" t="s">
        <v>80</v>
      </c>
      <c r="AD882" s="351"/>
      <c r="AE882" s="351"/>
      <c r="AF882" s="351"/>
      <c r="AG882" s="351"/>
      <c r="AH882" s="366" t="s">
        <v>407</v>
      </c>
      <c r="AI882" s="367"/>
      <c r="AJ882" s="367"/>
      <c r="AK882" s="367"/>
      <c r="AL882" s="354" t="s">
        <v>407</v>
      </c>
      <c r="AM882" s="355"/>
      <c r="AN882" s="355"/>
      <c r="AO882" s="356"/>
      <c r="AP882" s="357" t="s">
        <v>717</v>
      </c>
      <c r="AQ882" s="357"/>
      <c r="AR882" s="357"/>
      <c r="AS882" s="357"/>
      <c r="AT882" s="357"/>
      <c r="AU882" s="357"/>
      <c r="AV882" s="357"/>
      <c r="AW882" s="357"/>
      <c r="AX882" s="357"/>
      <c r="AY882">
        <f>COUNTA($C$882)</f>
        <v>1</v>
      </c>
    </row>
    <row r="883" spans="1:51" ht="30" customHeight="1" x14ac:dyDescent="0.15">
      <c r="A883" s="373">
        <v>6</v>
      </c>
      <c r="B883" s="373">
        <v>1</v>
      </c>
      <c r="C883" s="358" t="s">
        <v>780</v>
      </c>
      <c r="D883" s="343"/>
      <c r="E883" s="343"/>
      <c r="F883" s="343"/>
      <c r="G883" s="343"/>
      <c r="H883" s="343"/>
      <c r="I883" s="343"/>
      <c r="J883" s="344" t="s">
        <v>407</v>
      </c>
      <c r="K883" s="345"/>
      <c r="L883" s="345"/>
      <c r="M883" s="345"/>
      <c r="N883" s="345"/>
      <c r="O883" s="345"/>
      <c r="P883" s="359" t="s">
        <v>775</v>
      </c>
      <c r="Q883" s="346"/>
      <c r="R883" s="346"/>
      <c r="S883" s="346"/>
      <c r="T883" s="346"/>
      <c r="U883" s="346"/>
      <c r="V883" s="346"/>
      <c r="W883" s="346"/>
      <c r="X883" s="346"/>
      <c r="Y883" s="347">
        <v>2.3619999999999999E-2</v>
      </c>
      <c r="Z883" s="348"/>
      <c r="AA883" s="348"/>
      <c r="AB883" s="349"/>
      <c r="AC883" s="350" t="s">
        <v>80</v>
      </c>
      <c r="AD883" s="351"/>
      <c r="AE883" s="351"/>
      <c r="AF883" s="351"/>
      <c r="AG883" s="351"/>
      <c r="AH883" s="366" t="s">
        <v>407</v>
      </c>
      <c r="AI883" s="367"/>
      <c r="AJ883" s="367"/>
      <c r="AK883" s="367"/>
      <c r="AL883" s="354" t="s">
        <v>407</v>
      </c>
      <c r="AM883" s="355"/>
      <c r="AN883" s="355"/>
      <c r="AO883" s="356"/>
      <c r="AP883" s="357" t="s">
        <v>717</v>
      </c>
      <c r="AQ883" s="357"/>
      <c r="AR883" s="357"/>
      <c r="AS883" s="357"/>
      <c r="AT883" s="357"/>
      <c r="AU883" s="357"/>
      <c r="AV883" s="357"/>
      <c r="AW883" s="357"/>
      <c r="AX883" s="357"/>
      <c r="AY883">
        <f>COUNTA($C$883)</f>
        <v>1</v>
      </c>
    </row>
    <row r="884" spans="1:51" ht="30" hidden="1" customHeight="1" x14ac:dyDescent="0.15">
      <c r="A884" s="373">
        <v>7</v>
      </c>
      <c r="B884" s="373">
        <v>1</v>
      </c>
      <c r="C884" s="358"/>
      <c r="D884" s="343"/>
      <c r="E884" s="343"/>
      <c r="F884" s="343"/>
      <c r="G884" s="343"/>
      <c r="H884" s="343"/>
      <c r="I884" s="343"/>
      <c r="J884" s="344"/>
      <c r="K884" s="345"/>
      <c r="L884" s="345"/>
      <c r="M884" s="345"/>
      <c r="N884" s="345"/>
      <c r="O884" s="345"/>
      <c r="P884" s="359"/>
      <c r="Q884" s="346"/>
      <c r="R884" s="346"/>
      <c r="S884" s="346"/>
      <c r="T884" s="346"/>
      <c r="U884" s="346"/>
      <c r="V884" s="346"/>
      <c r="W884" s="346"/>
      <c r="X884" s="346"/>
      <c r="Y884" s="347"/>
      <c r="Z884" s="348"/>
      <c r="AA884" s="348"/>
      <c r="AB884" s="349"/>
      <c r="AC884" s="350"/>
      <c r="AD884" s="351"/>
      <c r="AE884" s="351"/>
      <c r="AF884" s="351"/>
      <c r="AG884" s="351"/>
      <c r="AH884" s="366"/>
      <c r="AI884" s="367"/>
      <c r="AJ884" s="367"/>
      <c r="AK884" s="367"/>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58"/>
      <c r="D885" s="343"/>
      <c r="E885" s="343"/>
      <c r="F885" s="343"/>
      <c r="G885" s="343"/>
      <c r="H885" s="343"/>
      <c r="I885" s="343"/>
      <c r="J885" s="344"/>
      <c r="K885" s="345"/>
      <c r="L885" s="345"/>
      <c r="M885" s="345"/>
      <c r="N885" s="345"/>
      <c r="O885" s="345"/>
      <c r="P885" s="359"/>
      <c r="Q885" s="346"/>
      <c r="R885" s="346"/>
      <c r="S885" s="346"/>
      <c r="T885" s="346"/>
      <c r="U885" s="346"/>
      <c r="V885" s="346"/>
      <c r="W885" s="346"/>
      <c r="X885" s="346"/>
      <c r="Y885" s="347"/>
      <c r="Z885" s="348"/>
      <c r="AA885" s="348"/>
      <c r="AB885" s="349"/>
      <c r="AC885" s="350"/>
      <c r="AD885" s="351"/>
      <c r="AE885" s="351"/>
      <c r="AF885" s="351"/>
      <c r="AG885" s="351"/>
      <c r="AH885" s="366"/>
      <c r="AI885" s="367"/>
      <c r="AJ885" s="367"/>
      <c r="AK885" s="367"/>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58"/>
      <c r="D886" s="343"/>
      <c r="E886" s="343"/>
      <c r="F886" s="343"/>
      <c r="G886" s="343"/>
      <c r="H886" s="343"/>
      <c r="I886" s="343"/>
      <c r="J886" s="344"/>
      <c r="K886" s="345"/>
      <c r="L886" s="345"/>
      <c r="M886" s="345"/>
      <c r="N886" s="345"/>
      <c r="O886" s="345"/>
      <c r="P886" s="359"/>
      <c r="Q886" s="346"/>
      <c r="R886" s="346"/>
      <c r="S886" s="346"/>
      <c r="T886" s="346"/>
      <c r="U886" s="346"/>
      <c r="V886" s="346"/>
      <c r="W886" s="346"/>
      <c r="X886" s="346"/>
      <c r="Y886" s="347"/>
      <c r="Z886" s="348"/>
      <c r="AA886" s="348"/>
      <c r="AB886" s="349"/>
      <c r="AC886" s="350"/>
      <c r="AD886" s="351"/>
      <c r="AE886" s="351"/>
      <c r="AF886" s="351"/>
      <c r="AG886" s="351"/>
      <c r="AH886" s="366"/>
      <c r="AI886" s="367"/>
      <c r="AJ886" s="367"/>
      <c r="AK886" s="367"/>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58"/>
      <c r="D887" s="343"/>
      <c r="E887" s="343"/>
      <c r="F887" s="343"/>
      <c r="G887" s="343"/>
      <c r="H887" s="343"/>
      <c r="I887" s="343"/>
      <c r="J887" s="344"/>
      <c r="K887" s="345"/>
      <c r="L887" s="345"/>
      <c r="M887" s="345"/>
      <c r="N887" s="345"/>
      <c r="O887" s="345"/>
      <c r="P887" s="359"/>
      <c r="Q887" s="346"/>
      <c r="R887" s="346"/>
      <c r="S887" s="346"/>
      <c r="T887" s="346"/>
      <c r="U887" s="346"/>
      <c r="V887" s="346"/>
      <c r="W887" s="346"/>
      <c r="X887" s="346"/>
      <c r="Y887" s="347"/>
      <c r="Z887" s="348"/>
      <c r="AA887" s="348"/>
      <c r="AB887" s="349"/>
      <c r="AC887" s="350"/>
      <c r="AD887" s="351"/>
      <c r="AE887" s="351"/>
      <c r="AF887" s="351"/>
      <c r="AG887" s="351"/>
      <c r="AH887" s="366"/>
      <c r="AI887" s="367"/>
      <c r="AJ887" s="367"/>
      <c r="AK887" s="367"/>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8.1" customHeight="1" x14ac:dyDescent="0.15">
      <c r="A911" s="373">
        <v>1</v>
      </c>
      <c r="B911" s="373">
        <v>1</v>
      </c>
      <c r="C911" s="358" t="s">
        <v>781</v>
      </c>
      <c r="D911" s="343"/>
      <c r="E911" s="343"/>
      <c r="F911" s="343"/>
      <c r="G911" s="343"/>
      <c r="H911" s="343"/>
      <c r="I911" s="343"/>
      <c r="J911" s="344">
        <v>6010001056290</v>
      </c>
      <c r="K911" s="345"/>
      <c r="L911" s="345"/>
      <c r="M911" s="345"/>
      <c r="N911" s="345"/>
      <c r="O911" s="345"/>
      <c r="P911" s="359" t="s">
        <v>794</v>
      </c>
      <c r="Q911" s="346"/>
      <c r="R911" s="346"/>
      <c r="S911" s="346"/>
      <c r="T911" s="346"/>
      <c r="U911" s="346"/>
      <c r="V911" s="346"/>
      <c r="W911" s="346"/>
      <c r="X911" s="346"/>
      <c r="Y911" s="347">
        <v>0.43992300000000001</v>
      </c>
      <c r="Z911" s="348"/>
      <c r="AA911" s="348"/>
      <c r="AB911" s="349"/>
      <c r="AC911" s="370" t="s">
        <v>379</v>
      </c>
      <c r="AD911" s="370"/>
      <c r="AE911" s="370"/>
      <c r="AF911" s="370"/>
      <c r="AG911" s="370"/>
      <c r="AH911" s="366" t="s">
        <v>407</v>
      </c>
      <c r="AI911" s="367"/>
      <c r="AJ911" s="367"/>
      <c r="AK911" s="367"/>
      <c r="AL911" s="354" t="s">
        <v>407</v>
      </c>
      <c r="AM911" s="355"/>
      <c r="AN911" s="355"/>
      <c r="AO911" s="356"/>
      <c r="AP911" s="357" t="s">
        <v>407</v>
      </c>
      <c r="AQ911" s="357"/>
      <c r="AR911" s="357"/>
      <c r="AS911" s="357"/>
      <c r="AT911" s="357"/>
      <c r="AU911" s="357"/>
      <c r="AV911" s="357"/>
      <c r="AW911" s="357"/>
      <c r="AX911" s="357"/>
      <c r="AY911">
        <f t="shared" si="119"/>
        <v>1</v>
      </c>
    </row>
    <row r="912" spans="1:51" ht="38.1" customHeight="1" x14ac:dyDescent="0.15">
      <c r="A912" s="373">
        <v>2</v>
      </c>
      <c r="B912" s="373">
        <v>1</v>
      </c>
      <c r="C912" s="358" t="s">
        <v>782</v>
      </c>
      <c r="D912" s="343"/>
      <c r="E912" s="343"/>
      <c r="F912" s="343"/>
      <c r="G912" s="343"/>
      <c r="H912" s="343"/>
      <c r="I912" s="343"/>
      <c r="J912" s="344">
        <v>7010401012982</v>
      </c>
      <c r="K912" s="345"/>
      <c r="L912" s="345"/>
      <c r="M912" s="345"/>
      <c r="N912" s="345"/>
      <c r="O912" s="345"/>
      <c r="P912" s="368" t="s">
        <v>791</v>
      </c>
      <c r="Q912" s="369"/>
      <c r="R912" s="369"/>
      <c r="S912" s="369"/>
      <c r="T912" s="369"/>
      <c r="U912" s="369"/>
      <c r="V912" s="369"/>
      <c r="W912" s="369"/>
      <c r="X912" s="369"/>
      <c r="Y912" s="347">
        <v>0.29859000000000002</v>
      </c>
      <c r="Z912" s="348"/>
      <c r="AA912" s="348"/>
      <c r="AB912" s="349"/>
      <c r="AC912" s="370" t="s">
        <v>379</v>
      </c>
      <c r="AD912" s="370"/>
      <c r="AE912" s="370"/>
      <c r="AF912" s="370"/>
      <c r="AG912" s="370"/>
      <c r="AH912" s="366" t="s">
        <v>407</v>
      </c>
      <c r="AI912" s="367"/>
      <c r="AJ912" s="367"/>
      <c r="AK912" s="367"/>
      <c r="AL912" s="354" t="s">
        <v>407</v>
      </c>
      <c r="AM912" s="355"/>
      <c r="AN912" s="355"/>
      <c r="AO912" s="356"/>
      <c r="AP912" s="357" t="s">
        <v>407</v>
      </c>
      <c r="AQ912" s="357"/>
      <c r="AR912" s="357"/>
      <c r="AS912" s="357"/>
      <c r="AT912" s="357"/>
      <c r="AU912" s="357"/>
      <c r="AV912" s="357"/>
      <c r="AW912" s="357"/>
      <c r="AX912" s="357"/>
      <c r="AY912">
        <f>COUNTA($C$912)</f>
        <v>1</v>
      </c>
    </row>
    <row r="913" spans="1:51" ht="38.1" customHeight="1" x14ac:dyDescent="0.15">
      <c r="A913" s="373">
        <v>3</v>
      </c>
      <c r="B913" s="373">
        <v>1</v>
      </c>
      <c r="C913" s="358" t="s">
        <v>783</v>
      </c>
      <c r="D913" s="343"/>
      <c r="E913" s="343"/>
      <c r="F913" s="343"/>
      <c r="G913" s="343"/>
      <c r="H913" s="343"/>
      <c r="I913" s="343"/>
      <c r="J913" s="344">
        <v>3010702003651</v>
      </c>
      <c r="K913" s="345"/>
      <c r="L913" s="345"/>
      <c r="M913" s="345"/>
      <c r="N913" s="345"/>
      <c r="O913" s="345"/>
      <c r="P913" s="359" t="s">
        <v>791</v>
      </c>
      <c r="Q913" s="346"/>
      <c r="R913" s="346"/>
      <c r="S913" s="346"/>
      <c r="T913" s="346"/>
      <c r="U913" s="346"/>
      <c r="V913" s="346"/>
      <c r="W913" s="346"/>
      <c r="X913" s="346"/>
      <c r="Y913" s="347">
        <v>0.19800000000000001</v>
      </c>
      <c r="Z913" s="348"/>
      <c r="AA913" s="348"/>
      <c r="AB913" s="349"/>
      <c r="AC913" s="370" t="s">
        <v>379</v>
      </c>
      <c r="AD913" s="370"/>
      <c r="AE913" s="370"/>
      <c r="AF913" s="370"/>
      <c r="AG913" s="370"/>
      <c r="AH913" s="366" t="s">
        <v>407</v>
      </c>
      <c r="AI913" s="367"/>
      <c r="AJ913" s="367"/>
      <c r="AK913" s="367"/>
      <c r="AL913" s="354" t="s">
        <v>407</v>
      </c>
      <c r="AM913" s="355"/>
      <c r="AN913" s="355"/>
      <c r="AO913" s="356"/>
      <c r="AP913" s="357" t="s">
        <v>407</v>
      </c>
      <c r="AQ913" s="357"/>
      <c r="AR913" s="357"/>
      <c r="AS913" s="357"/>
      <c r="AT913" s="357"/>
      <c r="AU913" s="357"/>
      <c r="AV913" s="357"/>
      <c r="AW913" s="357"/>
      <c r="AX913" s="357"/>
      <c r="AY913">
        <f>COUNTA($C$913)</f>
        <v>1</v>
      </c>
    </row>
    <row r="914" spans="1:51" ht="38.1" customHeight="1" x14ac:dyDescent="0.15">
      <c r="A914" s="373">
        <v>4</v>
      </c>
      <c r="B914" s="373">
        <v>1</v>
      </c>
      <c r="C914" s="358" t="s">
        <v>784</v>
      </c>
      <c r="D914" s="343"/>
      <c r="E914" s="343"/>
      <c r="F914" s="343"/>
      <c r="G914" s="343"/>
      <c r="H914" s="343"/>
      <c r="I914" s="343"/>
      <c r="J914" s="344">
        <v>8010001182556</v>
      </c>
      <c r="K914" s="345"/>
      <c r="L914" s="345"/>
      <c r="M914" s="345"/>
      <c r="N914" s="345"/>
      <c r="O914" s="345"/>
      <c r="P914" s="359" t="s">
        <v>795</v>
      </c>
      <c r="Q914" s="346"/>
      <c r="R914" s="346"/>
      <c r="S914" s="346"/>
      <c r="T914" s="346"/>
      <c r="U914" s="346"/>
      <c r="V914" s="346"/>
      <c r="W914" s="346"/>
      <c r="X914" s="346"/>
      <c r="Y914" s="347">
        <v>0.17499999999999999</v>
      </c>
      <c r="Z914" s="348"/>
      <c r="AA914" s="348"/>
      <c r="AB914" s="349"/>
      <c r="AC914" s="370" t="s">
        <v>379</v>
      </c>
      <c r="AD914" s="370"/>
      <c r="AE914" s="370"/>
      <c r="AF914" s="370"/>
      <c r="AG914" s="370"/>
      <c r="AH914" s="366" t="s">
        <v>407</v>
      </c>
      <c r="AI914" s="367"/>
      <c r="AJ914" s="367"/>
      <c r="AK914" s="367"/>
      <c r="AL914" s="354" t="s">
        <v>407</v>
      </c>
      <c r="AM914" s="355"/>
      <c r="AN914" s="355"/>
      <c r="AO914" s="356"/>
      <c r="AP914" s="357" t="s">
        <v>407</v>
      </c>
      <c r="AQ914" s="357"/>
      <c r="AR914" s="357"/>
      <c r="AS914" s="357"/>
      <c r="AT914" s="357"/>
      <c r="AU914" s="357"/>
      <c r="AV914" s="357"/>
      <c r="AW914" s="357"/>
      <c r="AX914" s="357"/>
      <c r="AY914">
        <f>COUNTA($C$914)</f>
        <v>1</v>
      </c>
    </row>
    <row r="915" spans="1:51" ht="38.1" customHeight="1" x14ac:dyDescent="0.15">
      <c r="A915" s="373">
        <v>5</v>
      </c>
      <c r="B915" s="373">
        <v>1</v>
      </c>
      <c r="C915" s="358" t="s">
        <v>785</v>
      </c>
      <c r="D915" s="343"/>
      <c r="E915" s="343"/>
      <c r="F915" s="343"/>
      <c r="G915" s="343"/>
      <c r="H915" s="343"/>
      <c r="I915" s="343"/>
      <c r="J915" s="344">
        <v>4010501022810</v>
      </c>
      <c r="K915" s="345"/>
      <c r="L915" s="345"/>
      <c r="M915" s="345"/>
      <c r="N915" s="345"/>
      <c r="O915" s="345"/>
      <c r="P915" s="368" t="s">
        <v>792</v>
      </c>
      <c r="Q915" s="369"/>
      <c r="R915" s="369"/>
      <c r="S915" s="369"/>
      <c r="T915" s="369"/>
      <c r="U915" s="369"/>
      <c r="V915" s="369"/>
      <c r="W915" s="369"/>
      <c r="X915" s="369"/>
      <c r="Y915" s="347">
        <v>0.06</v>
      </c>
      <c r="Z915" s="348"/>
      <c r="AA915" s="348"/>
      <c r="AB915" s="349"/>
      <c r="AC915" s="370" t="s">
        <v>379</v>
      </c>
      <c r="AD915" s="370"/>
      <c r="AE915" s="370"/>
      <c r="AF915" s="370"/>
      <c r="AG915" s="370"/>
      <c r="AH915" s="366" t="s">
        <v>407</v>
      </c>
      <c r="AI915" s="367"/>
      <c r="AJ915" s="367"/>
      <c r="AK915" s="367"/>
      <c r="AL915" s="354" t="s">
        <v>407</v>
      </c>
      <c r="AM915" s="355"/>
      <c r="AN915" s="355"/>
      <c r="AO915" s="356"/>
      <c r="AP915" s="357" t="s">
        <v>407</v>
      </c>
      <c r="AQ915" s="357"/>
      <c r="AR915" s="357"/>
      <c r="AS915" s="357"/>
      <c r="AT915" s="357"/>
      <c r="AU915" s="357"/>
      <c r="AV915" s="357"/>
      <c r="AW915" s="357"/>
      <c r="AX915" s="357"/>
      <c r="AY915">
        <f>COUNTA($C$915)</f>
        <v>1</v>
      </c>
    </row>
    <row r="916" spans="1:51" ht="38.1" customHeight="1" x14ac:dyDescent="0.15">
      <c r="A916" s="373">
        <v>6</v>
      </c>
      <c r="B916" s="373">
        <v>1</v>
      </c>
      <c r="C916" s="358" t="s">
        <v>786</v>
      </c>
      <c r="D916" s="343"/>
      <c r="E916" s="343"/>
      <c r="F916" s="343"/>
      <c r="G916" s="343"/>
      <c r="H916" s="343"/>
      <c r="I916" s="343"/>
      <c r="J916" s="344">
        <v>6010701001991</v>
      </c>
      <c r="K916" s="345"/>
      <c r="L916" s="345"/>
      <c r="M916" s="345"/>
      <c r="N916" s="345"/>
      <c r="O916" s="345"/>
      <c r="P916" s="359" t="s">
        <v>795</v>
      </c>
      <c r="Q916" s="346"/>
      <c r="R916" s="346"/>
      <c r="S916" s="346"/>
      <c r="T916" s="346"/>
      <c r="U916" s="346"/>
      <c r="V916" s="346"/>
      <c r="W916" s="346"/>
      <c r="X916" s="346"/>
      <c r="Y916" s="347">
        <v>4.6885999999999997E-2</v>
      </c>
      <c r="Z916" s="348"/>
      <c r="AA916" s="348"/>
      <c r="AB916" s="349"/>
      <c r="AC916" s="370" t="s">
        <v>379</v>
      </c>
      <c r="AD916" s="370"/>
      <c r="AE916" s="370"/>
      <c r="AF916" s="370"/>
      <c r="AG916" s="370"/>
      <c r="AH916" s="366" t="s">
        <v>407</v>
      </c>
      <c r="AI916" s="367"/>
      <c r="AJ916" s="367"/>
      <c r="AK916" s="367"/>
      <c r="AL916" s="354" t="s">
        <v>407</v>
      </c>
      <c r="AM916" s="355"/>
      <c r="AN916" s="355"/>
      <c r="AO916" s="356"/>
      <c r="AP916" s="357" t="s">
        <v>407</v>
      </c>
      <c r="AQ916" s="357"/>
      <c r="AR916" s="357"/>
      <c r="AS916" s="357"/>
      <c r="AT916" s="357"/>
      <c r="AU916" s="357"/>
      <c r="AV916" s="357"/>
      <c r="AW916" s="357"/>
      <c r="AX916" s="357"/>
      <c r="AY916">
        <f>COUNTA($C$916)</f>
        <v>1</v>
      </c>
    </row>
    <row r="917" spans="1:51" ht="38.1" customHeight="1" x14ac:dyDescent="0.15">
      <c r="A917" s="373">
        <v>7</v>
      </c>
      <c r="B917" s="373">
        <v>1</v>
      </c>
      <c r="C917" s="358" t="s">
        <v>787</v>
      </c>
      <c r="D917" s="343"/>
      <c r="E917" s="343"/>
      <c r="F917" s="343"/>
      <c r="G917" s="343"/>
      <c r="H917" s="343"/>
      <c r="I917" s="343"/>
      <c r="J917" s="344">
        <v>9010001134416</v>
      </c>
      <c r="K917" s="345"/>
      <c r="L917" s="345"/>
      <c r="M917" s="345"/>
      <c r="N917" s="345"/>
      <c r="O917" s="345"/>
      <c r="P917" s="368" t="s">
        <v>791</v>
      </c>
      <c r="Q917" s="369"/>
      <c r="R917" s="369"/>
      <c r="S917" s="369"/>
      <c r="T917" s="369"/>
      <c r="U917" s="369"/>
      <c r="V917" s="369"/>
      <c r="W917" s="369"/>
      <c r="X917" s="369"/>
      <c r="Y917" s="347">
        <v>4.6827000000000001E-2</v>
      </c>
      <c r="Z917" s="348"/>
      <c r="AA917" s="348"/>
      <c r="AB917" s="349"/>
      <c r="AC917" s="370" t="s">
        <v>379</v>
      </c>
      <c r="AD917" s="370"/>
      <c r="AE917" s="370"/>
      <c r="AF917" s="370"/>
      <c r="AG917" s="370"/>
      <c r="AH917" s="366" t="s">
        <v>407</v>
      </c>
      <c r="AI917" s="367"/>
      <c r="AJ917" s="367"/>
      <c r="AK917" s="367"/>
      <c r="AL917" s="354" t="s">
        <v>407</v>
      </c>
      <c r="AM917" s="355"/>
      <c r="AN917" s="355"/>
      <c r="AO917" s="356"/>
      <c r="AP917" s="357" t="s">
        <v>407</v>
      </c>
      <c r="AQ917" s="357"/>
      <c r="AR917" s="357"/>
      <c r="AS917" s="357"/>
      <c r="AT917" s="357"/>
      <c r="AU917" s="357"/>
      <c r="AV917" s="357"/>
      <c r="AW917" s="357"/>
      <c r="AX917" s="357"/>
      <c r="AY917">
        <f>COUNTA($C$917)</f>
        <v>1</v>
      </c>
    </row>
    <row r="918" spans="1:51" ht="38.1" customHeight="1" x14ac:dyDescent="0.15">
      <c r="A918" s="373">
        <v>8</v>
      </c>
      <c r="B918" s="373">
        <v>1</v>
      </c>
      <c r="C918" s="358" t="s">
        <v>788</v>
      </c>
      <c r="D918" s="343"/>
      <c r="E918" s="343"/>
      <c r="F918" s="343"/>
      <c r="G918" s="343"/>
      <c r="H918" s="343"/>
      <c r="I918" s="343"/>
      <c r="J918" s="344">
        <v>8010001036398</v>
      </c>
      <c r="K918" s="345"/>
      <c r="L918" s="345"/>
      <c r="M918" s="345"/>
      <c r="N918" s="345"/>
      <c r="O918" s="345"/>
      <c r="P918" s="368" t="s">
        <v>792</v>
      </c>
      <c r="Q918" s="369"/>
      <c r="R918" s="369"/>
      <c r="S918" s="369"/>
      <c r="T918" s="369"/>
      <c r="U918" s="369"/>
      <c r="V918" s="369"/>
      <c r="W918" s="369"/>
      <c r="X918" s="369"/>
      <c r="Y918" s="347">
        <v>3.9566999999999998E-2</v>
      </c>
      <c r="Z918" s="348"/>
      <c r="AA918" s="348"/>
      <c r="AB918" s="349"/>
      <c r="AC918" s="370" t="s">
        <v>379</v>
      </c>
      <c r="AD918" s="370"/>
      <c r="AE918" s="370"/>
      <c r="AF918" s="370"/>
      <c r="AG918" s="370"/>
      <c r="AH918" s="366" t="s">
        <v>407</v>
      </c>
      <c r="AI918" s="367"/>
      <c r="AJ918" s="367"/>
      <c r="AK918" s="367"/>
      <c r="AL918" s="354" t="s">
        <v>407</v>
      </c>
      <c r="AM918" s="355"/>
      <c r="AN918" s="355"/>
      <c r="AO918" s="356"/>
      <c r="AP918" s="357" t="s">
        <v>407</v>
      </c>
      <c r="AQ918" s="357"/>
      <c r="AR918" s="357"/>
      <c r="AS918" s="357"/>
      <c r="AT918" s="357"/>
      <c r="AU918" s="357"/>
      <c r="AV918" s="357"/>
      <c r="AW918" s="357"/>
      <c r="AX918" s="357"/>
      <c r="AY918">
        <f>COUNTA($C$918)</f>
        <v>1</v>
      </c>
    </row>
    <row r="919" spans="1:51" ht="38.1" customHeight="1" x14ac:dyDescent="0.15">
      <c r="A919" s="373">
        <v>9</v>
      </c>
      <c r="B919" s="373">
        <v>1</v>
      </c>
      <c r="C919" s="358" t="s">
        <v>789</v>
      </c>
      <c r="D919" s="343"/>
      <c r="E919" s="343"/>
      <c r="F919" s="343"/>
      <c r="G919" s="343"/>
      <c r="H919" s="343"/>
      <c r="I919" s="343"/>
      <c r="J919" s="344">
        <v>5010401030061</v>
      </c>
      <c r="K919" s="345"/>
      <c r="L919" s="345"/>
      <c r="M919" s="345"/>
      <c r="N919" s="345"/>
      <c r="O919" s="345"/>
      <c r="P919" s="368" t="s">
        <v>793</v>
      </c>
      <c r="Q919" s="369"/>
      <c r="R919" s="369"/>
      <c r="S919" s="369"/>
      <c r="T919" s="369"/>
      <c r="U919" s="369"/>
      <c r="V919" s="369"/>
      <c r="W919" s="369"/>
      <c r="X919" s="369"/>
      <c r="Y919" s="347">
        <v>2.7911999999999999E-2</v>
      </c>
      <c r="Z919" s="348"/>
      <c r="AA919" s="348"/>
      <c r="AB919" s="349"/>
      <c r="AC919" s="370" t="s">
        <v>379</v>
      </c>
      <c r="AD919" s="370"/>
      <c r="AE919" s="370"/>
      <c r="AF919" s="370"/>
      <c r="AG919" s="370"/>
      <c r="AH919" s="366" t="s">
        <v>407</v>
      </c>
      <c r="AI919" s="367"/>
      <c r="AJ919" s="367"/>
      <c r="AK919" s="367"/>
      <c r="AL919" s="354" t="s">
        <v>407</v>
      </c>
      <c r="AM919" s="355"/>
      <c r="AN919" s="355"/>
      <c r="AO919" s="356"/>
      <c r="AP919" s="357" t="s">
        <v>407</v>
      </c>
      <c r="AQ919" s="357"/>
      <c r="AR919" s="357"/>
      <c r="AS919" s="357"/>
      <c r="AT919" s="357"/>
      <c r="AU919" s="357"/>
      <c r="AV919" s="357"/>
      <c r="AW919" s="357"/>
      <c r="AX919" s="357"/>
      <c r="AY919">
        <f>COUNTA($C$919)</f>
        <v>1</v>
      </c>
    </row>
    <row r="920" spans="1:51" ht="38.1" customHeight="1" x14ac:dyDescent="0.15">
      <c r="A920" s="373">
        <v>10</v>
      </c>
      <c r="B920" s="373">
        <v>1</v>
      </c>
      <c r="C920" s="358" t="s">
        <v>790</v>
      </c>
      <c r="D920" s="343"/>
      <c r="E920" s="343"/>
      <c r="F920" s="343"/>
      <c r="G920" s="343"/>
      <c r="H920" s="343"/>
      <c r="I920" s="343"/>
      <c r="J920" s="344">
        <v>1010001034053</v>
      </c>
      <c r="K920" s="345"/>
      <c r="L920" s="345"/>
      <c r="M920" s="345"/>
      <c r="N920" s="345"/>
      <c r="O920" s="345"/>
      <c r="P920" s="368" t="s">
        <v>791</v>
      </c>
      <c r="Q920" s="369"/>
      <c r="R920" s="369"/>
      <c r="S920" s="369"/>
      <c r="T920" s="369"/>
      <c r="U920" s="369"/>
      <c r="V920" s="369"/>
      <c r="W920" s="369"/>
      <c r="X920" s="369"/>
      <c r="Y920" s="347">
        <v>2.7026999999999999E-2</v>
      </c>
      <c r="Z920" s="348"/>
      <c r="AA920" s="348"/>
      <c r="AB920" s="349"/>
      <c r="AC920" s="370" t="s">
        <v>379</v>
      </c>
      <c r="AD920" s="370"/>
      <c r="AE920" s="370"/>
      <c r="AF920" s="370"/>
      <c r="AG920" s="370"/>
      <c r="AH920" s="366" t="s">
        <v>407</v>
      </c>
      <c r="AI920" s="367"/>
      <c r="AJ920" s="367"/>
      <c r="AK920" s="367"/>
      <c r="AL920" s="354" t="s">
        <v>407</v>
      </c>
      <c r="AM920" s="355"/>
      <c r="AN920" s="355"/>
      <c r="AO920" s="356"/>
      <c r="AP920" s="357" t="s">
        <v>407</v>
      </c>
      <c r="AQ920" s="357"/>
      <c r="AR920" s="357"/>
      <c r="AS920" s="357"/>
      <c r="AT920" s="357"/>
      <c r="AU920" s="357"/>
      <c r="AV920" s="357"/>
      <c r="AW920" s="357"/>
      <c r="AX920" s="357"/>
      <c r="AY920">
        <f>COUNTA($C$920)</f>
        <v>1</v>
      </c>
    </row>
    <row r="921" spans="1:51" ht="30" hidden="1" customHeight="1" x14ac:dyDescent="0.15">
      <c r="A921" s="373">
        <v>11</v>
      </c>
      <c r="B921" s="373">
        <v>1</v>
      </c>
      <c r="C921" s="358"/>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3">
        <v>1</v>
      </c>
      <c r="B944" s="3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3">
        <v>1</v>
      </c>
      <c r="B977" s="3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3">
        <v>1</v>
      </c>
      <c r="B1110" s="373">
        <v>1</v>
      </c>
      <c r="C1110" s="371"/>
      <c r="D1110" s="371"/>
      <c r="E1110" s="150" t="s">
        <v>713</v>
      </c>
      <c r="F1110" s="372"/>
      <c r="G1110" s="372"/>
      <c r="H1110" s="372"/>
      <c r="I1110" s="372"/>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90">
    <cfRule type="expression" dxfId="2797" priority="13897">
      <formula>IF(RIGHT(TEXT(Y790,"0.#"),1)=".",FALSE,TRUE)</formula>
    </cfRule>
    <cfRule type="expression" dxfId="2796" priority="13898">
      <formula>IF(RIGHT(TEXT(Y790,"0.#"),1)=".",TRUE,FALSE)</formula>
    </cfRule>
  </conditionalFormatting>
  <conditionalFormatting sqref="Y799">
    <cfRule type="expression" dxfId="2795" priority="13893">
      <formula>IF(RIGHT(TEXT(Y799,"0.#"),1)=".",FALSE,TRUE)</formula>
    </cfRule>
    <cfRule type="expression" dxfId="2794" priority="13894">
      <formula>IF(RIGHT(TEXT(Y799,"0.#"),1)=".",TRUE,FALSE)</formula>
    </cfRule>
  </conditionalFormatting>
  <conditionalFormatting sqref="Y830:Y837 Y828 Y817:Y824 Y815 Y804:Y811 Y802">
    <cfRule type="expression" dxfId="2793" priority="13675">
      <formula>IF(RIGHT(TEXT(Y802,"0.#"),1)=".",FALSE,TRUE)</formula>
    </cfRule>
    <cfRule type="expression" dxfId="2792" priority="13676">
      <formula>IF(RIGHT(TEXT(Y802,"0.#"),1)=".",TRUE,FALSE)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91:Y798 Y789">
    <cfRule type="expression" dxfId="2785" priority="13699">
      <formula>IF(RIGHT(TEXT(Y789,"0.#"),1)=".",FALSE,TRUE)</formula>
    </cfRule>
    <cfRule type="expression" dxfId="2784" priority="13700">
      <formula>IF(RIGHT(TEXT(Y789,"0.#"),1)=".",TRUE,FALSE)</formula>
    </cfRule>
  </conditionalFormatting>
  <conditionalFormatting sqref="AU790">
    <cfRule type="expression" dxfId="2783" priority="13697">
      <formula>IF(RIGHT(TEXT(AU790,"0.#"),1)=".",FALSE,TRUE)</formula>
    </cfRule>
    <cfRule type="expression" dxfId="2782" priority="13698">
      <formula>IF(RIGHT(TEXT(AU790,"0.#"),1)=".",TRUE,FALSE)</formula>
    </cfRule>
  </conditionalFormatting>
  <conditionalFormatting sqref="AU799">
    <cfRule type="expression" dxfId="2781" priority="13695">
      <formula>IF(RIGHT(TEXT(AU799,"0.#"),1)=".",FALSE,TRUE)</formula>
    </cfRule>
    <cfRule type="expression" dxfId="2780" priority="13696">
      <formula>IF(RIGHT(TEXT(AU799,"0.#"),1)=".",TRUE,FALSE)</formula>
    </cfRule>
  </conditionalFormatting>
  <conditionalFormatting sqref="AU791:AU798 AU789">
    <cfRule type="expression" dxfId="2779" priority="13693">
      <formula>IF(RIGHT(TEXT(AU789,"0.#"),1)=".",FALSE,TRUE)</formula>
    </cfRule>
    <cfRule type="expression" dxfId="2778" priority="13694">
      <formula>IF(RIGHT(TEXT(AU789,"0.#"),1)=".",TRUE,FALSE)</formula>
    </cfRule>
  </conditionalFormatting>
  <conditionalFormatting sqref="Y829 Y816 Y803">
    <cfRule type="expression" dxfId="2777" priority="13679">
      <formula>IF(RIGHT(TEXT(Y803,"0.#"),1)=".",FALSE,TRUE)</formula>
    </cfRule>
    <cfRule type="expression" dxfId="2776" priority="13680">
      <formula>IF(RIGHT(TEXT(Y803,"0.#"),1)=".",TRUE,FALSE)</formula>
    </cfRule>
  </conditionalFormatting>
  <conditionalFormatting sqref="Y838 Y825 Y812">
    <cfRule type="expression" dxfId="2775" priority="13677">
      <formula>IF(RIGHT(TEXT(Y812,"0.#"),1)=".",FALSE,TRUE)</formula>
    </cfRule>
    <cfRule type="expression" dxfId="2774" priority="13678">
      <formula>IF(RIGHT(TEXT(Y812,"0.#"),1)=".",TRUE,FALSE)</formula>
    </cfRule>
  </conditionalFormatting>
  <conditionalFormatting sqref="AU829 AU816 AU803">
    <cfRule type="expression" dxfId="2773" priority="13673">
      <formula>IF(RIGHT(TEXT(AU803,"0.#"),1)=".",FALSE,TRUE)</formula>
    </cfRule>
    <cfRule type="expression" dxfId="2772" priority="13674">
      <formula>IF(RIGHT(TEXT(AU803,"0.#"),1)=".",TRUE,FALSE)</formula>
    </cfRule>
  </conditionalFormatting>
  <conditionalFormatting sqref="AU838 AU825 AU812">
    <cfRule type="expression" dxfId="2771" priority="13671">
      <formula>IF(RIGHT(TEXT(AU812,"0.#"),1)=".",FALSE,TRUE)</formula>
    </cfRule>
    <cfRule type="expression" dxfId="2770" priority="13672">
      <formula>IF(RIGHT(TEXT(AU812,"0.#"),1)=".",TRUE,FALSE)</formula>
    </cfRule>
  </conditionalFormatting>
  <conditionalFormatting sqref="AU830:AU837 AU828 AU817:AU824 AU815 AU804:AU811 AU802">
    <cfRule type="expression" dxfId="2769" priority="13669">
      <formula>IF(RIGHT(TEXT(AU802,"0.#"),1)=".",FALSE,TRUE)</formula>
    </cfRule>
    <cfRule type="expression" dxfId="2768" priority="13670">
      <formula>IF(RIGHT(TEXT(AU802,"0.#"),1)=".",TRUE,FALSE)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AM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Q117">
    <cfRule type="expression" dxfId="2587" priority="13165">
      <formula>IF(RIGHT(TEXT(AQ117,"0.#"),1)=".",FALSE,TRUE)</formula>
    </cfRule>
    <cfRule type="expression" dxfId="2586" priority="13166">
      <formula>IF(RIGHT(TEXT(AQ117,"0.#"),1)=".",TRUE,FALSE)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134:AE135 AI134:AI135 AM134:AM135 AQ134:AQ135 AU134:AU135">
    <cfRule type="expression" dxfId="2535" priority="13077">
      <formula>IF(RIGHT(TEXT(AE134,"0.#"),1)=".",FALSE,TRUE)</formula>
    </cfRule>
    <cfRule type="expression" dxfId="2534" priority="13078">
      <formula>IF(RIGHT(TEXT(AE134,"0.#"),1)=".",TRUE,FALSE)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M435">
    <cfRule type="expression" dxfId="2531" priority="13031">
      <formula>IF(RIGHT(TEXT(AM435,"0.#"),1)=".",FALSE,TRUE)</formula>
    </cfRule>
    <cfRule type="expression" dxfId="2530" priority="13032">
      <formula>IF(RIGHT(TEXT(AM435,"0.#"),1)=".",TRUE,FALSE)</formula>
    </cfRule>
  </conditionalFormatting>
  <conditionalFormatting sqref="AE434">
    <cfRule type="expression" dxfId="2529" priority="13045">
      <formula>IF(RIGHT(TEXT(AE434,"0.#"),1)=".",FALSE,TRUE)</formula>
    </cfRule>
    <cfRule type="expression" dxfId="2528" priority="13046">
      <formula>IF(RIGHT(TEXT(AE434,"0.#"),1)=".",TRUE,FALSE)</formula>
    </cfRule>
  </conditionalFormatting>
  <conditionalFormatting sqref="AE435">
    <cfRule type="expression" dxfId="2527" priority="13043">
      <formula>IF(RIGHT(TEXT(AE435,"0.#"),1)=".",FALSE,TRUE)</formula>
    </cfRule>
    <cfRule type="expression" dxfId="2526" priority="13044">
      <formula>IF(RIGHT(TEXT(AE435,"0.#"),1)=".",TRUE,FALSE)</formula>
    </cfRule>
  </conditionalFormatting>
  <conditionalFormatting sqref="AM433">
    <cfRule type="expression" dxfId="2525" priority="13035">
      <formula>IF(RIGHT(TEXT(AM433,"0.#"),1)=".",FALSE,TRUE)</formula>
    </cfRule>
    <cfRule type="expression" dxfId="2524" priority="13036">
      <formula>IF(RIGHT(TEXT(AM433,"0.#"),1)=".",TRUE,FALSE)</formula>
    </cfRule>
  </conditionalFormatting>
  <conditionalFormatting sqref="AM434">
    <cfRule type="expression" dxfId="2523" priority="13033">
      <formula>IF(RIGHT(TEXT(AM434,"0.#"),1)=".",FALSE,TRUE)</formula>
    </cfRule>
    <cfRule type="expression" dxfId="2522" priority="13034">
      <formula>IF(RIGHT(TEXT(AM434,"0.#"),1)=".",TRUE,FALSE)</formula>
    </cfRule>
  </conditionalFormatting>
  <conditionalFormatting sqref="AU433">
    <cfRule type="expression" dxfId="2521" priority="13023">
      <formula>IF(RIGHT(TEXT(AU433,"0.#"),1)=".",FALSE,TRUE)</formula>
    </cfRule>
    <cfRule type="expression" dxfId="2520" priority="13024">
      <formula>IF(RIGHT(TEXT(AU433,"0.#"),1)=".",TRUE,FALSE)</formula>
    </cfRule>
  </conditionalFormatting>
  <conditionalFormatting sqref="AU434">
    <cfRule type="expression" dxfId="2519" priority="13021">
      <formula>IF(RIGHT(TEXT(AU434,"0.#"),1)=".",FALSE,TRUE)</formula>
    </cfRule>
    <cfRule type="expression" dxfId="2518" priority="13022">
      <formula>IF(RIGHT(TEXT(AU434,"0.#"),1)=".",TRUE,FALSE)</formula>
    </cfRule>
  </conditionalFormatting>
  <conditionalFormatting sqref="AU435">
    <cfRule type="expression" dxfId="2517" priority="13019">
      <formula>IF(RIGHT(TEXT(AU435,"0.#"),1)=".",FALSE,TRUE)</formula>
    </cfRule>
    <cfRule type="expression" dxfId="2516" priority="13020">
      <formula>IF(RIGHT(TEXT(AU435,"0.#"),1)=".",TRUE,FALSE)</formula>
    </cfRule>
  </conditionalFormatting>
  <conditionalFormatting sqref="AI435">
    <cfRule type="expression" dxfId="2515" priority="12953">
      <formula>IF(RIGHT(TEXT(AI435,"0.#"),1)=".",FALSE,TRUE)</formula>
    </cfRule>
    <cfRule type="expression" dxfId="2514" priority="12954">
      <formula>IF(RIGHT(TEXT(AI435,"0.#"),1)=".",TRUE,FALSE)</formula>
    </cfRule>
  </conditionalFormatting>
  <conditionalFormatting sqref="AI433">
    <cfRule type="expression" dxfId="2513" priority="12957">
      <formula>IF(RIGHT(TEXT(AI433,"0.#"),1)=".",FALSE,TRUE)</formula>
    </cfRule>
    <cfRule type="expression" dxfId="2512" priority="12958">
      <formula>IF(RIGHT(TEXT(AI433,"0.#"),1)=".",TRUE,FALSE)</formula>
    </cfRule>
  </conditionalFormatting>
  <conditionalFormatting sqref="AI434">
    <cfRule type="expression" dxfId="2511" priority="12955">
      <formula>IF(RIGHT(TEXT(AI434,"0.#"),1)=".",FALSE,TRUE)</formula>
    </cfRule>
    <cfRule type="expression" dxfId="2510" priority="12956">
      <formula>IF(RIGHT(TEXT(AI434,"0.#"),1)=".",TRUE,FALSE)</formula>
    </cfRule>
  </conditionalFormatting>
  <conditionalFormatting sqref="AQ434">
    <cfRule type="expression" dxfId="2509" priority="12939">
      <formula>IF(RIGHT(TEXT(AQ434,"0.#"),1)=".",FALSE,TRUE)</formula>
    </cfRule>
    <cfRule type="expression" dxfId="2508" priority="12940">
      <formula>IF(RIGHT(TEXT(AQ434,"0.#"),1)=".",TRUE,FALSE)</formula>
    </cfRule>
  </conditionalFormatting>
  <conditionalFormatting sqref="AQ435">
    <cfRule type="expression" dxfId="2507" priority="12925">
      <formula>IF(RIGHT(TEXT(AQ435,"0.#"),1)=".",FALSE,TRUE)</formula>
    </cfRule>
    <cfRule type="expression" dxfId="2506" priority="12926">
      <formula>IF(RIGHT(TEXT(AQ435,"0.#"),1)=".",TRUE,FALSE)</formula>
    </cfRule>
  </conditionalFormatting>
  <conditionalFormatting sqref="AQ433">
    <cfRule type="expression" dxfId="2505" priority="12923">
      <formula>IF(RIGHT(TEXT(AQ433,"0.#"),1)=".",FALSE,TRUE)</formula>
    </cfRule>
    <cfRule type="expression" dxfId="2504" priority="12924">
      <formula>IF(RIGHT(TEXT(AQ433,"0.#"),1)=".",TRUE,FALSE)</formula>
    </cfRule>
  </conditionalFormatting>
  <conditionalFormatting sqref="AL855:AO874">
    <cfRule type="expression" dxfId="2503" priority="6647">
      <formula>IF(AND(AL855&gt;=0, RIGHT(TEXT(AL855,"0.#"),1)&lt;&gt;"."),TRUE,FALSE)</formula>
    </cfRule>
    <cfRule type="expression" dxfId="2502" priority="6648">
      <formula>IF(AND(AL855&gt;=0, RIGHT(TEXT(AL855,"0.#"),1)="."),TRUE,FALSE)</formula>
    </cfRule>
    <cfRule type="expression" dxfId="2501" priority="6649">
      <formula>IF(AND(AL855&lt;0, RIGHT(TEXT(AL855,"0.#"),1)&lt;&gt;"."),TRUE,FALSE)</formula>
    </cfRule>
    <cfRule type="expression" dxfId="2500" priority="6650">
      <formula>IF(AND(AL855&lt;0, RIGHT(TEXT(AL855,"0.#"),1)="."),TRUE,FALSE)</formula>
    </cfRule>
  </conditionalFormatting>
  <conditionalFormatting sqref="AQ53:AQ55">
    <cfRule type="expression" dxfId="2499" priority="4669">
      <formula>IF(RIGHT(TEXT(AQ53,"0.#"),1)=".",FALSE,TRUE)</formula>
    </cfRule>
    <cfRule type="expression" dxfId="2498" priority="4670">
      <formula>IF(RIGHT(TEXT(AQ53,"0.#"),1)=".",TRUE,FALSE)</formula>
    </cfRule>
  </conditionalFormatting>
  <conditionalFormatting sqref="AU53:AU55">
    <cfRule type="expression" dxfId="2497" priority="4667">
      <formula>IF(RIGHT(TEXT(AU53,"0.#"),1)=".",FALSE,TRUE)</formula>
    </cfRule>
    <cfRule type="expression" dxfId="2496" priority="4668">
      <formula>IF(RIGHT(TEXT(AU53,"0.#"),1)=".",TRUE,FALSE)</formula>
    </cfRule>
  </conditionalFormatting>
  <conditionalFormatting sqref="AQ60:AQ62">
    <cfRule type="expression" dxfId="2495" priority="4665">
      <formula>IF(RIGHT(TEXT(AQ60,"0.#"),1)=".",FALSE,TRUE)</formula>
    </cfRule>
    <cfRule type="expression" dxfId="2494" priority="4666">
      <formula>IF(RIGHT(TEXT(AQ60,"0.#"),1)=".",TRUE,FALSE)</formula>
    </cfRule>
  </conditionalFormatting>
  <conditionalFormatting sqref="AU60:AU62">
    <cfRule type="expression" dxfId="2493" priority="4663">
      <formula>IF(RIGHT(TEXT(AU60,"0.#"),1)=".",FALSE,TRUE)</formula>
    </cfRule>
    <cfRule type="expression" dxfId="2492" priority="4664">
      <formula>IF(RIGHT(TEXT(AU60,"0.#"),1)=".",TRUE,FALSE)</formula>
    </cfRule>
  </conditionalFormatting>
  <conditionalFormatting sqref="AQ75:AQ77">
    <cfRule type="expression" dxfId="2491" priority="4661">
      <formula>IF(RIGHT(TEXT(AQ75,"0.#"),1)=".",FALSE,TRUE)</formula>
    </cfRule>
    <cfRule type="expression" dxfId="2490" priority="4662">
      <formula>IF(RIGHT(TEXT(AQ75,"0.#"),1)=".",TRUE,FALSE)</formula>
    </cfRule>
  </conditionalFormatting>
  <conditionalFormatting sqref="AU75:AU77">
    <cfRule type="expression" dxfId="2489" priority="4659">
      <formula>IF(RIGHT(TEXT(AU75,"0.#"),1)=".",FALSE,TRUE)</formula>
    </cfRule>
    <cfRule type="expression" dxfId="2488" priority="4660">
      <formula>IF(RIGHT(TEXT(AU75,"0.#"),1)=".",TRUE,FALSE)</formula>
    </cfRule>
  </conditionalFormatting>
  <conditionalFormatting sqref="AQ87:AQ89">
    <cfRule type="expression" dxfId="2487" priority="4657">
      <formula>IF(RIGHT(TEXT(AQ87,"0.#"),1)=".",FALSE,TRUE)</formula>
    </cfRule>
    <cfRule type="expression" dxfId="2486" priority="4658">
      <formula>IF(RIGHT(TEXT(AQ87,"0.#"),1)=".",TRUE,FALSE)</formula>
    </cfRule>
  </conditionalFormatting>
  <conditionalFormatting sqref="AU87:AU89">
    <cfRule type="expression" dxfId="2485" priority="4655">
      <formula>IF(RIGHT(TEXT(AU87,"0.#"),1)=".",FALSE,TRUE)</formula>
    </cfRule>
    <cfRule type="expression" dxfId="2484" priority="4656">
      <formula>IF(RIGHT(TEXT(AU87,"0.#"),1)=".",TRUE,FALSE)</formula>
    </cfRule>
  </conditionalFormatting>
  <conditionalFormatting sqref="AQ92:AQ94">
    <cfRule type="expression" dxfId="2483" priority="4653">
      <formula>IF(RIGHT(TEXT(AQ92,"0.#"),1)=".",FALSE,TRUE)</formula>
    </cfRule>
    <cfRule type="expression" dxfId="2482" priority="4654">
      <formula>IF(RIGHT(TEXT(AQ92,"0.#"),1)=".",TRUE,FALSE)</formula>
    </cfRule>
  </conditionalFormatting>
  <conditionalFormatting sqref="AU92:AU94">
    <cfRule type="expression" dxfId="2481" priority="4651">
      <formula>IF(RIGHT(TEXT(AU92,"0.#"),1)=".",FALSE,TRUE)</formula>
    </cfRule>
    <cfRule type="expression" dxfId="2480" priority="4652">
      <formula>IF(RIGHT(TEXT(AU92,"0.#"),1)=".",TRUE,FALSE)</formula>
    </cfRule>
  </conditionalFormatting>
  <conditionalFormatting sqref="AQ97:AQ99">
    <cfRule type="expression" dxfId="2479" priority="4649">
      <formula>IF(RIGHT(TEXT(AQ97,"0.#"),1)=".",FALSE,TRUE)</formula>
    </cfRule>
    <cfRule type="expression" dxfId="2478" priority="4650">
      <formula>IF(RIGHT(TEXT(AQ97,"0.#"),1)=".",TRUE,FALSE)</formula>
    </cfRule>
  </conditionalFormatting>
  <conditionalFormatting sqref="AU97:AU99">
    <cfRule type="expression" dxfId="2477" priority="4647">
      <formula>IF(RIGHT(TEXT(AU97,"0.#"),1)=".",FALSE,TRUE)</formula>
    </cfRule>
    <cfRule type="expression" dxfId="2476" priority="4648">
      <formula>IF(RIGHT(TEXT(AU97,"0.#"),1)=".",TRUE,FALSE)</formula>
    </cfRule>
  </conditionalFormatting>
  <conditionalFormatting sqref="AE458">
    <cfRule type="expression" dxfId="2475" priority="4341">
      <formula>IF(RIGHT(TEXT(AE458,"0.#"),1)=".",FALSE,TRUE)</formula>
    </cfRule>
    <cfRule type="expression" dxfId="2474" priority="4342">
      <formula>IF(RIGHT(TEXT(AE458,"0.#"),1)=".",TRUE,FALSE)</formula>
    </cfRule>
  </conditionalFormatting>
  <conditionalFormatting sqref="AM460">
    <cfRule type="expression" dxfId="2473" priority="4331">
      <formula>IF(RIGHT(TEXT(AM460,"0.#"),1)=".",FALSE,TRUE)</formula>
    </cfRule>
    <cfRule type="expression" dxfId="2472" priority="4332">
      <formula>IF(RIGHT(TEXT(AM460,"0.#"),1)=".",TRUE,FALSE)</formula>
    </cfRule>
  </conditionalFormatting>
  <conditionalFormatting sqref="AE459">
    <cfRule type="expression" dxfId="2471" priority="4339">
      <formula>IF(RIGHT(TEXT(AE459,"0.#"),1)=".",FALSE,TRUE)</formula>
    </cfRule>
    <cfRule type="expression" dxfId="2470" priority="4340">
      <formula>IF(RIGHT(TEXT(AE459,"0.#"),1)=".",TRUE,FALSE)</formula>
    </cfRule>
  </conditionalFormatting>
  <conditionalFormatting sqref="AE460">
    <cfRule type="expression" dxfId="2469" priority="4337">
      <formula>IF(RIGHT(TEXT(AE460,"0.#"),1)=".",FALSE,TRUE)</formula>
    </cfRule>
    <cfRule type="expression" dxfId="2468" priority="4338">
      <formula>IF(RIGHT(TEXT(AE460,"0.#"),1)=".",TRUE,FALSE)</formula>
    </cfRule>
  </conditionalFormatting>
  <conditionalFormatting sqref="AM458">
    <cfRule type="expression" dxfId="2467" priority="4335">
      <formula>IF(RIGHT(TEXT(AM458,"0.#"),1)=".",FALSE,TRUE)</formula>
    </cfRule>
    <cfRule type="expression" dxfId="2466" priority="4336">
      <formula>IF(RIGHT(TEXT(AM458,"0.#"),1)=".",TRUE,FALSE)</formula>
    </cfRule>
  </conditionalFormatting>
  <conditionalFormatting sqref="AM459">
    <cfRule type="expression" dxfId="2465" priority="4333">
      <formula>IF(RIGHT(TEXT(AM459,"0.#"),1)=".",FALSE,TRUE)</formula>
    </cfRule>
    <cfRule type="expression" dxfId="2464" priority="4334">
      <formula>IF(RIGHT(TEXT(AM459,"0.#"),1)=".",TRUE,FALSE)</formula>
    </cfRule>
  </conditionalFormatting>
  <conditionalFormatting sqref="AU458">
    <cfRule type="expression" dxfId="2463" priority="4329">
      <formula>IF(RIGHT(TEXT(AU458,"0.#"),1)=".",FALSE,TRUE)</formula>
    </cfRule>
    <cfRule type="expression" dxfId="2462" priority="4330">
      <formula>IF(RIGHT(TEXT(AU458,"0.#"),1)=".",TRUE,FALSE)</formula>
    </cfRule>
  </conditionalFormatting>
  <conditionalFormatting sqref="AU459">
    <cfRule type="expression" dxfId="2461" priority="4327">
      <formula>IF(RIGHT(TEXT(AU459,"0.#"),1)=".",FALSE,TRUE)</formula>
    </cfRule>
    <cfRule type="expression" dxfId="2460" priority="4328">
      <formula>IF(RIGHT(TEXT(AU459,"0.#"),1)=".",TRUE,FALSE)</formula>
    </cfRule>
  </conditionalFormatting>
  <conditionalFormatting sqref="AU460">
    <cfRule type="expression" dxfId="2459" priority="4325">
      <formula>IF(RIGHT(TEXT(AU460,"0.#"),1)=".",FALSE,TRUE)</formula>
    </cfRule>
    <cfRule type="expression" dxfId="2458" priority="4326">
      <formula>IF(RIGHT(TEXT(AU460,"0.#"),1)=".",TRUE,FALSE)</formula>
    </cfRule>
  </conditionalFormatting>
  <conditionalFormatting sqref="AI460">
    <cfRule type="expression" dxfId="2457" priority="4319">
      <formula>IF(RIGHT(TEXT(AI460,"0.#"),1)=".",FALSE,TRUE)</formula>
    </cfRule>
    <cfRule type="expression" dxfId="2456" priority="4320">
      <formula>IF(RIGHT(TEXT(AI460,"0.#"),1)=".",TRUE,FALSE)</formula>
    </cfRule>
  </conditionalFormatting>
  <conditionalFormatting sqref="AI458">
    <cfRule type="expression" dxfId="2455" priority="4323">
      <formula>IF(RIGHT(TEXT(AI458,"0.#"),1)=".",FALSE,TRUE)</formula>
    </cfRule>
    <cfRule type="expression" dxfId="2454" priority="4324">
      <formula>IF(RIGHT(TEXT(AI458,"0.#"),1)=".",TRUE,FALSE)</formula>
    </cfRule>
  </conditionalFormatting>
  <conditionalFormatting sqref="AI459">
    <cfRule type="expression" dxfId="2453" priority="4321">
      <formula>IF(RIGHT(TEXT(AI459,"0.#"),1)=".",FALSE,TRUE)</formula>
    </cfRule>
    <cfRule type="expression" dxfId="2452" priority="4322">
      <formula>IF(RIGHT(TEXT(AI459,"0.#"),1)=".",TRUE,FALSE)</formula>
    </cfRule>
  </conditionalFormatting>
  <conditionalFormatting sqref="AQ459">
    <cfRule type="expression" dxfId="2451" priority="4317">
      <formula>IF(RIGHT(TEXT(AQ459,"0.#"),1)=".",FALSE,TRUE)</formula>
    </cfRule>
    <cfRule type="expression" dxfId="2450" priority="4318">
      <formula>IF(RIGHT(TEXT(AQ459,"0.#"),1)=".",TRUE,FALSE)</formula>
    </cfRule>
  </conditionalFormatting>
  <conditionalFormatting sqref="AQ460">
    <cfRule type="expression" dxfId="2449" priority="4315">
      <formula>IF(RIGHT(TEXT(AQ460,"0.#"),1)=".",FALSE,TRUE)</formula>
    </cfRule>
    <cfRule type="expression" dxfId="2448" priority="4316">
      <formula>IF(RIGHT(TEXT(AQ460,"0.#"),1)=".",TRUE,FALSE)</formula>
    </cfRule>
  </conditionalFormatting>
  <conditionalFormatting sqref="AQ458">
    <cfRule type="expression" dxfId="2447" priority="4313">
      <formula>IF(RIGHT(TEXT(AQ458,"0.#"),1)=".",FALSE,TRUE)</formula>
    </cfRule>
    <cfRule type="expression" dxfId="2446" priority="4314">
      <formula>IF(RIGHT(TEXT(AQ458,"0.#"),1)=".",TRUE,FALSE)</formula>
    </cfRule>
  </conditionalFormatting>
  <conditionalFormatting sqref="AE120 AM120">
    <cfRule type="expression" dxfId="2445" priority="2991">
      <formula>IF(RIGHT(TEXT(AE120,"0.#"),1)=".",FALSE,TRUE)</formula>
    </cfRule>
    <cfRule type="expression" dxfId="2444" priority="2992">
      <formula>IF(RIGHT(TEXT(AE120,"0.#"),1)=".",TRUE,FALSE)</formula>
    </cfRule>
  </conditionalFormatting>
  <conditionalFormatting sqref="AI126">
    <cfRule type="expression" dxfId="2443" priority="2981">
      <formula>IF(RIGHT(TEXT(AI126,"0.#"),1)=".",FALSE,TRUE)</formula>
    </cfRule>
    <cfRule type="expression" dxfId="2442" priority="2982">
      <formula>IF(RIGHT(TEXT(AI126,"0.#"),1)=".",TRUE,FALSE)</formula>
    </cfRule>
  </conditionalFormatting>
  <conditionalFormatting sqref="AI120">
    <cfRule type="expression" dxfId="2441" priority="2989">
      <formula>IF(RIGHT(TEXT(AI120,"0.#"),1)=".",FALSE,TRUE)</formula>
    </cfRule>
    <cfRule type="expression" dxfId="2440" priority="2990">
      <formula>IF(RIGHT(TEXT(AI120,"0.#"),1)=".",TRUE,FALSE)</formula>
    </cfRule>
  </conditionalFormatting>
  <conditionalFormatting sqref="AE123 AM123">
    <cfRule type="expression" dxfId="2439" priority="2987">
      <formula>IF(RIGHT(TEXT(AE123,"0.#"),1)=".",FALSE,TRUE)</formula>
    </cfRule>
    <cfRule type="expression" dxfId="2438" priority="2988">
      <formula>IF(RIGHT(TEXT(AE123,"0.#"),1)=".",TRUE,FALSE)</formula>
    </cfRule>
  </conditionalFormatting>
  <conditionalFormatting sqref="AI123">
    <cfRule type="expression" dxfId="2437" priority="2985">
      <formula>IF(RIGHT(TEXT(AI123,"0.#"),1)=".",FALSE,TRUE)</formula>
    </cfRule>
    <cfRule type="expression" dxfId="2436" priority="2986">
      <formula>IF(RIGHT(TEXT(AI123,"0.#"),1)=".",TRUE,FALSE)</formula>
    </cfRule>
  </conditionalFormatting>
  <conditionalFormatting sqref="AE126 AM126">
    <cfRule type="expression" dxfId="2435" priority="2983">
      <formula>IF(RIGHT(TEXT(AE126,"0.#"),1)=".",FALSE,TRUE)</formula>
    </cfRule>
    <cfRule type="expression" dxfId="2434" priority="2984">
      <formula>IF(RIGHT(TEXT(AE126,"0.#"),1)=".",TRUE,FALSE)</formula>
    </cfRule>
  </conditionalFormatting>
  <conditionalFormatting sqref="AE129 AM129">
    <cfRule type="expression" dxfId="2433" priority="2979">
      <formula>IF(RIGHT(TEXT(AE129,"0.#"),1)=".",FALSE,TRUE)</formula>
    </cfRule>
    <cfRule type="expression" dxfId="2432" priority="2980">
      <formula>IF(RIGHT(TEXT(AE129,"0.#"),1)=".",TRUE,FALSE)</formula>
    </cfRule>
  </conditionalFormatting>
  <conditionalFormatting sqref="AI129">
    <cfRule type="expression" dxfId="2431" priority="2977">
      <formula>IF(RIGHT(TEXT(AI129,"0.#"),1)=".",FALSE,TRUE)</formula>
    </cfRule>
    <cfRule type="expression" dxfId="2430" priority="2978">
      <formula>IF(RIGHT(TEXT(AI129,"0.#"),1)=".",TRUE,FALSE)</formula>
    </cfRule>
  </conditionalFormatting>
  <conditionalFormatting sqref="Y855:Y874">
    <cfRule type="expression" dxfId="2429" priority="2975">
      <formula>IF(RIGHT(TEXT(Y855,"0.#"),1)=".",FALSE,TRUE)</formula>
    </cfRule>
    <cfRule type="expression" dxfId="2428" priority="2976">
      <formula>IF(RIGHT(TEXT(Y855,"0.#"),1)=".",TRUE,FALSE)</formula>
    </cfRule>
  </conditionalFormatting>
  <conditionalFormatting sqref="AU518">
    <cfRule type="expression" dxfId="2427" priority="1485">
      <formula>IF(RIGHT(TEXT(AU518,"0.#"),1)=".",FALSE,TRUE)</formula>
    </cfRule>
    <cfRule type="expression" dxfId="2426" priority="1486">
      <formula>IF(RIGHT(TEXT(AU518,"0.#"),1)=".",TRUE,FALSE)</formula>
    </cfRule>
  </conditionalFormatting>
  <conditionalFormatting sqref="AQ551">
    <cfRule type="expression" dxfId="2425" priority="1261">
      <formula>IF(RIGHT(TEXT(AQ551,"0.#"),1)=".",FALSE,TRUE)</formula>
    </cfRule>
    <cfRule type="expression" dxfId="2424" priority="1262">
      <formula>IF(RIGHT(TEXT(AQ551,"0.#"),1)=".",TRUE,FALSE)</formula>
    </cfRule>
  </conditionalFormatting>
  <conditionalFormatting sqref="AE556">
    <cfRule type="expression" dxfId="2423" priority="1259">
      <formula>IF(RIGHT(TEXT(AE556,"0.#"),1)=".",FALSE,TRUE)</formula>
    </cfRule>
    <cfRule type="expression" dxfId="2422" priority="1260">
      <formula>IF(RIGHT(TEXT(AE556,"0.#"),1)=".",TRUE,FALSE)</formula>
    </cfRule>
  </conditionalFormatting>
  <conditionalFormatting sqref="AE557">
    <cfRule type="expression" dxfId="2421" priority="1257">
      <formula>IF(RIGHT(TEXT(AE557,"0.#"),1)=".",FALSE,TRUE)</formula>
    </cfRule>
    <cfRule type="expression" dxfId="2420" priority="1258">
      <formula>IF(RIGHT(TEXT(AE557,"0.#"),1)=".",TRUE,FALSE)</formula>
    </cfRule>
  </conditionalFormatting>
  <conditionalFormatting sqref="AE558">
    <cfRule type="expression" dxfId="2419" priority="1255">
      <formula>IF(RIGHT(TEXT(AE558,"0.#"),1)=".",FALSE,TRUE)</formula>
    </cfRule>
    <cfRule type="expression" dxfId="2418" priority="1256">
      <formula>IF(RIGHT(TEXT(AE558,"0.#"),1)=".",TRUE,FALSE)</formula>
    </cfRule>
  </conditionalFormatting>
  <conditionalFormatting sqref="AU556">
    <cfRule type="expression" dxfId="2417" priority="1247">
      <formula>IF(RIGHT(TEXT(AU556,"0.#"),1)=".",FALSE,TRUE)</formula>
    </cfRule>
    <cfRule type="expression" dxfId="2416" priority="1248">
      <formula>IF(RIGHT(TEXT(AU556,"0.#"),1)=".",TRUE,FALSE)</formula>
    </cfRule>
  </conditionalFormatting>
  <conditionalFormatting sqref="AU557">
    <cfRule type="expression" dxfId="2415" priority="1245">
      <formula>IF(RIGHT(TEXT(AU557,"0.#"),1)=".",FALSE,TRUE)</formula>
    </cfRule>
    <cfRule type="expression" dxfId="2414" priority="1246">
      <formula>IF(RIGHT(TEXT(AU557,"0.#"),1)=".",TRUE,FALSE)</formula>
    </cfRule>
  </conditionalFormatting>
  <conditionalFormatting sqref="AU558">
    <cfRule type="expression" dxfId="2413" priority="1243">
      <formula>IF(RIGHT(TEXT(AU558,"0.#"),1)=".",FALSE,TRUE)</formula>
    </cfRule>
    <cfRule type="expression" dxfId="2412" priority="1244">
      <formula>IF(RIGHT(TEXT(AU558,"0.#"),1)=".",TRUE,FALSE)</formula>
    </cfRule>
  </conditionalFormatting>
  <conditionalFormatting sqref="AQ557">
    <cfRule type="expression" dxfId="2411" priority="1235">
      <formula>IF(RIGHT(TEXT(AQ557,"0.#"),1)=".",FALSE,TRUE)</formula>
    </cfRule>
    <cfRule type="expression" dxfId="2410" priority="1236">
      <formula>IF(RIGHT(TEXT(AQ557,"0.#"),1)=".",TRUE,FALSE)</formula>
    </cfRule>
  </conditionalFormatting>
  <conditionalFormatting sqref="AQ558">
    <cfRule type="expression" dxfId="2409" priority="1233">
      <formula>IF(RIGHT(TEXT(AQ558,"0.#"),1)=".",FALSE,TRUE)</formula>
    </cfRule>
    <cfRule type="expression" dxfId="2408" priority="1234">
      <formula>IF(RIGHT(TEXT(AQ558,"0.#"),1)=".",TRUE,FALSE)</formula>
    </cfRule>
  </conditionalFormatting>
  <conditionalFormatting sqref="AQ556">
    <cfRule type="expression" dxfId="2407" priority="1231">
      <formula>IF(RIGHT(TEXT(AQ556,"0.#"),1)=".",FALSE,TRUE)</formula>
    </cfRule>
    <cfRule type="expression" dxfId="2406" priority="1232">
      <formula>IF(RIGHT(TEXT(AQ556,"0.#"),1)=".",TRUE,FALSE)</formula>
    </cfRule>
  </conditionalFormatting>
  <conditionalFormatting sqref="AE561">
    <cfRule type="expression" dxfId="2405" priority="1229">
      <formula>IF(RIGHT(TEXT(AE561,"0.#"),1)=".",FALSE,TRUE)</formula>
    </cfRule>
    <cfRule type="expression" dxfId="2404" priority="1230">
      <formula>IF(RIGHT(TEXT(AE561,"0.#"),1)=".",TRUE,FALSE)</formula>
    </cfRule>
  </conditionalFormatting>
  <conditionalFormatting sqref="AE562">
    <cfRule type="expression" dxfId="2403" priority="1227">
      <formula>IF(RIGHT(TEXT(AE562,"0.#"),1)=".",FALSE,TRUE)</formula>
    </cfRule>
    <cfRule type="expression" dxfId="2402" priority="1228">
      <formula>IF(RIGHT(TEXT(AE562,"0.#"),1)=".",TRUE,FALSE)</formula>
    </cfRule>
  </conditionalFormatting>
  <conditionalFormatting sqref="AE563">
    <cfRule type="expression" dxfId="2401" priority="1225">
      <formula>IF(RIGHT(TEXT(AE563,"0.#"),1)=".",FALSE,TRUE)</formula>
    </cfRule>
    <cfRule type="expression" dxfId="2400" priority="1226">
      <formula>IF(RIGHT(TEXT(AE563,"0.#"),1)=".",TRUE,FALSE)</formula>
    </cfRule>
  </conditionalFormatting>
  <conditionalFormatting sqref="AL1110:AO1139">
    <cfRule type="expression" dxfId="2399" priority="2881">
      <formula>IF(AND(AL1110&gt;=0, RIGHT(TEXT(AL1110,"0.#"),1)&lt;&gt;"."),TRUE,FALSE)</formula>
    </cfRule>
    <cfRule type="expression" dxfId="2398" priority="2882">
      <formula>IF(AND(AL1110&gt;=0, RIGHT(TEXT(AL1110,"0.#"),1)="."),TRUE,FALSE)</formula>
    </cfRule>
    <cfRule type="expression" dxfId="2397" priority="2883">
      <formula>IF(AND(AL1110&lt;0, RIGHT(TEXT(AL1110,"0.#"),1)&lt;&gt;"."),TRUE,FALSE)</formula>
    </cfRule>
    <cfRule type="expression" dxfId="2396" priority="2884">
      <formula>IF(AND(AL1110&lt;0, RIGHT(TEXT(AL1110,"0.#"),1)="."),TRUE,FALSE)</formula>
    </cfRule>
  </conditionalFormatting>
  <conditionalFormatting sqref="Y1110:Y1139">
    <cfRule type="expression" dxfId="2395" priority="2879">
      <formula>IF(RIGHT(TEXT(Y1110,"0.#"),1)=".",FALSE,TRUE)</formula>
    </cfRule>
    <cfRule type="expression" dxfId="2394" priority="2880">
      <formula>IF(RIGHT(TEXT(Y1110,"0.#"),1)=".",TRUE,FALSE)</formula>
    </cfRule>
  </conditionalFormatting>
  <conditionalFormatting sqref="AQ553">
    <cfRule type="expression" dxfId="2393" priority="1263">
      <formula>IF(RIGHT(TEXT(AQ553,"0.#"),1)=".",FALSE,TRUE)</formula>
    </cfRule>
    <cfRule type="expression" dxfId="2392" priority="1264">
      <formula>IF(RIGHT(TEXT(AQ553,"0.#"),1)=".",TRUE,FALSE)</formula>
    </cfRule>
  </conditionalFormatting>
  <conditionalFormatting sqref="AU552">
    <cfRule type="expression" dxfId="2391" priority="1275">
      <formula>IF(RIGHT(TEXT(AU552,"0.#"),1)=".",FALSE,TRUE)</formula>
    </cfRule>
    <cfRule type="expression" dxfId="2390" priority="1276">
      <formula>IF(RIGHT(TEXT(AU552,"0.#"),1)=".",TRUE,FALSE)</formula>
    </cfRule>
  </conditionalFormatting>
  <conditionalFormatting sqref="AE552">
    <cfRule type="expression" dxfId="2389" priority="1287">
      <formula>IF(RIGHT(TEXT(AE552,"0.#"),1)=".",FALSE,TRUE)</formula>
    </cfRule>
    <cfRule type="expression" dxfId="2388" priority="1288">
      <formula>IF(RIGHT(TEXT(AE552,"0.#"),1)=".",TRUE,FALSE)</formula>
    </cfRule>
  </conditionalFormatting>
  <conditionalFormatting sqref="AQ548">
    <cfRule type="expression" dxfId="2387" priority="1293">
      <formula>IF(RIGHT(TEXT(AQ548,"0.#"),1)=".",FALSE,TRUE)</formula>
    </cfRule>
    <cfRule type="expression" dxfId="2386" priority="1294">
      <formula>IF(RIGHT(TEXT(AQ548,"0.#"),1)=".",TRUE,FALSE)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88:Y907">
    <cfRule type="expression" dxfId="2069" priority="2091">
      <formula>IF(RIGHT(TEXT(Y888,"0.#"),1)=".",FALSE,TRUE)</formula>
    </cfRule>
    <cfRule type="expression" dxfId="2068" priority="2092">
      <formula>IF(RIGHT(TEXT(Y888,"0.#"),1)=".",TRUE,FALSE)</formula>
    </cfRule>
  </conditionalFormatting>
  <conditionalFormatting sqref="Y913:Y940">
    <cfRule type="expression" dxfId="2067" priority="2079">
      <formula>IF(RIGHT(TEXT(Y913,"0.#"),1)=".",FALSE,TRUE)</formula>
    </cfRule>
    <cfRule type="expression" dxfId="2066" priority="2080">
      <formula>IF(RIGHT(TEXT(Y913,"0.#"),1)=".",TRUE,FALSE)</formula>
    </cfRule>
  </conditionalFormatting>
  <conditionalFormatting sqref="Y911:Y912">
    <cfRule type="expression" dxfId="2065" priority="2073">
      <formula>IF(RIGHT(TEXT(Y911,"0.#"),1)=".",FALSE,TRUE)</formula>
    </cfRule>
    <cfRule type="expression" dxfId="2064" priority="2074">
      <formula>IF(RIGHT(TEXT(Y911,"0.#"),1)=".",TRUE,FALSE)</formula>
    </cfRule>
  </conditionalFormatting>
  <conditionalFormatting sqref="Y946:Y973">
    <cfRule type="expression" dxfId="2063" priority="2067">
      <formula>IF(RIGHT(TEXT(Y946,"0.#"),1)=".",FALSE,TRUE)</formula>
    </cfRule>
    <cfRule type="expression" dxfId="2062" priority="2068">
      <formula>IF(RIGHT(TEXT(Y946,"0.#"),1)=".",TRUE,FALSE)</formula>
    </cfRule>
  </conditionalFormatting>
  <conditionalFormatting sqref="Y944:Y945">
    <cfRule type="expression" dxfId="2061" priority="2061">
      <formula>IF(RIGHT(TEXT(Y944,"0.#"),1)=".",FALSE,TRUE)</formula>
    </cfRule>
    <cfRule type="expression" dxfId="2060" priority="2062">
      <formula>IF(RIGHT(TEXT(Y944,"0.#"),1)=".",TRUE,FALSE)</formula>
    </cfRule>
  </conditionalFormatting>
  <conditionalFormatting sqref="Y979:Y1006">
    <cfRule type="expression" dxfId="2059" priority="2055">
      <formula>IF(RIGHT(TEXT(Y979,"0.#"),1)=".",FALSE,TRUE)</formula>
    </cfRule>
    <cfRule type="expression" dxfId="2058" priority="2056">
      <formula>IF(RIGHT(TEXT(Y979,"0.#"),1)=".",TRUE,FALSE)</formula>
    </cfRule>
  </conditionalFormatting>
  <conditionalFormatting sqref="Y977:Y978">
    <cfRule type="expression" dxfId="2057" priority="2049">
      <formula>IF(RIGHT(TEXT(Y977,"0.#"),1)=".",FALSE,TRUE)</formula>
    </cfRule>
    <cfRule type="expression" dxfId="2056" priority="2050">
      <formula>IF(RIGHT(TEXT(Y977,"0.#"),1)=".",TRUE,FALSE)</formula>
    </cfRule>
  </conditionalFormatting>
  <conditionalFormatting sqref="Y1012:Y1039">
    <cfRule type="expression" dxfId="2055" priority="2043">
      <formula>IF(RIGHT(TEXT(Y1012,"0.#"),1)=".",FALSE,TRUE)</formula>
    </cfRule>
    <cfRule type="expression" dxfId="2054" priority="2044">
      <formula>IF(RIGHT(TEXT(Y1012,"0.#"),1)=".",TRUE,FALSE)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8:AO907">
    <cfRule type="expression" dxfId="1973" priority="2093">
      <formula>IF(AND(AL888&gt;=0, RIGHT(TEXT(AL888,"0.#"),1)&lt;&gt;"."),TRUE,FALSE)</formula>
    </cfRule>
    <cfRule type="expression" dxfId="1972" priority="2094">
      <formula>IF(AND(AL888&gt;=0, RIGHT(TEXT(AL888,"0.#"),1)="."),TRUE,FALSE)</formula>
    </cfRule>
    <cfRule type="expression" dxfId="1971" priority="2095">
      <formula>IF(AND(AL888&lt;0, RIGHT(TEXT(AL888,"0.#"),1)&lt;&gt;"."),TRUE,FALSE)</formula>
    </cfRule>
    <cfRule type="expression" dxfId="1970" priority="2096">
      <formula>IF(AND(AL888&lt;0, RIGHT(TEXT(AL888,"0.#"),1)="."),TRUE,FALSE)</formula>
    </cfRule>
  </conditionalFormatting>
  <conditionalFormatting sqref="AL921:AO940">
    <cfRule type="expression" dxfId="1969" priority="2081">
      <formula>IF(AND(AL921&gt;=0, RIGHT(TEXT(AL921,"0.#"),1)&lt;&gt;"."),TRUE,FALSE)</formula>
    </cfRule>
    <cfRule type="expression" dxfId="1968" priority="2082">
      <formula>IF(AND(AL921&gt;=0, RIGHT(TEXT(AL921,"0.#"),1)="."),TRUE,FALSE)</formula>
    </cfRule>
    <cfRule type="expression" dxfId="1967" priority="2083">
      <formula>IF(AND(AL921&lt;0, RIGHT(TEXT(AL921,"0.#"),1)&lt;&gt;"."),TRUE,FALSE)</formula>
    </cfRule>
    <cfRule type="expression" dxfId="1966" priority="2084">
      <formula>IF(AND(AL921&lt;0, RIGHT(TEXT(AL921,"0.#"),1)="."),TRUE,FALSE)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847:Y854">
    <cfRule type="expression" dxfId="721" priority="21">
      <formula>IF(RIGHT(TEXT(Y847,"0.#"),1)=".",FALSE,TRUE)</formula>
    </cfRule>
    <cfRule type="expression" dxfId="720" priority="22">
      <formula>IF(RIGHT(TEXT(Y847,"0.#"),1)=".",TRUE,FALSE)</formula>
    </cfRule>
  </conditionalFormatting>
  <conditionalFormatting sqref="AL845:AO854">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80:Y887">
    <cfRule type="expression" dxfId="711" priority="11">
      <formula>IF(RIGHT(TEXT(Y880,"0.#"),1)=".",FALSE,TRUE)</formula>
    </cfRule>
    <cfRule type="expression" dxfId="710" priority="12">
      <formula>IF(RIGHT(TEXT(Y880,"0.#"),1)=".",TRUE,FALSE)</formula>
    </cfRule>
  </conditionalFormatting>
  <conditionalFormatting sqref="Y878:Y879">
    <cfRule type="expression" dxfId="709" priority="5">
      <formula>IF(RIGHT(TEXT(Y878,"0.#"),1)=".",FALSE,TRUE)</formula>
    </cfRule>
    <cfRule type="expression" dxfId="708" priority="6">
      <formula>IF(RIGHT(TEXT(Y878,"0.#"),1)=".",TRUE,FALSE)</formula>
    </cfRule>
  </conditionalFormatting>
  <conditionalFormatting sqref="AL878:AO887">
    <cfRule type="expression" dxfId="707" priority="7">
      <formula>IF(AND(AL878&gt;=0, RIGHT(TEXT(AL878,"0.#"),1)&lt;&gt;"."),TRUE,FALSE)</formula>
    </cfRule>
    <cfRule type="expression" dxfId="706" priority="8">
      <formula>IF(AND(AL878&gt;=0, RIGHT(TEXT(AL878,"0.#"),1)="."),TRUE,FALSE)</formula>
    </cfRule>
    <cfRule type="expression" dxfId="705" priority="9">
      <formula>IF(AND(AL878&lt;0, RIGHT(TEXT(AL878,"0.#"),1)&lt;&gt;"."),TRUE,FALSE)</formula>
    </cfRule>
    <cfRule type="expression" dxfId="704" priority="10">
      <formula>IF(AND(AL878&lt;0, RIGHT(TEXT(AL878,"0.#"),1)="."),TRUE,FALSE)</formula>
    </cfRule>
  </conditionalFormatting>
  <conditionalFormatting sqref="AL911:AO920">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699" max="50" man="1"/>
    <brk id="727" max="50" man="1"/>
    <brk id="74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41" sqref="F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391</v>
      </c>
      <c r="AF2" s="1029"/>
      <c r="AG2" s="1029"/>
      <c r="AH2" s="1029"/>
      <c r="AI2" s="1029" t="s">
        <v>413</v>
      </c>
      <c r="AJ2" s="1029"/>
      <c r="AK2" s="1029"/>
      <c r="AL2" s="559"/>
      <c r="AM2" s="1029" t="s">
        <v>510</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391</v>
      </c>
      <c r="AF9" s="1029"/>
      <c r="AG9" s="1029"/>
      <c r="AH9" s="1029"/>
      <c r="AI9" s="1029" t="s">
        <v>413</v>
      </c>
      <c r="AJ9" s="1029"/>
      <c r="AK9" s="1029"/>
      <c r="AL9" s="559"/>
      <c r="AM9" s="1029" t="s">
        <v>510</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391</v>
      </c>
      <c r="AF16" s="1029"/>
      <c r="AG16" s="1029"/>
      <c r="AH16" s="1029"/>
      <c r="AI16" s="1029" t="s">
        <v>413</v>
      </c>
      <c r="AJ16" s="1029"/>
      <c r="AK16" s="1029"/>
      <c r="AL16" s="559"/>
      <c r="AM16" s="1029" t="s">
        <v>510</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391</v>
      </c>
      <c r="AF23" s="1029"/>
      <c r="AG23" s="1029"/>
      <c r="AH23" s="1029"/>
      <c r="AI23" s="1029" t="s">
        <v>413</v>
      </c>
      <c r="AJ23" s="1029"/>
      <c r="AK23" s="1029"/>
      <c r="AL23" s="559"/>
      <c r="AM23" s="1029" t="s">
        <v>510</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391</v>
      </c>
      <c r="AF30" s="1029"/>
      <c r="AG30" s="1029"/>
      <c r="AH30" s="1029"/>
      <c r="AI30" s="1029" t="s">
        <v>413</v>
      </c>
      <c r="AJ30" s="1029"/>
      <c r="AK30" s="1029"/>
      <c r="AL30" s="559"/>
      <c r="AM30" s="1029" t="s">
        <v>510</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391</v>
      </c>
      <c r="AF37" s="1029"/>
      <c r="AG37" s="1029"/>
      <c r="AH37" s="1029"/>
      <c r="AI37" s="1029" t="s">
        <v>413</v>
      </c>
      <c r="AJ37" s="1029"/>
      <c r="AK37" s="1029"/>
      <c r="AL37" s="559"/>
      <c r="AM37" s="1029" t="s">
        <v>510</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391</v>
      </c>
      <c r="AF44" s="1029"/>
      <c r="AG44" s="1029"/>
      <c r="AH44" s="1029"/>
      <c r="AI44" s="1029" t="s">
        <v>413</v>
      </c>
      <c r="AJ44" s="1029"/>
      <c r="AK44" s="1029"/>
      <c r="AL44" s="559"/>
      <c r="AM44" s="1029" t="s">
        <v>510</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391</v>
      </c>
      <c r="AF51" s="1029"/>
      <c r="AG51" s="1029"/>
      <c r="AH51" s="1029"/>
      <c r="AI51" s="1029" t="s">
        <v>413</v>
      </c>
      <c r="AJ51" s="1029"/>
      <c r="AK51" s="1029"/>
      <c r="AL51" s="559"/>
      <c r="AM51" s="1029" t="s">
        <v>510</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391</v>
      </c>
      <c r="AF58" s="1029"/>
      <c r="AG58" s="1029"/>
      <c r="AH58" s="1029"/>
      <c r="AI58" s="1029" t="s">
        <v>413</v>
      </c>
      <c r="AJ58" s="1029"/>
      <c r="AK58" s="1029"/>
      <c r="AL58" s="559"/>
      <c r="AM58" s="1029" t="s">
        <v>510</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391</v>
      </c>
      <c r="AF65" s="1029"/>
      <c r="AG65" s="1029"/>
      <c r="AH65" s="1029"/>
      <c r="AI65" s="1029" t="s">
        <v>413</v>
      </c>
      <c r="AJ65" s="1029"/>
      <c r="AK65" s="1029"/>
      <c r="AL65" s="559"/>
      <c r="AM65" s="1029" t="s">
        <v>510</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2021-09-22T02:32:45Z</cp:lastPrinted>
  <dcterms:created xsi:type="dcterms:W3CDTF">2012-03-13T00:50:25Z</dcterms:created>
  <dcterms:modified xsi:type="dcterms:W3CDTF">2021-09-22T02:32:54Z</dcterms:modified>
</cp:coreProperties>
</file>