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0" yWindow="0" windowWidth="28800" windowHeight="11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<sst xmlns="http://schemas.openxmlformats.org/spreadsheetml/2006/main" count="3149" uniqueCount="800">
  <si>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</si>
  <si>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</si>
  <si>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</si>
  <si>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</si>
  <si>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</si>
  <si>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</si>
  <si>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</si>
  <si>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</si>
  <si>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</si>
  <si>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</si>
  <si>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</si>
  <si>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</si>
  <si>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</si>
  <si>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</si>
  <si>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</si>
  <si>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</si>
  <si>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</si>
  <si>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</si>
  <si>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</si>
  <si>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</si>
  <si>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</si>
  <si>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</si>
  <si>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</si>
  <si>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</si>
  <si>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</si>
  <si>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</si>
  <si>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</si>
  <si>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</si>
  <si>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</si>
  <si>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</si>
  <si>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</si>
  <si>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</si>
  <si>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</si>
  <si>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</si>
  <si>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</si>
  <si>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</si>
  <si>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</si>
  <si>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</si>
  <si>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</si>
  <si>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</si>
  <si>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</si>
  <si>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</si>
  <si>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</si>
  <si>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</si>
  <si>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</si>
  <si>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</si>
  <si>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</si>
  <si>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</si>
  <si>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</si>
  <si>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</si>
  <si>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</si>
  <si>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</si>
  <si>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</si>
  <si>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</si>
  <si>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</si>
  <si>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</si>
  <si>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</si>
  <si>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</si>
  <si>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</si>
  <si>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</si>
  <si>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</si>
  <si>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</si>
  <si>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</si>
  <si>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</si>
  <si>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</si>
  <si>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</si>
  <si>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</si>
  <si>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</si>
  <si>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</si>
  <si>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</si>
  <si>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</si>
  <si>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</si>
  <si>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</si>
  <si>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</si>
  <si>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</si>
  <si>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</si>
  <si>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</si>
  <si>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</si>
  <si>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</si>
  <si>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</si>
  <si>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</si>
  <si>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</si>
  <si>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</si>
  <si>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</si>
  <si>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</si>
  <si>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</si>
  <si>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</si>
  <si>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</si>
  <si>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</si>
  <si>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</si>
  <si>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</si>
  <si>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</si>
  <si>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</si>
  <si>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</si>
  <si>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</si>
  <si>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</si>
  <si>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</si>
  <si>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</si>
  <si>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</si>
  <si>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</si>
  <si>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</si>
  <si>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</si>
  <si>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</si>
  <si>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</si>
  <si>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</si>
  <si>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</si>
  <si>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</si>
  <si>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</si>
  <si>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</si>
  <si>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</si>
  <si>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</si>
  <si>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</si>
  <si>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</si>
  <si>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</si>
  <si>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</si>
  <si>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</si>
  <si>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</si>
  <si>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</si>
  <si>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</si>
  <si>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</si>
  <si>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</si>
  <si>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</si>
  <si>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</si>
  <si>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</si>
  <si>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</si>
  <si>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</si>
  <si>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</si>
  <si>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</si>
  <si>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</si>
  <si>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</si>
  <si>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</si>
  <si>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</si>
  <si>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</si>
  <si>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</si>
  <si>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</si>
  <si>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</si>
  <si>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</si>
  <si>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</si>
  <si>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</si>
  <si>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</si>
  <si>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</si>
  <si>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</si>
  <si>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</si>
  <si>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</si>
  <si>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</si>
  <si>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</si>
  <si>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</si>
  <si>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</si>
  <si>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</si>
  <si>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</si>
  <si>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</si>
  <si>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</si>
  <si>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</si>
  <si>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</si>
  <si>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</si>
  <si>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</si>
  <si>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</si>
  <si>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</si>
  <si>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</si>
  <si>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</si>
  <si>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</si>
  <si>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</si>
  <si>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</si>
  <si>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</si>
  <si>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</si>
  <si>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</si>
  <si>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</si>
  <si>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</si>
  <si>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</si>
  <si>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</si>
  <si>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</si>
  <si>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</si>
  <si>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</si>
  <si>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</si>
  <si>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</si>
  <si>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</si>
  <si>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</si>
  <si>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</si>
  <si>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</si>
  <si>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</si>
  <si>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</si>
  <si>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</si>
  <si>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</si>
  <si>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</si>
  <si>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</si>
  <si>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</si>
  <si>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</si>
  <si>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</si>
  <si>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</si>
  <si>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</si>
  <si>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</si>
  <si>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</si>
  <si>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</si>
  <si>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</si>
  <si>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</si>
  <si>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</si>
  <si>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</si>
  <si>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</si>
  <si>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</si>
  <si>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</si>
  <si>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</si>
  <si>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</si>
  <si>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</si>
  <si>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</si>
  <si>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</si>
  <si>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</si>
  <si>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</si>
  <si>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</si>
  <si>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</si>
  <si>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</si>
  <si>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</si>
  <si>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</si>
  <si>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</si>
  <si>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</si>
  <si>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</si>
  <si>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</si>
  <si>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</si>
  <si>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</si>
  <si>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</si>
  <si>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</si>
  <si>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</si>
  <si>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</si>
  <si>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</si>
  <si>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</si>
  <si>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</si>
  <si>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</si>
  <si>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</si>
  <si>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</si>
  <si>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</si>
  <si>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</si>
  <si>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</si>
  <si>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</si>
  <si>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</si>
  <si>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</si>
  <si>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</si>
  <si>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</si>
  <si>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</si>
  <si>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</si>
  <si>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</si>
  <si>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</si>
  <si>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</si>
  <si>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</si>
  <si>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</si>
  <si>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</si>
  <si>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</si>
  <si>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</si>
  <si>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</si>
  <si>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</si>
  <si>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</si>
  <si>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</si>
  <si>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</si>
  <si>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</si>
  <si>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</si>
  <si>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</si>
  <si>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</si>
  <si>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</si>
  <si>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</si>
  <si>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</si>
  <si>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</si>
  <si>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</si>
  <si>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</si>
  <si>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</si>
  <si>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</si>
  <si>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</si>
  <si>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</si>
  <si>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</si>
  <si>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</si>
  <si>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</si>
  <si>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</si>
  <si>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</si>
  <si>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</si>
  <si>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</si>
  <si>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</si>
  <si>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</si>
  <si>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</si>
  <si>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</si>
  <si>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</si>
  <si>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</si>
  <si>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</si>
  <si>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</si>
  <si>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</si>
  <si>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</si>
  <si>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</si>
  <si>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</si>
  <si>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</si>
  <si>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</si>
  <si>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</si>
  <si>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</si>
  <si>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</si>
  <si>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</si>
  <si>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</si>
  <si>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</si>
  <si>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</si>
  <si>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</si>
  <si>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</si>
  <si>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</si>
  <si>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</si>
  <si>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</si>
  <si>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</si>
  <si>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</si>
  <si>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</si>
  <si>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</si>
  <si>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</si>
  <si>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</si>
  <si>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</si>
  <si>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</si>
  <si>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</si>
  <si>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</si>
  <si>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</si>
  <si>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</si>
  <si>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</si>
  <si>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</si>
  <si>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</si>
  <si>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</si>
  <si>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</si>
  <si>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</si>
  <si>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</si>
  <si>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</si>
  <si>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</si>
  <si>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</si>
  <si>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</si>
  <si>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</si>
  <si>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</si>
  <si>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</si>
  <si>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</si>
  <si>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</si>
  <si>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</si>
  <si>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</si>
  <si>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</si>
  <si>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</si>
  <si>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</si>
  <si>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</si>
  <si>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</si>
  <si>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</si>
  <si>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</si>
  <si>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</si>
  <si>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</si>
  <si>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</si>
  <si>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</si>
  <si>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</si>
  <si>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</si>
  <si>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</si>
  <si>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</si>
  <si>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</si>
  <si>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</si>
  <si>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</si>
  <si>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</si>
  <si>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</si>
  <si>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</si>
  <si>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</si>
  <si>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</si>
  <si>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</si>
  <si>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</si>
  <si>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</si>
  <si>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</si>
  <si>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</si>
  <si>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</si>
  <si>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</si>
  <si>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</si>
  <si>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</si>
  <si>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</si>
  <si>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</si>
  <si>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</si>
  <si>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</si>
  <si>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</si>
  <si>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</si>
  <si>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</si>
  <si>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</si>
  <si>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</si>
  <si>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</si>
  <si>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</si>
  <si>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</si>
  <si>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</si>
  <si>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</si>
  <si>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</si>
  <si>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</si>
  <si>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</si>
  <si>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</si>
  <si>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</si>
  <si>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</si>
  <si>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</si>
  <si>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</si>
  <si>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</si>
  <si>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</si>
  <si>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</si>
  <si>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</si>
  <si>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</si>
  <si>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</si>
  <si>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</si>
  <si>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</si>
  <si>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</si>
  <si>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</si>
  <si>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</si>
  <si>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</si>
  <si>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</si>
  <si>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</si>
  <si>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</si>
  <si>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</si>
  <si>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</si>
  <si>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</si>
  <si>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</si>
  <si>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</si>
  <si>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</si>
  <si>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</si>
  <si>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</si>
  <si>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</si>
  <si>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</si>
  <si>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</si>
  <si>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</si>
  <si>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</si>
  <si>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</si>
  <si>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</si>
  <si>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</si>
  <si>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</si>
  <si>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</si>
  <si>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</si>
  <si>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</si>
  <si>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</si>
  <si>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</si>
  <si>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</si>
  <si>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</si>
  <si>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</si>
  <si>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</si>
  <si>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</si>
  <si>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</si>
  <si>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</si>
  <si>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</si>
  <si>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</si>
  <si>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</si>
  <si>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</si>
  <si>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</si>
  <si>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</si>
  <si>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</si>
  <si>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</si>
  <si>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</si>
  <si>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</si>
  <si>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</si>
  <si>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</si>
  <si>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</si>
  <si>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</si>
  <si>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</si>
  <si>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</si>
  <si>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</si>
  <si>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</si>
  <si>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</si>
  <si>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</si>
  <si>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</si>
  <si>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</si>
  <si>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</si>
  <si>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</si>
  <si>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</si>
  <si>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</si>
  <si>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</si>
  <si>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</si>
  <si>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</si>
  <si>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</si>
  <si>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</si>
  <si>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</si>
  <si>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</si>
  <si>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</si>
  <si>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</si>
  <si>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</si>
  <si>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</si>
  <si>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</si>
  <si>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</si>
  <si>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</si>
  <si>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</si>
  <si>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</si>
  <si>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</si>
  <si>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</si>
  <si>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</si>
  <si>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</si>
  <si>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</si>
  <si>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</si>
  <si>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</si>
  <si>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</si>
  <si>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</si>
  <si>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</si>
  <si>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</si>
  <si>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</si>
  <si>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</si>
  <si>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</si>
  <si>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</si>
  <si>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</si>
  <si>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</si>
  <si>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</si>
  <si>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</si>
  <si>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</si>
  <si>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</si>
  <si>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</si>
  <si>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</si>
  <si>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</si>
  <si>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</si>
  <si>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</si>
  <si>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</si>
  <si>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</si>
  <si>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</si>
  <si>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</si>
  <si>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</si>
  <si>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</si>
  <si>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</si>
  <si>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</si>
  <si>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</si>
  <si>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</si>
  <si>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</si>
  <si>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</si>
  <si>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</si>
  <si>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</si>
  <si>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</si>
  <si>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</si>
  <si>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</si>
  <si>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</si>
  <si>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</si>
  <si>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</si>
  <si>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</si>
  <si>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</si>
  <si>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</si>
  <si>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</si>
  <si>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</si>
  <si>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</si>
  <si>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</si>
  <si>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</si>
  <si>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</si>
  <si>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</si>
  <si>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</si>
  <si>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</si>
  <si>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</si>
  <si>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</si>
  <si>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</si>
  <si>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</si>
  <si>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</si>
  <si>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</si>
  <si>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</si>
  <si>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</si>
  <si>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</si>
  <si>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</si>
  <si>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</si>
  <si>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</si>
  <si>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</si>
  <si>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</si>
  <si>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</si>
  <si>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</si>
  <si>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</si>
  <si>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</si>
  <si>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</si>
  <si>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</si>
  <si>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</si>
  <si>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</si>
  <si>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</si>
  <si>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</si>
  <si>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</si>
  <si>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</si>
  <si>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</si>
  <si>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</si>
  <si>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</si>
  <si>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</si>
  <si>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</si>
  <si>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</si>
  <si>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</si>
  <si>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</si>
  <si>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</si>
  <si>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</si>
  <si>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</si>
  <si>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</si>
  <si>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</si>
  <si>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</si>
  <si>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</si>
  <si>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</si>
  <si>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</si>
  <si>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</si>
  <si>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</si>
  <si>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</si>
  <si>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</si>
  <si>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</si>
  <si>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</si>
  <si>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</si>
  <si>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</si>
  <si>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</si>
  <si>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</si>
  <si>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</si>
  <si>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</si>
  <si>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</si>
  <si>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</si>
  <si>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</si>
  <si>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</si>
  <si>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</si>
  <si>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</si>
  <si>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</si>
  <si>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</si>
  <si>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</si>
  <si>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</si>
  <si>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</si>
  <si>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</si>
  <si>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</si>
  <si>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</si>
  <si>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</si>
  <si>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</si>
  <si>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</si>
  <si>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</si>
  <si>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</si>
  <si>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</si>
  <si>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</si>
  <si>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</si>
  <si>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</si>
  <si>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</si>
  <si>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</si>
  <si>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</si>
  <si>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</si>
  <si>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</si>
  <si>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</si>
  <si>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</si>
  <si>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</si>
  <si>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</si>
  <si>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</si>
  <si>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</si>
  <si>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</si>
  <si>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</si>
  <si>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</si>
  <si>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</si>
  <si>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</si>
  <si>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</si>
  <si>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</si>
  <si>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</si>
  <si>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</si>
  <si>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</si>
  <si>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</si>
  <si>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</si>
  <si>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</si>
  <si>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</si>
  <si>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</si>
  <si>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</si>
  <si>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</si>
  <si>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</si>
  <si>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</si>
  <si>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</si>
  <si>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</si>
  <si>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</si>
  <si>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</si>
  <si>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</si>
  <si>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</si>
  <si>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</si>
  <si>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</si>
  <si>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</si>
  <si>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</si>
  <si>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</si>
  <si>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</si>
  <si>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</si>
  <si>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</si>
  <si>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</si>
  <si>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</si>
  <si>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</si>
  <si>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</si>
  <si>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</si>
  <si>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</si>
  <si>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</si>
  <si>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</si>
  <si>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</si>
  <si>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</si>
  <si>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</si>
  <si>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</si>
  <si>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</si>
  <si>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</si>
  <si>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</si>
  <si>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</si>
  <si>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</si>
  <si>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</si>
  <si>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</si>
  <si>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</si>
  <si>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</si>
  <si>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</si>
  <si>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</si>
  <si>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</si>
  <si>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</si>
  <si>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</si>
  <si>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</si>
  <si>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</si>
  <si>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</si>
  <si>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</si>
  <si>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</si>
  <si>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</si>
  <si>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</si>
  <si>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</si>
  <si>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</si>
  <si>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</si>
  <si>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</si>
  <si>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</si>
  <si>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</si>
  <si>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</si>
  <si>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</si>
  <si>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</si>
  <si>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</si>
  <si>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</si>
  <si>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</si>
  <si>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</si>
  <si>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</si>
  <si>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</si>
  <si>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</si>
  <si>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</si>
  <si>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</si>
  <si>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</si>
  <si>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</si>
  <si>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</si>
  <si>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</si>
  <si>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</si>
  <si>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</si>
  <si>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</si>
  <si>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</si>
  <si>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</si>
  <si>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</si>
  <si>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</si>
  <si>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</si>
  <si>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</si>
  <si>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</si>
  <si>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</si>
  <si>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</si>
  <si>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</si>
  <si>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</si>
  <si>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義務教育費国庫負担金に必要な経費</t>
  </si>
  <si>
    <t>義務教育費国庫負担法、市町村立学校職員給与負担法、公立義務教育諸学校の学級編制及び教職員定数の標準に関する法律</t>
  </si>
  <si>
    <t>教育振興基本計画（平成30年6月15日閣議決定）</t>
  </si>
  <si>
    <t>義務教育の根幹（機会均等・水準確保・無償制）を国が責任を持って支えるため、義務教育費国庫負担制度に基づき、義務教育に必要な経費のうち最も重要な教職員給与費について国が３分の１を負担して、全国すべての学校に必要な教職員を確保する。</t>
  </si>
  <si>
    <t>国は、毎年度、各都道府県・政令指定都市ごとに、公立の義務教育諸学校の教職員給与費等について、その実支出額の３分の１を負担する。ただし、特別の事情があるときは、各都道府県・政令指定都市ごとの国庫負担額の最高限度を政令で定めることができる。（義務教育費国庫負担法第二条及び第三条、義務教育費国庫負担法第二条ただし書及び第三条ただし書の規定に基づき教職員の給与及び報酬等に要する経費の国庫負担額の最高限度を定める政令）</t>
  </si>
  <si>
    <t>-</t>
  </si>
  <si>
    <t>義務教育費国庫負担金</t>
  </si>
  <si>
    <t>知識・技能、思考力・判断力・表現力、主体性・協働性・人間性等の資質・能力の調和がとれた個人を育成し、OECD・PISA調査等の各種国際調査を通じて世界トップレベルの維持・向上を目標とするなど、初等中等教育の質の向上を図る。</t>
  </si>
  <si>
    <t>①生徒の学習到達度調査（PISA）の結果
※３年ごとに実施。</t>
  </si>
  <si>
    <t>OECD生徒の学習到達度調査(PISA）</t>
  </si>
  <si>
    <t>②国際数学・理科教育動向調査（TIMSS）の結果
※４年ごとに実施。
【27年度実績値】
　算数（小）5位、数学（中）5位、理科（小）3位、理科（中）2位</t>
  </si>
  <si>
    <t>国際数学・理科教育動向調査（TIMSS）</t>
  </si>
  <si>
    <t>各都道府県・政令指定都市における公立小・中学校の校長・教諭等定数充足率の平均</t>
  </si>
  <si>
    <t>国庫負担額　／　国庫負担人員</t>
    <phoneticPr fontId="5"/>
  </si>
  <si>
    <t>百万円/人</t>
  </si>
  <si>
    <t>百万円/人</t>
    <phoneticPr fontId="5"/>
  </si>
  <si>
    <t>1,526,576百万円
/688,385人</t>
  </si>
  <si>
    <t>3　義務教育の機会均等と水準の維持向上</t>
    <phoneticPr fontId="5"/>
  </si>
  <si>
    <t>3-1 義務教育に必要な教職員の確保</t>
    <phoneticPr fontId="5"/>
  </si>
  <si>
    <t>各都道府県における公立小・中学校の校長・教諭等定数充足率の平均</t>
    <phoneticPr fontId="5"/>
  </si>
  <si>
    <t>　公立義務教育諸学校の学級編制及び教職員定数の標準に関する法律は、教職員の配置の適正化等を図り、もって義務教育水準の維持向上に資することを目的としており、本法律の求める水準の確保が必要である。</t>
    <phoneticPr fontId="5"/>
  </si>
  <si>
    <t>少子化の進展を踏まえた予算の効率化と教育の質の向上</t>
    <phoneticPr fontId="5"/>
  </si>
  <si>
    <t>生徒の学習到達度調査（PISA）の結果
※３年ごとに実施。
【30年度実績値】
　読解11位、数学1位、科学2位
【目標値】
　世界トップレベルの順位</t>
    <phoneticPr fontId="5"/>
  </si>
  <si>
    <t>国際数学・理科教育動向調査（TIMSS）の結果
※４年ごとに実施。
【27年度実績値】
　算数（小）5位、数学（中）5位、理科（小）3位、理科（中）2位
【目標値】
　世界トップレベルの順位</t>
  </si>
  <si>
    <t>　少子化の進展及び小規模化した学校の規模適正化の動向、学校の課題に関する客観的データ等の学校・教育環境に関するデータ収集及び教育政策に関する実証研究の進展、地方自治体の政策ニーズ等を踏まえた予算の裏付けのある教職員定数の中期見通しを策定、公表、提示するとともに、データや教育政策の成果及び費用、背景にある環境要因を総合的に考慮して予算要求を行い、教育におけるPDCAサイクルを確立することとされており、OECD・PISA調査等の各種国際調査を通じて世界トップレベルを維持・向上するなど、初等中等教育の質の向上を測るKPIを設定。</t>
    <phoneticPr fontId="5"/>
  </si>
  <si>
    <t>復興庁</t>
  </si>
  <si>
    <t>会計検査院の検査報告による、都道府県における義務教育費国庫負担金の算定誤りについての指摘を踏まえ、事務担当者会議等の場を通じ、改めて周知等を行うことにより、再発防止の徹底と義務教育費国庫負担金の適切な執行に努めている。</t>
  </si>
  <si>
    <t>0157</t>
  </si>
  <si>
    <t>0128</t>
  </si>
  <si>
    <t>0135</t>
  </si>
  <si>
    <t>0124</t>
  </si>
  <si>
    <t>0127</t>
  </si>
  <si>
    <t>0122</t>
  </si>
  <si>
    <t>0119</t>
  </si>
  <si>
    <t>0126</t>
  </si>
  <si>
    <t>○</t>
  </si>
  <si>
    <t>義務教育費国庫負担金に必要な経費</t>
    <phoneticPr fontId="5"/>
  </si>
  <si>
    <t>昭和28年度</t>
    <phoneticPr fontId="5"/>
  </si>
  <si>
    <t>終了予定なし</t>
    <phoneticPr fontId="5"/>
  </si>
  <si>
    <t>初等中等教育局</t>
    <phoneticPr fontId="5"/>
  </si>
  <si>
    <t>財務課</t>
    <phoneticPr fontId="5"/>
  </si>
  <si>
    <t>　教育の機会均等とその水準の維持向上を図るため、義務教育費国庫負担法により公立義務教育諸学校の教職員給与費の３分の１を国庫負担することが義務づけられている。</t>
    <rPh sb="1" eb="3">
      <t>キョウイク</t>
    </rPh>
    <rPh sb="4" eb="6">
      <t>キカイ</t>
    </rPh>
    <rPh sb="6" eb="8">
      <t>キントウ</t>
    </rPh>
    <rPh sb="11" eb="13">
      <t>スイジュン</t>
    </rPh>
    <rPh sb="14" eb="16">
      <t>イジ</t>
    </rPh>
    <rPh sb="16" eb="18">
      <t>コウジョウ</t>
    </rPh>
    <rPh sb="19" eb="20">
      <t>ハカ</t>
    </rPh>
    <rPh sb="24" eb="26">
      <t>ギム</t>
    </rPh>
    <rPh sb="26" eb="29">
      <t>キョウイクヒ</t>
    </rPh>
    <rPh sb="29" eb="31">
      <t>コッコ</t>
    </rPh>
    <rPh sb="31" eb="33">
      <t>フタン</t>
    </rPh>
    <rPh sb="33" eb="34">
      <t>ホウ</t>
    </rPh>
    <rPh sb="37" eb="39">
      <t>コウリツ</t>
    </rPh>
    <rPh sb="39" eb="41">
      <t>ギム</t>
    </rPh>
    <rPh sb="41" eb="43">
      <t>キョウイク</t>
    </rPh>
    <rPh sb="43" eb="44">
      <t>ショ</t>
    </rPh>
    <rPh sb="44" eb="46">
      <t>ガッコウ</t>
    </rPh>
    <rPh sb="47" eb="50">
      <t>キョウショクイン</t>
    </rPh>
    <rPh sb="50" eb="52">
      <t>キュウヨ</t>
    </rPh>
    <rPh sb="52" eb="53">
      <t>ヒ</t>
    </rPh>
    <rPh sb="55" eb="56">
      <t>ブン</t>
    </rPh>
    <rPh sb="59" eb="61">
      <t>コッコ</t>
    </rPh>
    <rPh sb="61" eb="63">
      <t>フタン</t>
    </rPh>
    <rPh sb="68" eb="70">
      <t>ギム</t>
    </rPh>
    <phoneticPr fontId="5"/>
  </si>
  <si>
    <t>○</t>
    <phoneticPr fontId="5"/>
  </si>
  <si>
    <t>‐</t>
  </si>
  <si>
    <t>無</t>
  </si>
  <si>
    <t>　国の負担割合や対象費目、対象者については義務教育費国庫負担法により定められている。</t>
    <rPh sb="1" eb="2">
      <t>クニ</t>
    </rPh>
    <rPh sb="3" eb="5">
      <t>フタン</t>
    </rPh>
    <rPh sb="5" eb="7">
      <t>ワリアイ</t>
    </rPh>
    <rPh sb="8" eb="10">
      <t>タイショウ</t>
    </rPh>
    <rPh sb="10" eb="12">
      <t>ヒモク</t>
    </rPh>
    <rPh sb="13" eb="16">
      <t>タイショウシャ</t>
    </rPh>
    <rPh sb="21" eb="23">
      <t>ギム</t>
    </rPh>
    <rPh sb="23" eb="26">
      <t>キョウイクヒ</t>
    </rPh>
    <rPh sb="26" eb="28">
      <t>コッコ</t>
    </rPh>
    <rPh sb="28" eb="30">
      <t>フタン</t>
    </rPh>
    <rPh sb="30" eb="31">
      <t>ホウ</t>
    </rPh>
    <rPh sb="34" eb="35">
      <t>サダ</t>
    </rPh>
    <phoneticPr fontId="5"/>
  </si>
  <si>
    <t>　国の負担割合や対象費目、対象者については義務教育費国庫負担法により定められている。
　なお、負担金の交付に当たっては、各自治体の申請書類等を厳正に審査するなど、適切な執行に努めているところである。　　　　　　　　　　　　　　　　　　　　　　　</t>
    <rPh sb="1" eb="2">
      <t>クニ</t>
    </rPh>
    <rPh sb="3" eb="5">
      <t>フタン</t>
    </rPh>
    <rPh sb="5" eb="7">
      <t>ワリアイ</t>
    </rPh>
    <rPh sb="8" eb="10">
      <t>タイショウ</t>
    </rPh>
    <rPh sb="10" eb="12">
      <t>ヒモク</t>
    </rPh>
    <rPh sb="13" eb="16">
      <t>タイショウシャ</t>
    </rPh>
    <rPh sb="21" eb="23">
      <t>ギム</t>
    </rPh>
    <rPh sb="23" eb="26">
      <t>キョウイクヒ</t>
    </rPh>
    <rPh sb="26" eb="28">
      <t>コッコ</t>
    </rPh>
    <rPh sb="28" eb="30">
      <t>フタン</t>
    </rPh>
    <rPh sb="30" eb="31">
      <t>ホウ</t>
    </rPh>
    <rPh sb="34" eb="35">
      <t>サダ</t>
    </rPh>
    <rPh sb="47" eb="50">
      <t>フタンキン</t>
    </rPh>
    <rPh sb="51" eb="53">
      <t>コウフ</t>
    </rPh>
    <rPh sb="54" eb="55">
      <t>ア</t>
    </rPh>
    <rPh sb="60" eb="64">
      <t>カクジチタイ</t>
    </rPh>
    <rPh sb="65" eb="67">
      <t>シンセイ</t>
    </rPh>
    <rPh sb="67" eb="69">
      <t>ショルイ</t>
    </rPh>
    <rPh sb="69" eb="70">
      <t>トウ</t>
    </rPh>
    <rPh sb="71" eb="73">
      <t>ゲンセイ</t>
    </rPh>
    <rPh sb="74" eb="76">
      <t>シンサ</t>
    </rPh>
    <rPh sb="81" eb="83">
      <t>テキセツ</t>
    </rPh>
    <rPh sb="84" eb="86">
      <t>シッコウ</t>
    </rPh>
    <rPh sb="87" eb="88">
      <t>ツト</t>
    </rPh>
    <phoneticPr fontId="5"/>
  </si>
  <si>
    <t>　成果実績は高い水準で推移しており、実効性の高い事業である。</t>
    <rPh sb="1" eb="3">
      <t>セイカ</t>
    </rPh>
    <rPh sb="3" eb="5">
      <t>ジッセキ</t>
    </rPh>
    <rPh sb="6" eb="7">
      <t>タカ</t>
    </rPh>
    <rPh sb="8" eb="10">
      <t>スイジュン</t>
    </rPh>
    <rPh sb="11" eb="13">
      <t>スイイ</t>
    </rPh>
    <rPh sb="18" eb="21">
      <t>ジッコウセイ</t>
    </rPh>
    <rPh sb="22" eb="23">
      <t>タカ</t>
    </rPh>
    <rPh sb="24" eb="26">
      <t>ジギョウ</t>
    </rPh>
    <phoneticPr fontId="5"/>
  </si>
  <si>
    <t>－</t>
  </si>
  <si>
    <t>－</t>
    <phoneticPr fontId="5"/>
  </si>
  <si>
    <t>　活動実績は高い水準で推移しており、実効性の高い事業である。</t>
    <rPh sb="1" eb="3">
      <t>カツドウ</t>
    </rPh>
    <rPh sb="3" eb="5">
      <t>ジッセキ</t>
    </rPh>
    <rPh sb="6" eb="7">
      <t>タカ</t>
    </rPh>
    <rPh sb="8" eb="10">
      <t>スイジュン</t>
    </rPh>
    <rPh sb="11" eb="13">
      <t>スイイ</t>
    </rPh>
    <rPh sb="18" eb="21">
      <t>ジッコウセイ</t>
    </rPh>
    <rPh sb="22" eb="23">
      <t>タカ</t>
    </rPh>
    <rPh sb="24" eb="26">
      <t>ジギョウ</t>
    </rPh>
    <phoneticPr fontId="5"/>
  </si>
  <si>
    <t>　左記事業は、被災児童生徒に対し、学習支援等のために特別に措置する教職員に係る給与費の３分の１を負担する事業である。</t>
    <rPh sb="1" eb="3">
      <t>サキ</t>
    </rPh>
    <rPh sb="3" eb="5">
      <t>ジギョウ</t>
    </rPh>
    <rPh sb="7" eb="9">
      <t>ヒサイ</t>
    </rPh>
    <rPh sb="9" eb="11">
      <t>ジドウ</t>
    </rPh>
    <rPh sb="11" eb="13">
      <t>セイト</t>
    </rPh>
    <rPh sb="14" eb="15">
      <t>タイ</t>
    </rPh>
    <rPh sb="17" eb="19">
      <t>ガクシュウ</t>
    </rPh>
    <rPh sb="19" eb="21">
      <t>シエン</t>
    </rPh>
    <rPh sb="21" eb="22">
      <t>トウ</t>
    </rPh>
    <rPh sb="26" eb="28">
      <t>トクベツ</t>
    </rPh>
    <rPh sb="29" eb="31">
      <t>ソチ</t>
    </rPh>
    <rPh sb="33" eb="36">
      <t>キョウショクイン</t>
    </rPh>
    <rPh sb="37" eb="38">
      <t>カカ</t>
    </rPh>
    <rPh sb="39" eb="41">
      <t>キュウヨ</t>
    </rPh>
    <rPh sb="41" eb="42">
      <t>ヒ</t>
    </rPh>
    <rPh sb="44" eb="45">
      <t>ブン</t>
    </rPh>
    <rPh sb="48" eb="50">
      <t>フタン</t>
    </rPh>
    <rPh sb="52" eb="54">
      <t>ジギョウ</t>
    </rPh>
    <phoneticPr fontId="5"/>
  </si>
  <si>
    <t>　成果実績、活動実績ともに高い水準で推移するとともに、公立小・中学校等の教職員配置についても年度ごとの改善が図られており、教育の機会均等とその水準の維持向上を図る上で重要な役割を果たしている。</t>
    <rPh sb="1" eb="3">
      <t>セイカ</t>
    </rPh>
    <rPh sb="3" eb="5">
      <t>ジッセキ</t>
    </rPh>
    <rPh sb="6" eb="8">
      <t>カツドウ</t>
    </rPh>
    <rPh sb="8" eb="10">
      <t>ジッセキ</t>
    </rPh>
    <rPh sb="13" eb="14">
      <t>タカ</t>
    </rPh>
    <rPh sb="15" eb="17">
      <t>スイジュン</t>
    </rPh>
    <rPh sb="18" eb="20">
      <t>スイイ</t>
    </rPh>
    <rPh sb="27" eb="29">
      <t>コウリツ</t>
    </rPh>
    <rPh sb="29" eb="30">
      <t>ショウ</t>
    </rPh>
    <rPh sb="31" eb="34">
      <t>チュウガッコウ</t>
    </rPh>
    <rPh sb="34" eb="35">
      <t>トウ</t>
    </rPh>
    <rPh sb="36" eb="39">
      <t>キョウショクイン</t>
    </rPh>
    <rPh sb="39" eb="41">
      <t>ハイチ</t>
    </rPh>
    <rPh sb="46" eb="48">
      <t>ネンド</t>
    </rPh>
    <rPh sb="51" eb="53">
      <t>カイゼン</t>
    </rPh>
    <rPh sb="54" eb="55">
      <t>ハカ</t>
    </rPh>
    <rPh sb="61" eb="63">
      <t>キョウイク</t>
    </rPh>
    <rPh sb="64" eb="66">
      <t>キカイ</t>
    </rPh>
    <rPh sb="66" eb="68">
      <t>キントウ</t>
    </rPh>
    <rPh sb="71" eb="73">
      <t>スイジュン</t>
    </rPh>
    <rPh sb="74" eb="76">
      <t>イジ</t>
    </rPh>
    <rPh sb="76" eb="78">
      <t>コウジョウ</t>
    </rPh>
    <rPh sb="79" eb="80">
      <t>ハカ</t>
    </rPh>
    <rPh sb="81" eb="82">
      <t>ウエ</t>
    </rPh>
    <rPh sb="83" eb="85">
      <t>ジュウヨウ</t>
    </rPh>
    <rPh sb="86" eb="88">
      <t>ヤクワリ</t>
    </rPh>
    <rPh sb="89" eb="90">
      <t>ハ</t>
    </rPh>
    <phoneticPr fontId="5"/>
  </si>
  <si>
    <t>-</t>
    <phoneticPr fontId="5"/>
  </si>
  <si>
    <t>人件費</t>
    <rPh sb="0" eb="3">
      <t>ジンケンヒ</t>
    </rPh>
    <phoneticPr fontId="5"/>
  </si>
  <si>
    <t>公立義務教育諸学校の教職員給与等</t>
    <rPh sb="0" eb="2">
      <t>コウリツ</t>
    </rPh>
    <rPh sb="2" eb="4">
      <t>ギム</t>
    </rPh>
    <rPh sb="4" eb="6">
      <t>キョウイク</t>
    </rPh>
    <rPh sb="6" eb="7">
      <t>ショ</t>
    </rPh>
    <rPh sb="7" eb="9">
      <t>ガッコウ</t>
    </rPh>
    <rPh sb="10" eb="13">
      <t>キョウショクイン</t>
    </rPh>
    <rPh sb="13" eb="15">
      <t>キュウヨ</t>
    </rPh>
    <rPh sb="15" eb="16">
      <t>トウ</t>
    </rPh>
    <phoneticPr fontId="5"/>
  </si>
  <si>
    <t>A.東京都</t>
    <rPh sb="2" eb="5">
      <t>トウキョウト</t>
    </rPh>
    <phoneticPr fontId="5"/>
  </si>
  <si>
    <t>東京都</t>
    <rPh sb="0" eb="3">
      <t>トウキョウト</t>
    </rPh>
    <phoneticPr fontId="5"/>
  </si>
  <si>
    <t>大阪府</t>
    <rPh sb="0" eb="3">
      <t>オオサカフ</t>
    </rPh>
    <phoneticPr fontId="5"/>
  </si>
  <si>
    <t>愛知県</t>
    <rPh sb="0" eb="3">
      <t>アイチケン</t>
    </rPh>
    <phoneticPr fontId="5"/>
  </si>
  <si>
    <t>埼玉県</t>
    <rPh sb="0" eb="3">
      <t>サイタマケン</t>
    </rPh>
    <phoneticPr fontId="5"/>
  </si>
  <si>
    <t>北海道</t>
    <rPh sb="0" eb="3">
      <t>ホッカイドウ</t>
    </rPh>
    <phoneticPr fontId="5"/>
  </si>
  <si>
    <t>千葉県</t>
    <rPh sb="0" eb="3">
      <t>チバケン</t>
    </rPh>
    <phoneticPr fontId="5"/>
  </si>
  <si>
    <t>兵庫県</t>
    <rPh sb="0" eb="3">
      <t>ヒョウゴケン</t>
    </rPh>
    <phoneticPr fontId="5"/>
  </si>
  <si>
    <t>茨城県</t>
    <rPh sb="0" eb="3">
      <t>イバラキケン</t>
    </rPh>
    <phoneticPr fontId="5"/>
  </si>
  <si>
    <t>横浜市</t>
    <rPh sb="0" eb="3">
      <t>ヨコハマシ</t>
    </rPh>
    <phoneticPr fontId="5"/>
  </si>
  <si>
    <t>福岡県</t>
    <rPh sb="0" eb="3">
      <t>フクオカケン</t>
    </rPh>
    <phoneticPr fontId="5"/>
  </si>
  <si>
    <t>公立義務教育諸学校の教職員給与費等を負担</t>
    <rPh sb="0" eb="2">
      <t>コウリツ</t>
    </rPh>
    <rPh sb="2" eb="4">
      <t>ギム</t>
    </rPh>
    <rPh sb="4" eb="6">
      <t>キョウイク</t>
    </rPh>
    <rPh sb="6" eb="7">
      <t>ショ</t>
    </rPh>
    <rPh sb="7" eb="9">
      <t>ガッコウ</t>
    </rPh>
    <rPh sb="10" eb="13">
      <t>キョウショクイン</t>
    </rPh>
    <rPh sb="13" eb="15">
      <t>キュウヨ</t>
    </rPh>
    <rPh sb="15" eb="16">
      <t>ヒ</t>
    </rPh>
    <rPh sb="16" eb="17">
      <t>トウ</t>
    </rPh>
    <rPh sb="18" eb="20">
      <t>フタン</t>
    </rPh>
    <phoneticPr fontId="5"/>
  </si>
  <si>
    <t>補助金等交付</t>
  </si>
  <si>
    <t>-</t>
    <phoneticPr fontId="5"/>
  </si>
  <si>
    <t>　義務教育費国庫負担金の適正な執行を図るため、その算定に係る調書の改善を図るとともに、必要に応じて都道府県・政令指定都市から教職員定数に関する聞き取りを行い実態把握を行っている。特に政令指定都市については平成２９年度の権限移譲に伴い、給与負担事務を行うこととなったため、調書作成の際の関係資料等の確認や助言を行うこととしている。</t>
    <rPh sb="1" eb="3">
      <t>ギム</t>
    </rPh>
    <rPh sb="3" eb="5">
      <t>キョウイク</t>
    </rPh>
    <rPh sb="5" eb="6">
      <t>ヒ</t>
    </rPh>
    <rPh sb="6" eb="8">
      <t>コッコ</t>
    </rPh>
    <rPh sb="8" eb="11">
      <t>フタンキン</t>
    </rPh>
    <rPh sb="12" eb="14">
      <t>テキセイ</t>
    </rPh>
    <rPh sb="15" eb="17">
      <t>シッコウ</t>
    </rPh>
    <rPh sb="18" eb="19">
      <t>ハカ</t>
    </rPh>
    <rPh sb="25" eb="27">
      <t>サンテイ</t>
    </rPh>
    <rPh sb="28" eb="29">
      <t>カカ</t>
    </rPh>
    <rPh sb="30" eb="32">
      <t>チョウショ</t>
    </rPh>
    <rPh sb="33" eb="35">
      <t>カイゼン</t>
    </rPh>
    <rPh sb="36" eb="37">
      <t>ハカ</t>
    </rPh>
    <rPh sb="43" eb="45">
      <t>ヒツヨウ</t>
    </rPh>
    <rPh sb="46" eb="47">
      <t>オウ</t>
    </rPh>
    <rPh sb="49" eb="53">
      <t>トドウフケン</t>
    </rPh>
    <rPh sb="54" eb="56">
      <t>セイレイ</t>
    </rPh>
    <rPh sb="56" eb="58">
      <t>シテイ</t>
    </rPh>
    <rPh sb="58" eb="60">
      <t>トシ</t>
    </rPh>
    <rPh sb="62" eb="65">
      <t>キョウショクイン</t>
    </rPh>
    <rPh sb="65" eb="67">
      <t>テイスウ</t>
    </rPh>
    <rPh sb="68" eb="69">
      <t>カン</t>
    </rPh>
    <rPh sb="71" eb="72">
      <t>キ</t>
    </rPh>
    <rPh sb="73" eb="74">
      <t>ト</t>
    </rPh>
    <rPh sb="76" eb="77">
      <t>オコナ</t>
    </rPh>
    <rPh sb="78" eb="80">
      <t>ジッタイ</t>
    </rPh>
    <rPh sb="80" eb="82">
      <t>ハアク</t>
    </rPh>
    <rPh sb="83" eb="84">
      <t>オコナ</t>
    </rPh>
    <rPh sb="89" eb="90">
      <t>トク</t>
    </rPh>
    <rPh sb="91" eb="93">
      <t>セイレイ</t>
    </rPh>
    <rPh sb="93" eb="95">
      <t>シテイ</t>
    </rPh>
    <rPh sb="95" eb="97">
      <t>トシ</t>
    </rPh>
    <rPh sb="102" eb="104">
      <t>ヘイセイ</t>
    </rPh>
    <rPh sb="106" eb="108">
      <t>ネンド</t>
    </rPh>
    <rPh sb="109" eb="111">
      <t>ケンゲン</t>
    </rPh>
    <rPh sb="111" eb="113">
      <t>イジョウ</t>
    </rPh>
    <rPh sb="114" eb="115">
      <t>トモナ</t>
    </rPh>
    <rPh sb="117" eb="119">
      <t>キュウヨ</t>
    </rPh>
    <rPh sb="119" eb="121">
      <t>フタン</t>
    </rPh>
    <rPh sb="121" eb="123">
      <t>ジム</t>
    </rPh>
    <rPh sb="124" eb="125">
      <t>オコナ</t>
    </rPh>
    <rPh sb="135" eb="137">
      <t>チョウショ</t>
    </rPh>
    <rPh sb="137" eb="139">
      <t>サクセイ</t>
    </rPh>
    <rPh sb="140" eb="141">
      <t>サイ</t>
    </rPh>
    <rPh sb="142" eb="144">
      <t>カンケイ</t>
    </rPh>
    <rPh sb="144" eb="146">
      <t>シリョウ</t>
    </rPh>
    <rPh sb="146" eb="147">
      <t>トウ</t>
    </rPh>
    <rPh sb="148" eb="150">
      <t>カクニン</t>
    </rPh>
    <rPh sb="151" eb="153">
      <t>ジョゲン</t>
    </rPh>
    <rPh sb="154" eb="155">
      <t>オコナ</t>
    </rPh>
    <phoneticPr fontId="5"/>
  </si>
  <si>
    <t>1,527,763百万円
/688,652人</t>
    <phoneticPr fontId="5"/>
  </si>
  <si>
    <t>1,522,141百万円
/687,608人</t>
    <phoneticPr fontId="5"/>
  </si>
  <si>
    <t>1,516,381百万円
/687,108人</t>
    <rPh sb="9" eb="12">
      <t>ヒャクマンエン</t>
    </rPh>
    <rPh sb="21" eb="22">
      <t>ニン</t>
    </rPh>
    <phoneticPr fontId="5"/>
  </si>
  <si>
    <t>-</t>
    <phoneticPr fontId="5"/>
  </si>
  <si>
    <t>　義務教育費国庫負担金の適正な執行を図るため、必要に応じて都道府県・政令指定都市から教職員定数に関する聞き取りを行うなど、実態把握を行っている。</t>
    <rPh sb="1" eb="3">
      <t>ギム</t>
    </rPh>
    <rPh sb="3" eb="6">
      <t>キョウイクヒ</t>
    </rPh>
    <rPh sb="6" eb="8">
      <t>コッコ</t>
    </rPh>
    <rPh sb="8" eb="11">
      <t>フタンキン</t>
    </rPh>
    <rPh sb="12" eb="14">
      <t>テキセイ</t>
    </rPh>
    <rPh sb="15" eb="17">
      <t>シッコウ</t>
    </rPh>
    <rPh sb="18" eb="19">
      <t>ハカ</t>
    </rPh>
    <rPh sb="23" eb="25">
      <t>ヒツヨウ</t>
    </rPh>
    <rPh sb="26" eb="27">
      <t>オウ</t>
    </rPh>
    <rPh sb="29" eb="33">
      <t>トドウフケン</t>
    </rPh>
    <rPh sb="34" eb="36">
      <t>セイレイ</t>
    </rPh>
    <rPh sb="36" eb="38">
      <t>シテイ</t>
    </rPh>
    <rPh sb="38" eb="40">
      <t>トシ</t>
    </rPh>
    <rPh sb="42" eb="45">
      <t>キョウショクイン</t>
    </rPh>
    <rPh sb="45" eb="47">
      <t>テイスウ</t>
    </rPh>
    <rPh sb="48" eb="49">
      <t>カン</t>
    </rPh>
    <rPh sb="51" eb="52">
      <t>キ</t>
    </rPh>
    <rPh sb="53" eb="54">
      <t>ト</t>
    </rPh>
    <rPh sb="56" eb="57">
      <t>オコナ</t>
    </rPh>
    <rPh sb="61" eb="63">
      <t>ジッタイ</t>
    </rPh>
    <rPh sb="63" eb="65">
      <t>ハアク</t>
    </rPh>
    <rPh sb="66" eb="67">
      <t>オコナ</t>
    </rPh>
    <phoneticPr fontId="5"/>
  </si>
  <si>
    <t>-</t>
    <phoneticPr fontId="5"/>
  </si>
  <si>
    <t>財務課長　村尾　崇</t>
    <rPh sb="5" eb="7">
      <t>ムラオ</t>
    </rPh>
    <rPh sb="8" eb="9">
      <t>タカシ</t>
    </rPh>
    <phoneticPr fontId="5"/>
  </si>
  <si>
    <t>政策との繋がりを明確にするため、本事業の成果が政策目標にどのように貢献しているのかについて明示できないか検討されたい。また、成果指標について、事業の成果を適切に測るため一層の工夫が必要である。</t>
  </si>
  <si>
    <t>事業内容の一部改善</t>
  </si>
  <si>
    <t>この事業は、外部有識者からの指摘を踏まえ、施策目標の達成に向けた十分な事業の成果が得られるよう、事業内容や成果指標及び成果目標値の設定を検討すべきである。</t>
  </si>
  <si>
    <t>執行等改善</t>
  </si>
  <si>
    <t xml:space="preserve">義務教育国庫負担金は、義務教育無償の原則に則り国が必要な経費を負担することにより、教育の機会均等とその水準の維持向上を図ることを目的とした事業である。
本事業を通じて、成果指標に掲げる各種国際調査の結果のとおり、世界トップレベルの高い教育水準を維持している。今後、さらに小学校の35人学級の計画的な整備や小学校高学年の教科担任制の推進により、成果目標のより確実な達成を図ってまいりたい。
事業の成果をさらに適切に測るための新たな成果指標については、ご指摘を踏まえ引き続き検討を進めてまいりたい。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</si>
</sst>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30</xdr:col>
      <xdr:colOff>44823</xdr:colOff>
      <xdr:row>32</xdr:row>
      <xdr:rowOff>78441</xdr:rowOff>
    </xdr:from>
    <xdr:ext cx="806825" cy="392415"/>
    <xdr:sp macro="" textlink="">
      <xdr:nvSpPr>
        <xdr:cNvPr id="2" name="テキスト ボックス 1"/>
        <xdr:cNvSpPr txBox="1"/>
      </xdr:nvSpPr>
      <xdr:spPr>
        <a:xfrm>
          <a:off x="6095999" y="12158382"/>
          <a:ext cx="806825"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世界トップレベルの順位</a:t>
          </a:r>
        </a:p>
      </xdr:txBody>
    </xdr:sp>
    <xdr:clientData/>
  </xdr:oneCellAnchor>
  <xdr:oneCellAnchor>
    <xdr:from>
      <xdr:col>46</xdr:col>
      <xdr:colOff>145677</xdr:colOff>
      <xdr:row>32</xdr:row>
      <xdr:rowOff>89647</xdr:rowOff>
    </xdr:from>
    <xdr:ext cx="806825" cy="392415"/>
    <xdr:sp macro="" textlink="">
      <xdr:nvSpPr>
        <xdr:cNvPr id="3" name="テキスト ボックス 2"/>
        <xdr:cNvSpPr txBox="1"/>
      </xdr:nvSpPr>
      <xdr:spPr>
        <a:xfrm>
          <a:off x="9424148" y="12169588"/>
          <a:ext cx="806825"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世界トップレベルの順位</a:t>
          </a:r>
        </a:p>
      </xdr:txBody>
    </xdr:sp>
    <xdr:clientData/>
  </xdr:oneCellAnchor>
  <xdr:oneCellAnchor>
    <xdr:from>
      <xdr:col>30</xdr:col>
      <xdr:colOff>67235</xdr:colOff>
      <xdr:row>31</xdr:row>
      <xdr:rowOff>0</xdr:rowOff>
    </xdr:from>
    <xdr:ext cx="683559" cy="560294"/>
    <xdr:sp macro="" textlink="">
      <xdr:nvSpPr>
        <xdr:cNvPr id="5" name="テキスト ボックス 4"/>
        <xdr:cNvSpPr txBox="1"/>
      </xdr:nvSpPr>
      <xdr:spPr>
        <a:xfrm>
          <a:off x="6118411" y="11530853"/>
          <a:ext cx="683559" cy="5602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t>読解１１位</a:t>
          </a:r>
          <a:endParaRPr kumimoji="1" lang="en-US" altLang="ja-JP" sz="900"/>
        </a:p>
        <a:p>
          <a:r>
            <a:rPr kumimoji="1" lang="ja-JP" altLang="en-US" sz="900"/>
            <a:t>数学１位</a:t>
          </a:r>
          <a:endParaRPr kumimoji="1" lang="en-US" altLang="ja-JP" sz="900"/>
        </a:p>
        <a:p>
          <a:r>
            <a:rPr kumimoji="1" lang="ja-JP" altLang="en-US" sz="900"/>
            <a:t>科学２位</a:t>
          </a:r>
        </a:p>
      </xdr:txBody>
    </xdr:sp>
    <xdr:clientData/>
  </xdr:oneCellAnchor>
  <xdr:oneCellAnchor>
    <xdr:from>
      <xdr:col>46</xdr:col>
      <xdr:colOff>161925</xdr:colOff>
      <xdr:row>39</xdr:row>
      <xdr:rowOff>123825</xdr:rowOff>
    </xdr:from>
    <xdr:ext cx="806825" cy="392415"/>
    <xdr:sp macro="" textlink="">
      <xdr:nvSpPr>
        <xdr:cNvPr id="6" name="テキスト ボックス 5"/>
        <xdr:cNvSpPr txBox="1"/>
      </xdr:nvSpPr>
      <xdr:spPr>
        <a:xfrm>
          <a:off x="9363075" y="15011400"/>
          <a:ext cx="806825"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世界トップレベルの順位</a:t>
          </a:r>
        </a:p>
      </xdr:txBody>
    </xdr:sp>
    <xdr:clientData/>
  </xdr:oneCellAnchor>
  <xdr:twoCellAnchor>
    <xdr:from>
      <xdr:col>17</xdr:col>
      <xdr:colOff>200024</xdr:colOff>
      <xdr:row>749</xdr:row>
      <xdr:rowOff>342900</xdr:rowOff>
    </xdr:from>
    <xdr:to>
      <xdr:col>36</xdr:col>
      <xdr:colOff>161924</xdr:colOff>
      <xdr:row>754</xdr:row>
      <xdr:rowOff>9525</xdr:rowOff>
    </xdr:to>
    <xdr:sp macro="" textlink="">
      <xdr:nvSpPr>
        <xdr:cNvPr id="4" name="正方形/長方形 3"/>
        <xdr:cNvSpPr/>
      </xdr:nvSpPr>
      <xdr:spPr>
        <a:xfrm>
          <a:off x="3600449" y="49034700"/>
          <a:ext cx="3762375" cy="142875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2000">
            <a:solidFill>
              <a:schemeClr val="tx1"/>
            </a:solidFill>
          </a:endParaRPr>
        </a:p>
        <a:p>
          <a:pPr algn="ctr"/>
          <a:r>
            <a:rPr kumimoji="1" lang="ja-JP" altLang="en-US" sz="2000">
              <a:solidFill>
                <a:schemeClr val="tx1"/>
              </a:solidFill>
            </a:rPr>
            <a:t>文部科学省</a:t>
          </a:r>
          <a:endParaRPr kumimoji="1" lang="en-US" altLang="ja-JP" sz="2000">
            <a:solidFill>
              <a:schemeClr val="tx1"/>
            </a:solidFill>
          </a:endParaRPr>
        </a:p>
        <a:p>
          <a:pPr algn="ctr"/>
          <a:r>
            <a:rPr kumimoji="1" lang="en-US" altLang="ja-JP" sz="2000">
              <a:solidFill>
                <a:schemeClr val="tx1"/>
              </a:solidFill>
            </a:rPr>
            <a:t>1,526,078</a:t>
          </a:r>
          <a:r>
            <a:rPr kumimoji="1" lang="ja-JP" altLang="en-US" sz="2000">
              <a:solidFill>
                <a:schemeClr val="tx1"/>
              </a:solidFill>
            </a:rPr>
            <a:t>百万円</a:t>
          </a:r>
        </a:p>
      </xdr:txBody>
    </xdr:sp>
    <xdr:clientData/>
  </xdr:twoCellAnchor>
  <xdr:twoCellAnchor>
    <xdr:from>
      <xdr:col>17</xdr:col>
      <xdr:colOff>38100</xdr:colOff>
      <xdr:row>754</xdr:row>
      <xdr:rowOff>95247</xdr:rowOff>
    </xdr:from>
    <xdr:to>
      <xdr:col>38</xdr:col>
      <xdr:colOff>95250</xdr:colOff>
      <xdr:row>756</xdr:row>
      <xdr:rowOff>333374</xdr:rowOff>
    </xdr:to>
    <xdr:sp macro="" textlink="">
      <xdr:nvSpPr>
        <xdr:cNvPr id="7" name="テキスト ボックス 6"/>
        <xdr:cNvSpPr txBox="1"/>
      </xdr:nvSpPr>
      <xdr:spPr>
        <a:xfrm>
          <a:off x="3438525" y="50777772"/>
          <a:ext cx="4257675" cy="942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各都道府県・政令指定都市ごとに、公立義務教育諸学校の教職員給与費等について、原則実支出額の３分の１を負担</a:t>
          </a:r>
        </a:p>
      </xdr:txBody>
    </xdr:sp>
    <xdr:clientData/>
  </xdr:twoCellAnchor>
  <xdr:twoCellAnchor>
    <xdr:from>
      <xdr:col>27</xdr:col>
      <xdr:colOff>0</xdr:colOff>
      <xdr:row>756</xdr:row>
      <xdr:rowOff>133350</xdr:rowOff>
    </xdr:from>
    <xdr:to>
      <xdr:col>27</xdr:col>
      <xdr:colOff>0</xdr:colOff>
      <xdr:row>760</xdr:row>
      <xdr:rowOff>114300</xdr:rowOff>
    </xdr:to>
    <xdr:cxnSp macro="">
      <xdr:nvCxnSpPr>
        <xdr:cNvPr id="11" name="直線矢印コネクタ 10"/>
        <xdr:cNvCxnSpPr/>
      </xdr:nvCxnSpPr>
      <xdr:spPr>
        <a:xfrm>
          <a:off x="5400675" y="51292125"/>
          <a:ext cx="0" cy="139065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761</xdr:row>
      <xdr:rowOff>1</xdr:rowOff>
    </xdr:from>
    <xdr:to>
      <xdr:col>36</xdr:col>
      <xdr:colOff>161925</xdr:colOff>
      <xdr:row>764</xdr:row>
      <xdr:rowOff>333375</xdr:rowOff>
    </xdr:to>
    <xdr:sp macro="" textlink="">
      <xdr:nvSpPr>
        <xdr:cNvPr id="16" name="正方形/長方形 15"/>
        <xdr:cNvSpPr/>
      </xdr:nvSpPr>
      <xdr:spPr>
        <a:xfrm>
          <a:off x="3590925" y="52920901"/>
          <a:ext cx="3771900" cy="1390649"/>
        </a:xfrm>
        <a:prstGeom prst="rect">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．都道府県（全４７機関）</a:t>
          </a:r>
          <a:endParaRPr kumimoji="1" lang="en-US" altLang="ja-JP" sz="2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政令指定都市（全２０機関）</a:t>
          </a:r>
          <a:endParaRPr kumimoji="1" lang="en-US" altLang="ja-JP" sz="2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1,526,078</a:t>
          </a:r>
          <a:r>
            <a:rPr kumimoji="1" lang="ja-JP" altLang="en-US" sz="2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2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123825</xdr:colOff>
      <xdr:row>764</xdr:row>
      <xdr:rowOff>371475</xdr:rowOff>
    </xdr:from>
    <xdr:to>
      <xdr:col>24</xdr:col>
      <xdr:colOff>114299</xdr:colOff>
      <xdr:row>765</xdr:row>
      <xdr:rowOff>57150</xdr:rowOff>
    </xdr:to>
    <xdr:sp macro="" textlink="">
      <xdr:nvSpPr>
        <xdr:cNvPr id="17" name="テキスト ボックス 16"/>
        <xdr:cNvSpPr txBox="1"/>
      </xdr:nvSpPr>
      <xdr:spPr>
        <a:xfrm>
          <a:off x="3124200" y="54578250"/>
          <a:ext cx="1790699"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直接補助</a:t>
          </a:r>
          <a:r>
            <a:rPr kumimoji="1" lang="en-US" altLang="ja-JP" sz="1600"/>
            <a:t>】</a:t>
          </a:r>
          <a:endParaRPr kumimoji="1" lang="ja-JP" altLang="en-US" sz="1600"/>
        </a:p>
      </xdr:txBody>
    </xdr:sp>
    <xdr:clientData/>
  </xdr:twoCellAnchor>
  <xdr:twoCellAnchor>
    <xdr:from>
      <xdr:col>16</xdr:col>
      <xdr:colOff>171450</xdr:colOff>
      <xdr:row>754</xdr:row>
      <xdr:rowOff>85724</xdr:rowOff>
    </xdr:from>
    <xdr:to>
      <xdr:col>38</xdr:col>
      <xdr:colOff>133350</xdr:colOff>
      <xdr:row>756</xdr:row>
      <xdr:rowOff>323849</xdr:rowOff>
    </xdr:to>
    <xdr:sp macro="" textlink="">
      <xdr:nvSpPr>
        <xdr:cNvPr id="18" name="大かっこ 17"/>
        <xdr:cNvSpPr/>
      </xdr:nvSpPr>
      <xdr:spPr>
        <a:xfrm>
          <a:off x="3371850" y="50768249"/>
          <a:ext cx="4362450" cy="942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180975</xdr:colOff>
      <xdr:row>765</xdr:row>
      <xdr:rowOff>152400</xdr:rowOff>
    </xdr:from>
    <xdr:to>
      <xdr:col>37</xdr:col>
      <xdr:colOff>66675</xdr:colOff>
      <xdr:row>766</xdr:row>
      <xdr:rowOff>47625</xdr:rowOff>
    </xdr:to>
    <xdr:sp macro="" textlink="">
      <xdr:nvSpPr>
        <xdr:cNvPr id="19" name="大かっこ 18"/>
        <xdr:cNvSpPr/>
      </xdr:nvSpPr>
      <xdr:spPr>
        <a:xfrm>
          <a:off x="3581400" y="55025925"/>
          <a:ext cx="3886200" cy="56197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28575</xdr:colOff>
      <xdr:row>765</xdr:row>
      <xdr:rowOff>142875</xdr:rowOff>
    </xdr:from>
    <xdr:to>
      <xdr:col>36</xdr:col>
      <xdr:colOff>171450</xdr:colOff>
      <xdr:row>766</xdr:row>
      <xdr:rowOff>123825</xdr:rowOff>
    </xdr:to>
    <xdr:sp macro="" textlink="">
      <xdr:nvSpPr>
        <xdr:cNvPr id="23" name="テキスト ボックス 22"/>
        <xdr:cNvSpPr txBox="1"/>
      </xdr:nvSpPr>
      <xdr:spPr>
        <a:xfrm>
          <a:off x="3629025" y="55016400"/>
          <a:ext cx="3743325" cy="6477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公立義務教育諸学校の教職員給与費等を負担</a:t>
          </a:r>
        </a:p>
      </xdr:txBody>
    </xdr:sp>
    <xdr:clientData/>
  </xdr:twoCellAnchor>
  <xdr:oneCellAnchor>
    <xdr:from>
      <xdr:col>34</xdr:col>
      <xdr:colOff>19051</xdr:colOff>
      <xdr:row>38</xdr:row>
      <xdr:rowOff>19049</xdr:rowOff>
    </xdr:from>
    <xdr:ext cx="800099" cy="666751"/>
    <xdr:sp macro="" textlink="">
      <xdr:nvSpPr>
        <xdr:cNvPr id="21" name="テキスト ボックス 20"/>
        <xdr:cNvSpPr txBox="1"/>
      </xdr:nvSpPr>
      <xdr:spPr>
        <a:xfrm>
          <a:off x="6819901" y="14268449"/>
          <a:ext cx="800099" cy="666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latin typeface="+mn-ea"/>
              <a:ea typeface="+mn-ea"/>
            </a:rPr>
            <a:t>算数（小）５位</a:t>
          </a:r>
          <a:endParaRPr kumimoji="1" lang="en-US" altLang="ja-JP" sz="800">
            <a:latin typeface="+mn-ea"/>
            <a:ea typeface="+mn-ea"/>
          </a:endParaRPr>
        </a:p>
        <a:p>
          <a:r>
            <a:rPr kumimoji="1" lang="ja-JP" altLang="en-US" sz="800">
              <a:latin typeface="+mn-ea"/>
              <a:ea typeface="+mn-ea"/>
            </a:rPr>
            <a:t>数学（中）４位理科（小）４位</a:t>
          </a:r>
          <a:endParaRPr kumimoji="1" lang="en-US" altLang="ja-JP" sz="800">
            <a:latin typeface="+mn-ea"/>
            <a:ea typeface="+mn-ea"/>
          </a:endParaRPr>
        </a:p>
        <a:p>
          <a:r>
            <a:rPr kumimoji="1" lang="ja-JP" altLang="en-US" sz="800">
              <a:latin typeface="+mn-ea"/>
              <a:ea typeface="+mn-ea"/>
            </a:rPr>
            <a:t>理科（中）３位</a:t>
          </a:r>
          <a:endParaRPr kumimoji="1" lang="en-US" altLang="ja-JP" sz="800">
            <a:latin typeface="+mn-ea"/>
            <a:ea typeface="+mn-ea"/>
          </a:endParaRPr>
        </a:p>
      </xdr:txBody>
    </xdr:sp>
    <xdr:clientData/>
  </xdr:oneCellAnchor>
  <xdr:oneCellAnchor>
    <xdr:from>
      <xdr:col>34</xdr:col>
      <xdr:colOff>19050</xdr:colOff>
      <xdr:row>39</xdr:row>
      <xdr:rowOff>133350</xdr:rowOff>
    </xdr:from>
    <xdr:ext cx="806825" cy="392415"/>
    <xdr:sp macro="" textlink="">
      <xdr:nvSpPr>
        <xdr:cNvPr id="25" name="テキスト ボックス 24"/>
        <xdr:cNvSpPr txBox="1"/>
      </xdr:nvSpPr>
      <xdr:spPr>
        <a:xfrm>
          <a:off x="6819900" y="15020925"/>
          <a:ext cx="806825"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世界トップレベルの順位</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5"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407</v>
      </c>
      <c r="AJ2" s="944" t="s">
        <v>712</v>
      </c>
      <c r="AK2" s="944"/>
      <c r="AL2" s="944"/>
      <c r="AM2" s="944"/>
      <c r="AN2" s="98" t="s">
        <v>407</v>
      </c>
      <c r="AO2" s="944">
        <v>20</v>
      </c>
      <c r="AP2" s="944"/>
      <c r="AQ2" s="944"/>
      <c r="AR2" s="99" t="s">
        <v>710</v>
      </c>
      <c r="AS2" s="950">
        <v>125</v>
      </c>
      <c r="AT2" s="950"/>
      <c r="AU2" s="950"/>
      <c r="AV2" s="98" t="str">
        <f>IF(AW2="","","-")</f>
        <v/>
      </c>
      <c r="AW2" s="907"/>
      <c r="AX2" s="907"/>
    </row>
    <row r="3" spans="1:50" ht="21" customHeight="1" thickBot="1" x14ac:dyDescent="0.2">
      <c r="A3" s="857" t="s">
        <v>703</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64</v>
      </c>
      <c r="AJ3" s="859" t="s">
        <v>716</v>
      </c>
      <c r="AK3" s="859"/>
      <c r="AL3" s="859"/>
      <c r="AM3" s="859"/>
      <c r="AN3" s="859"/>
      <c r="AO3" s="859"/>
      <c r="AP3" s="859"/>
      <c r="AQ3" s="859"/>
      <c r="AR3" s="859"/>
      <c r="AS3" s="859"/>
      <c r="AT3" s="859"/>
      <c r="AU3" s="859"/>
      <c r="AV3" s="859"/>
      <c r="AW3" s="859"/>
      <c r="AX3" s="24" t="s">
        <v>65</v>
      </c>
    </row>
    <row r="4" spans="1:50" ht="24.75" customHeight="1" x14ac:dyDescent="0.15">
      <c r="A4" s="703" t="s">
        <v>25</v>
      </c>
      <c r="B4" s="704"/>
      <c r="C4" s="704"/>
      <c r="D4" s="704"/>
      <c r="E4" s="704"/>
      <c r="F4" s="704"/>
      <c r="G4" s="681" t="s">
        <v>753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756</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29" t="s">
        <v>754</v>
      </c>
      <c r="H5" s="830"/>
      <c r="I5" s="830"/>
      <c r="J5" s="830"/>
      <c r="K5" s="830"/>
      <c r="L5" s="830"/>
      <c r="M5" s="831" t="s">
        <v>66</v>
      </c>
      <c r="N5" s="832"/>
      <c r="O5" s="832"/>
      <c r="P5" s="832"/>
      <c r="Q5" s="832"/>
      <c r="R5" s="833"/>
      <c r="S5" s="834" t="s">
        <v>755</v>
      </c>
      <c r="T5" s="830"/>
      <c r="U5" s="830"/>
      <c r="V5" s="830"/>
      <c r="W5" s="830"/>
      <c r="X5" s="835"/>
      <c r="Y5" s="697" t="s">
        <v>3</v>
      </c>
      <c r="Z5" s="542"/>
      <c r="AA5" s="542"/>
      <c r="AB5" s="542"/>
      <c r="AC5" s="542"/>
      <c r="AD5" s="543"/>
      <c r="AE5" s="698" t="s">
        <v>757</v>
      </c>
      <c r="AF5" s="698"/>
      <c r="AG5" s="698"/>
      <c r="AH5" s="698"/>
      <c r="AI5" s="698"/>
      <c r="AJ5" s="698"/>
      <c r="AK5" s="698"/>
      <c r="AL5" s="698"/>
      <c r="AM5" s="698"/>
      <c r="AN5" s="698"/>
      <c r="AO5" s="698"/>
      <c r="AP5" s="699"/>
      <c r="AQ5" s="700" t="s">
        <v>794</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9" t="s">
        <v>390</v>
      </c>
      <c r="Z7" s="439"/>
      <c r="AA7" s="439"/>
      <c r="AB7" s="439"/>
      <c r="AC7" s="439"/>
      <c r="AD7" s="920"/>
      <c r="AE7" s="908" t="s">
        <v>719</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256</v>
      </c>
      <c r="B8" s="495"/>
      <c r="C8" s="495"/>
      <c r="D8" s="495"/>
      <c r="E8" s="495"/>
      <c r="F8" s="496"/>
      <c r="G8" s="945" t="str">
        <f>入力規則等!A27</f>
        <v>障害者施策、少子化社会対策、地方創生</v>
      </c>
      <c r="H8" s="722"/>
      <c r="I8" s="722"/>
      <c r="J8" s="722"/>
      <c r="K8" s="722"/>
      <c r="L8" s="722"/>
      <c r="M8" s="722"/>
      <c r="N8" s="722"/>
      <c r="O8" s="722"/>
      <c r="P8" s="722"/>
      <c r="Q8" s="722"/>
      <c r="R8" s="722"/>
      <c r="S8" s="722"/>
      <c r="T8" s="722"/>
      <c r="U8" s="722"/>
      <c r="V8" s="722"/>
      <c r="W8" s="722"/>
      <c r="X8" s="946"/>
      <c r="Y8" s="836" t="s">
        <v>257</v>
      </c>
      <c r="Z8" s="837"/>
      <c r="AA8" s="837"/>
      <c r="AB8" s="837"/>
      <c r="AC8" s="837"/>
      <c r="AD8" s="838"/>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39" t="s">
        <v>23</v>
      </c>
      <c r="B9" s="840"/>
      <c r="C9" s="840"/>
      <c r="D9" s="840"/>
      <c r="E9" s="840"/>
      <c r="F9" s="840"/>
      <c r="G9" s="841" t="s">
        <v>720</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59" t="s">
        <v>30</v>
      </c>
      <c r="B10" s="660"/>
      <c r="C10" s="660"/>
      <c r="D10" s="660"/>
      <c r="E10" s="660"/>
      <c r="F10" s="660"/>
      <c r="G10" s="750" t="s">
        <v>721</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9" t="s">
        <v>5</v>
      </c>
      <c r="B11" s="660"/>
      <c r="C11" s="660"/>
      <c r="D11" s="660"/>
      <c r="E11" s="660"/>
      <c r="F11" s="661"/>
      <c r="G11" s="694" t="str">
        <f>入力規則等!P10</f>
        <v>負担</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3" t="s">
        <v>24</v>
      </c>
      <c r="B12" s="964"/>
      <c r="C12" s="964"/>
      <c r="D12" s="964"/>
      <c r="E12" s="964"/>
      <c r="F12" s="965"/>
      <c r="G12" s="756"/>
      <c r="H12" s="757"/>
      <c r="I12" s="757"/>
      <c r="J12" s="757"/>
      <c r="K12" s="757"/>
      <c r="L12" s="757"/>
      <c r="M12" s="757"/>
      <c r="N12" s="757"/>
      <c r="O12" s="757"/>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4"/>
    </row>
    <row r="13" spans="1:50" ht="21" customHeight="1" x14ac:dyDescent="0.15">
      <c r="A13" s="613"/>
      <c r="B13" s="614"/>
      <c r="C13" s="614"/>
      <c r="D13" s="614"/>
      <c r="E13" s="614"/>
      <c r="F13" s="615"/>
      <c r="G13" s="725" t="s">
        <v>6</v>
      </c>
      <c r="H13" s="726"/>
      <c r="I13" s="760" t="s">
        <v>7</v>
      </c>
      <c r="J13" s="761"/>
      <c r="K13" s="761"/>
      <c r="L13" s="761"/>
      <c r="M13" s="761"/>
      <c r="N13" s="761"/>
      <c r="O13" s="762"/>
      <c r="P13" s="656">
        <v>1522781</v>
      </c>
      <c r="Q13" s="657"/>
      <c r="R13" s="657"/>
      <c r="S13" s="657"/>
      <c r="T13" s="657"/>
      <c r="U13" s="657"/>
      <c r="V13" s="658"/>
      <c r="W13" s="656">
        <v>1520033</v>
      </c>
      <c r="X13" s="657"/>
      <c r="Y13" s="657"/>
      <c r="Z13" s="657"/>
      <c r="AA13" s="657"/>
      <c r="AB13" s="657"/>
      <c r="AC13" s="658"/>
      <c r="AD13" s="656">
        <v>1522141</v>
      </c>
      <c r="AE13" s="657"/>
      <c r="AF13" s="657"/>
      <c r="AG13" s="657"/>
      <c r="AH13" s="657"/>
      <c r="AI13" s="657"/>
      <c r="AJ13" s="658"/>
      <c r="AK13" s="656">
        <v>1516381</v>
      </c>
      <c r="AL13" s="657"/>
      <c r="AM13" s="657"/>
      <c r="AN13" s="657"/>
      <c r="AO13" s="657"/>
      <c r="AP13" s="657"/>
      <c r="AQ13" s="658"/>
      <c r="AR13" s="916">
        <v>1514735</v>
      </c>
      <c r="AS13" s="917"/>
      <c r="AT13" s="917"/>
      <c r="AU13" s="917"/>
      <c r="AV13" s="917"/>
      <c r="AW13" s="917"/>
      <c r="AX13" s="918"/>
    </row>
    <row r="14" spans="1:50" ht="21" customHeight="1" x14ac:dyDescent="0.15">
      <c r="A14" s="613"/>
      <c r="B14" s="614"/>
      <c r="C14" s="614"/>
      <c r="D14" s="614"/>
      <c r="E14" s="614"/>
      <c r="F14" s="615"/>
      <c r="G14" s="727"/>
      <c r="H14" s="728"/>
      <c r="I14" s="713" t="s">
        <v>8</v>
      </c>
      <c r="J14" s="758"/>
      <c r="K14" s="758"/>
      <c r="L14" s="758"/>
      <c r="M14" s="758"/>
      <c r="N14" s="758"/>
      <c r="O14" s="759"/>
      <c r="P14" s="656">
        <v>7616.2000000000007</v>
      </c>
      <c r="Q14" s="657"/>
      <c r="R14" s="657"/>
      <c r="S14" s="657"/>
      <c r="T14" s="657"/>
      <c r="U14" s="657"/>
      <c r="V14" s="658"/>
      <c r="W14" s="656">
        <v>7135.5</v>
      </c>
      <c r="X14" s="657"/>
      <c r="Y14" s="657"/>
      <c r="Z14" s="657"/>
      <c r="AA14" s="657"/>
      <c r="AB14" s="657"/>
      <c r="AC14" s="658"/>
      <c r="AD14" s="656">
        <v>3967</v>
      </c>
      <c r="AE14" s="657"/>
      <c r="AF14" s="657"/>
      <c r="AG14" s="657"/>
      <c r="AH14" s="657"/>
      <c r="AI14" s="657"/>
      <c r="AJ14" s="658"/>
      <c r="AK14" s="656"/>
      <c r="AL14" s="657"/>
      <c r="AM14" s="657"/>
      <c r="AN14" s="657"/>
      <c r="AO14" s="657"/>
      <c r="AP14" s="657"/>
      <c r="AQ14" s="658"/>
      <c r="AR14" s="784"/>
      <c r="AS14" s="784"/>
      <c r="AT14" s="784"/>
      <c r="AU14" s="784"/>
      <c r="AV14" s="784"/>
      <c r="AW14" s="784"/>
      <c r="AX14" s="785"/>
    </row>
    <row r="15" spans="1:50" ht="21" customHeight="1" x14ac:dyDescent="0.15">
      <c r="A15" s="613"/>
      <c r="B15" s="614"/>
      <c r="C15" s="614"/>
      <c r="D15" s="614"/>
      <c r="E15" s="614"/>
      <c r="F15" s="615"/>
      <c r="G15" s="727"/>
      <c r="H15" s="728"/>
      <c r="I15" s="713" t="s">
        <v>51</v>
      </c>
      <c r="J15" s="714"/>
      <c r="K15" s="714"/>
      <c r="L15" s="714"/>
      <c r="M15" s="714"/>
      <c r="N15" s="714"/>
      <c r="O15" s="715"/>
      <c r="P15" s="656" t="s">
        <v>722</v>
      </c>
      <c r="Q15" s="657"/>
      <c r="R15" s="657"/>
      <c r="S15" s="657"/>
      <c r="T15" s="657"/>
      <c r="U15" s="657"/>
      <c r="V15" s="658"/>
      <c r="W15" s="656" t="s">
        <v>722</v>
      </c>
      <c r="X15" s="657"/>
      <c r="Y15" s="657"/>
      <c r="Z15" s="657"/>
      <c r="AA15" s="657"/>
      <c r="AB15" s="657"/>
      <c r="AC15" s="658"/>
      <c r="AD15" s="656" t="s">
        <v>722</v>
      </c>
      <c r="AE15" s="657"/>
      <c r="AF15" s="657"/>
      <c r="AG15" s="657"/>
      <c r="AH15" s="657"/>
      <c r="AI15" s="657"/>
      <c r="AJ15" s="658"/>
      <c r="AK15" s="656" t="s">
        <v>722</v>
      </c>
      <c r="AL15" s="657"/>
      <c r="AM15" s="657"/>
      <c r="AN15" s="657"/>
      <c r="AO15" s="657"/>
      <c r="AP15" s="657"/>
      <c r="AQ15" s="658"/>
      <c r="AR15" s="656"/>
      <c r="AS15" s="657"/>
      <c r="AT15" s="657"/>
      <c r="AU15" s="657"/>
      <c r="AV15" s="657"/>
      <c r="AW15" s="657"/>
      <c r="AX15" s="799"/>
    </row>
    <row r="16" spans="1:50" ht="21" customHeight="1" x14ac:dyDescent="0.15">
      <c r="A16" s="613"/>
      <c r="B16" s="614"/>
      <c r="C16" s="614"/>
      <c r="D16" s="614"/>
      <c r="E16" s="614"/>
      <c r="F16" s="615"/>
      <c r="G16" s="727"/>
      <c r="H16" s="728"/>
      <c r="I16" s="713" t="s">
        <v>52</v>
      </c>
      <c r="J16" s="714"/>
      <c r="K16" s="714"/>
      <c r="L16" s="714"/>
      <c r="M16" s="714"/>
      <c r="N16" s="714"/>
      <c r="O16" s="715"/>
      <c r="P16" s="656" t="s">
        <v>722</v>
      </c>
      <c r="Q16" s="657"/>
      <c r="R16" s="657"/>
      <c r="S16" s="657"/>
      <c r="T16" s="657"/>
      <c r="U16" s="657"/>
      <c r="V16" s="658"/>
      <c r="W16" s="656" t="s">
        <v>722</v>
      </c>
      <c r="X16" s="657"/>
      <c r="Y16" s="657"/>
      <c r="Z16" s="657"/>
      <c r="AA16" s="657"/>
      <c r="AB16" s="657"/>
      <c r="AC16" s="658"/>
      <c r="AD16" s="656" t="s">
        <v>722</v>
      </c>
      <c r="AE16" s="657"/>
      <c r="AF16" s="657"/>
      <c r="AG16" s="657"/>
      <c r="AH16" s="657"/>
      <c r="AI16" s="657"/>
      <c r="AJ16" s="658"/>
      <c r="AK16" s="656"/>
      <c r="AL16" s="657"/>
      <c r="AM16" s="657"/>
      <c r="AN16" s="657"/>
      <c r="AO16" s="657"/>
      <c r="AP16" s="657"/>
      <c r="AQ16" s="658"/>
      <c r="AR16" s="753"/>
      <c r="AS16" s="754"/>
      <c r="AT16" s="754"/>
      <c r="AU16" s="754"/>
      <c r="AV16" s="754"/>
      <c r="AW16" s="754"/>
      <c r="AX16" s="755"/>
    </row>
    <row r="17" spans="1:50" ht="24.75" customHeight="1" x14ac:dyDescent="0.15">
      <c r="A17" s="613"/>
      <c r="B17" s="614"/>
      <c r="C17" s="614"/>
      <c r="D17" s="614"/>
      <c r="E17" s="614"/>
      <c r="F17" s="615"/>
      <c r="G17" s="727"/>
      <c r="H17" s="728"/>
      <c r="I17" s="713" t="s">
        <v>50</v>
      </c>
      <c r="J17" s="758"/>
      <c r="K17" s="758"/>
      <c r="L17" s="758"/>
      <c r="M17" s="758"/>
      <c r="N17" s="758"/>
      <c r="O17" s="759"/>
      <c r="P17" s="656" t="s">
        <v>722</v>
      </c>
      <c r="Q17" s="657"/>
      <c r="R17" s="657"/>
      <c r="S17" s="657"/>
      <c r="T17" s="657"/>
      <c r="U17" s="657"/>
      <c r="V17" s="658"/>
      <c r="W17" s="656" t="s">
        <v>722</v>
      </c>
      <c r="X17" s="657"/>
      <c r="Y17" s="657"/>
      <c r="Z17" s="657"/>
      <c r="AA17" s="657"/>
      <c r="AB17" s="657"/>
      <c r="AC17" s="658"/>
      <c r="AD17" s="656" t="s">
        <v>722</v>
      </c>
      <c r="AE17" s="657"/>
      <c r="AF17" s="657"/>
      <c r="AG17" s="657"/>
      <c r="AH17" s="657"/>
      <c r="AI17" s="657"/>
      <c r="AJ17" s="658"/>
      <c r="AK17" s="656"/>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9"/>
      <c r="H18" s="730"/>
      <c r="I18" s="718" t="s">
        <v>20</v>
      </c>
      <c r="J18" s="719"/>
      <c r="K18" s="719"/>
      <c r="L18" s="719"/>
      <c r="M18" s="719"/>
      <c r="N18" s="719"/>
      <c r="O18" s="720"/>
      <c r="P18" s="868">
        <f>SUM(P13:V17)</f>
        <v>1530397.2</v>
      </c>
      <c r="Q18" s="869"/>
      <c r="R18" s="869"/>
      <c r="S18" s="869"/>
      <c r="T18" s="869"/>
      <c r="U18" s="869"/>
      <c r="V18" s="870"/>
      <c r="W18" s="868">
        <f>SUM(W13:AC17)</f>
        <v>1527168.5</v>
      </c>
      <c r="X18" s="869"/>
      <c r="Y18" s="869"/>
      <c r="Z18" s="869"/>
      <c r="AA18" s="869"/>
      <c r="AB18" s="869"/>
      <c r="AC18" s="870"/>
      <c r="AD18" s="868">
        <f>SUM(AD13:AJ17)</f>
        <v>1526108</v>
      </c>
      <c r="AE18" s="869"/>
      <c r="AF18" s="869"/>
      <c r="AG18" s="869"/>
      <c r="AH18" s="869"/>
      <c r="AI18" s="869"/>
      <c r="AJ18" s="870"/>
      <c r="AK18" s="868">
        <f>SUM(AK13:AQ17)</f>
        <v>1516381</v>
      </c>
      <c r="AL18" s="869"/>
      <c r="AM18" s="869"/>
      <c r="AN18" s="869"/>
      <c r="AO18" s="869"/>
      <c r="AP18" s="869"/>
      <c r="AQ18" s="870"/>
      <c r="AR18" s="868">
        <f>SUM(AR13:AX17)</f>
        <v>1514735</v>
      </c>
      <c r="AS18" s="869"/>
      <c r="AT18" s="869"/>
      <c r="AU18" s="869"/>
      <c r="AV18" s="869"/>
      <c r="AW18" s="869"/>
      <c r="AX18" s="871"/>
    </row>
    <row r="19" spans="1:50" ht="24.75" customHeight="1" x14ac:dyDescent="0.15">
      <c r="A19" s="613"/>
      <c r="B19" s="614"/>
      <c r="C19" s="614"/>
      <c r="D19" s="614"/>
      <c r="E19" s="614"/>
      <c r="F19" s="615"/>
      <c r="G19" s="866" t="s">
        <v>9</v>
      </c>
      <c r="H19" s="867"/>
      <c r="I19" s="867"/>
      <c r="J19" s="867"/>
      <c r="K19" s="867"/>
      <c r="L19" s="867"/>
      <c r="M19" s="867"/>
      <c r="N19" s="867"/>
      <c r="O19" s="867"/>
      <c r="P19" s="656">
        <v>1527763</v>
      </c>
      <c r="Q19" s="657"/>
      <c r="R19" s="657"/>
      <c r="S19" s="657"/>
      <c r="T19" s="657"/>
      <c r="U19" s="657"/>
      <c r="V19" s="658"/>
      <c r="W19" s="656">
        <v>1526576</v>
      </c>
      <c r="X19" s="657"/>
      <c r="Y19" s="657"/>
      <c r="Z19" s="657"/>
      <c r="AA19" s="657"/>
      <c r="AB19" s="657"/>
      <c r="AC19" s="658"/>
      <c r="AD19" s="656">
        <v>1526078</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66" t="s">
        <v>10</v>
      </c>
      <c r="H20" s="867"/>
      <c r="I20" s="867"/>
      <c r="J20" s="867"/>
      <c r="K20" s="867"/>
      <c r="L20" s="867"/>
      <c r="M20" s="867"/>
      <c r="N20" s="867"/>
      <c r="O20" s="867"/>
      <c r="P20" s="316">
        <f>IF(P18=0, "-", SUM(P19)/P18)</f>
        <v>0.99827874750424272</v>
      </c>
      <c r="Q20" s="316"/>
      <c r="R20" s="316"/>
      <c r="S20" s="316"/>
      <c r="T20" s="316"/>
      <c r="U20" s="316"/>
      <c r="V20" s="316"/>
      <c r="W20" s="316">
        <f t="shared" ref="W20" si="0">IF(W18=0, "-", SUM(W19)/W18)</f>
        <v>0.99961202709458719</v>
      </c>
      <c r="X20" s="316"/>
      <c r="Y20" s="316"/>
      <c r="Z20" s="316"/>
      <c r="AA20" s="316"/>
      <c r="AB20" s="316"/>
      <c r="AC20" s="316"/>
      <c r="AD20" s="316">
        <f t="shared" ref="AD20" si="1">IF(AD18=0, "-", SUM(AD19)/AD18)</f>
        <v>0.99998034215140741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39"/>
      <c r="B21" s="840"/>
      <c r="C21" s="840"/>
      <c r="D21" s="840"/>
      <c r="E21" s="840"/>
      <c r="F21" s="966"/>
      <c r="G21" s="314" t="s">
        <v>354</v>
      </c>
      <c r="H21" s="315"/>
      <c r="I21" s="315"/>
      <c r="J21" s="315"/>
      <c r="K21" s="315"/>
      <c r="L21" s="315"/>
      <c r="M21" s="315"/>
      <c r="N21" s="315"/>
      <c r="O21" s="315"/>
      <c r="P21" s="316">
        <f>IF(P19=0, "-", SUM(P19)/SUM(P13,P14))</f>
        <v>0.99827874750424272</v>
      </c>
      <c r="Q21" s="316"/>
      <c r="R21" s="316"/>
      <c r="S21" s="316"/>
      <c r="T21" s="316"/>
      <c r="U21" s="316"/>
      <c r="V21" s="316"/>
      <c r="W21" s="316">
        <f t="shared" ref="W21" si="2">IF(W19=0, "-", SUM(W19)/SUM(W13,W14))</f>
        <v>0.99961202709458719</v>
      </c>
      <c r="X21" s="316"/>
      <c r="Y21" s="316"/>
      <c r="Z21" s="316"/>
      <c r="AA21" s="316"/>
      <c r="AB21" s="316"/>
      <c r="AC21" s="316"/>
      <c r="AD21" s="316">
        <f t="shared" ref="AD21" si="3">IF(AD19=0, "-", SUM(AD19)/SUM(AD13,AD14))</f>
        <v>0.99998034215140741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708</v>
      </c>
      <c r="B22" s="973"/>
      <c r="C22" s="973"/>
      <c r="D22" s="973"/>
      <c r="E22" s="973"/>
      <c r="F22" s="974"/>
      <c r="G22" s="968" t="s">
        <v>333</v>
      </c>
      <c r="H22" s="222"/>
      <c r="I22" s="222"/>
      <c r="J22" s="222"/>
      <c r="K22" s="222"/>
      <c r="L22" s="222"/>
      <c r="M22" s="222"/>
      <c r="N22" s="222"/>
      <c r="O22" s="223"/>
      <c r="P22" s="933" t="s">
        <v>706</v>
      </c>
      <c r="Q22" s="222"/>
      <c r="R22" s="222"/>
      <c r="S22" s="222"/>
      <c r="T22" s="222"/>
      <c r="U22" s="222"/>
      <c r="V22" s="223"/>
      <c r="W22" s="933" t="s">
        <v>707</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723</v>
      </c>
      <c r="H23" s="970"/>
      <c r="I23" s="970"/>
      <c r="J23" s="970"/>
      <c r="K23" s="970"/>
      <c r="L23" s="970"/>
      <c r="M23" s="970"/>
      <c r="N23" s="970"/>
      <c r="O23" s="971"/>
      <c r="P23" s="916">
        <v>1516381</v>
      </c>
      <c r="Q23" s="917"/>
      <c r="R23" s="917"/>
      <c r="S23" s="917"/>
      <c r="T23" s="917"/>
      <c r="U23" s="917"/>
      <c r="V23" s="934"/>
      <c r="W23" s="916">
        <v>1514685</v>
      </c>
      <c r="X23" s="917"/>
      <c r="Y23" s="917"/>
      <c r="Z23" s="917"/>
      <c r="AA23" s="917"/>
      <c r="AB23" s="917"/>
      <c r="AC23" s="934"/>
      <c r="AD23" s="982" t="s">
        <v>713</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35"/>
      <c r="H24" s="936"/>
      <c r="I24" s="936"/>
      <c r="J24" s="936"/>
      <c r="K24" s="936"/>
      <c r="L24" s="936"/>
      <c r="M24" s="936"/>
      <c r="N24" s="936"/>
      <c r="O24" s="937"/>
      <c r="P24" s="656"/>
      <c r="Q24" s="657"/>
      <c r="R24" s="657"/>
      <c r="S24" s="657"/>
      <c r="T24" s="657"/>
      <c r="U24" s="657"/>
      <c r="V24" s="658"/>
      <c r="W24" s="656"/>
      <c r="X24" s="657"/>
      <c r="Y24" s="657"/>
      <c r="Z24" s="657"/>
      <c r="AA24" s="657"/>
      <c r="AB24" s="657"/>
      <c r="AC24" s="658"/>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35"/>
      <c r="H25" s="936"/>
      <c r="I25" s="936"/>
      <c r="J25" s="936"/>
      <c r="K25" s="936"/>
      <c r="L25" s="936"/>
      <c r="M25" s="936"/>
      <c r="N25" s="936"/>
      <c r="O25" s="937"/>
      <c r="P25" s="656"/>
      <c r="Q25" s="657"/>
      <c r="R25" s="657"/>
      <c r="S25" s="657"/>
      <c r="T25" s="657"/>
      <c r="U25" s="657"/>
      <c r="V25" s="658"/>
      <c r="W25" s="656"/>
      <c r="X25" s="657"/>
      <c r="Y25" s="657"/>
      <c r="Z25" s="657"/>
      <c r="AA25" s="657"/>
      <c r="AB25" s="657"/>
      <c r="AC25" s="658"/>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35"/>
      <c r="H26" s="936"/>
      <c r="I26" s="936"/>
      <c r="J26" s="936"/>
      <c r="K26" s="936"/>
      <c r="L26" s="936"/>
      <c r="M26" s="936"/>
      <c r="N26" s="936"/>
      <c r="O26" s="937"/>
      <c r="P26" s="656"/>
      <c r="Q26" s="657"/>
      <c r="R26" s="657"/>
      <c r="S26" s="657"/>
      <c r="T26" s="657"/>
      <c r="U26" s="657"/>
      <c r="V26" s="658"/>
      <c r="W26" s="656"/>
      <c r="X26" s="657"/>
      <c r="Y26" s="657"/>
      <c r="Z26" s="657"/>
      <c r="AA26" s="657"/>
      <c r="AB26" s="657"/>
      <c r="AC26" s="658"/>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35"/>
      <c r="H27" s="936"/>
      <c r="I27" s="936"/>
      <c r="J27" s="936"/>
      <c r="K27" s="936"/>
      <c r="L27" s="936"/>
      <c r="M27" s="936"/>
      <c r="N27" s="936"/>
      <c r="O27" s="937"/>
      <c r="P27" s="656"/>
      <c r="Q27" s="657"/>
      <c r="R27" s="657"/>
      <c r="S27" s="657"/>
      <c r="T27" s="657"/>
      <c r="U27" s="657"/>
      <c r="V27" s="658"/>
      <c r="W27" s="656"/>
      <c r="X27" s="657"/>
      <c r="Y27" s="657"/>
      <c r="Z27" s="657"/>
      <c r="AA27" s="657"/>
      <c r="AB27" s="657"/>
      <c r="AC27" s="658"/>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15">
      <c r="A28" s="975"/>
      <c r="B28" s="976"/>
      <c r="C28" s="976"/>
      <c r="D28" s="976"/>
      <c r="E28" s="976"/>
      <c r="F28" s="977"/>
      <c r="G28" s="938" t="s">
        <v>337</v>
      </c>
      <c r="H28" s="939"/>
      <c r="I28" s="939"/>
      <c r="J28" s="939"/>
      <c r="K28" s="939"/>
      <c r="L28" s="939"/>
      <c r="M28" s="939"/>
      <c r="N28" s="939"/>
      <c r="O28" s="940"/>
      <c r="P28" s="868">
        <f>P29-SUM(P23:P27)</f>
        <v>0</v>
      </c>
      <c r="Q28" s="869"/>
      <c r="R28" s="869"/>
      <c r="S28" s="869"/>
      <c r="T28" s="869"/>
      <c r="U28" s="869"/>
      <c r="V28" s="870"/>
      <c r="W28" s="868">
        <f>W29-SUM(W23:W27)</f>
        <v>50</v>
      </c>
      <c r="X28" s="869"/>
      <c r="Y28" s="869"/>
      <c r="Z28" s="869"/>
      <c r="AA28" s="869"/>
      <c r="AB28" s="869"/>
      <c r="AC28" s="870"/>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6">
        <f>AK13</f>
        <v>1516381</v>
      </c>
      <c r="Q29" s="657"/>
      <c r="R29" s="657"/>
      <c r="S29" s="657"/>
      <c r="T29" s="657"/>
      <c r="U29" s="657"/>
      <c r="V29" s="658"/>
      <c r="W29" s="951">
        <f>AR13</f>
        <v>1514735</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1" t="s">
        <v>349</v>
      </c>
      <c r="B30" s="852"/>
      <c r="C30" s="852"/>
      <c r="D30" s="852"/>
      <c r="E30" s="852"/>
      <c r="F30" s="853"/>
      <c r="G30" s="769" t="s">
        <v>146</v>
      </c>
      <c r="H30" s="770"/>
      <c r="I30" s="770"/>
      <c r="J30" s="770"/>
      <c r="K30" s="770"/>
      <c r="L30" s="770"/>
      <c r="M30" s="770"/>
      <c r="N30" s="770"/>
      <c r="O30" s="771"/>
      <c r="P30" s="847" t="s">
        <v>59</v>
      </c>
      <c r="Q30" s="770"/>
      <c r="R30" s="770"/>
      <c r="S30" s="770"/>
      <c r="T30" s="770"/>
      <c r="U30" s="770"/>
      <c r="V30" s="770"/>
      <c r="W30" s="770"/>
      <c r="X30" s="771"/>
      <c r="Y30" s="844"/>
      <c r="Z30" s="845"/>
      <c r="AA30" s="846"/>
      <c r="AB30" s="848" t="s">
        <v>11</v>
      </c>
      <c r="AC30" s="849"/>
      <c r="AD30" s="850"/>
      <c r="AE30" s="848" t="s">
        <v>391</v>
      </c>
      <c r="AF30" s="849"/>
      <c r="AG30" s="849"/>
      <c r="AH30" s="850"/>
      <c r="AI30" s="911" t="s">
        <v>413</v>
      </c>
      <c r="AJ30" s="911"/>
      <c r="AK30" s="911"/>
      <c r="AL30" s="848"/>
      <c r="AM30" s="911" t="s">
        <v>510</v>
      </c>
      <c r="AN30" s="911"/>
      <c r="AO30" s="911"/>
      <c r="AP30" s="848"/>
      <c r="AQ30" s="763" t="s">
        <v>232</v>
      </c>
      <c r="AR30" s="764"/>
      <c r="AS30" s="764"/>
      <c r="AT30" s="765"/>
      <c r="AU30" s="770" t="s">
        <v>134</v>
      </c>
      <c r="AV30" s="770"/>
      <c r="AW30" s="770"/>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t="s">
        <v>722</v>
      </c>
      <c r="AR31" s="201"/>
      <c r="AS31" s="136" t="s">
        <v>233</v>
      </c>
      <c r="AT31" s="137"/>
      <c r="AU31" s="200" t="s">
        <v>722</v>
      </c>
      <c r="AV31" s="200"/>
      <c r="AW31" s="392" t="s">
        <v>179</v>
      </c>
      <c r="AX31" s="393"/>
    </row>
    <row r="32" spans="1:50" ht="50.1" customHeight="1" x14ac:dyDescent="0.15">
      <c r="A32" s="397"/>
      <c r="B32" s="395"/>
      <c r="C32" s="395"/>
      <c r="D32" s="395"/>
      <c r="E32" s="395"/>
      <c r="F32" s="396"/>
      <c r="G32" s="563" t="s">
        <v>724</v>
      </c>
      <c r="H32" s="564"/>
      <c r="I32" s="564"/>
      <c r="J32" s="564"/>
      <c r="K32" s="564"/>
      <c r="L32" s="564"/>
      <c r="M32" s="564"/>
      <c r="N32" s="564"/>
      <c r="O32" s="565"/>
      <c r="P32" s="108" t="s">
        <v>725</v>
      </c>
      <c r="Q32" s="108"/>
      <c r="R32" s="108"/>
      <c r="S32" s="108"/>
      <c r="T32" s="108"/>
      <c r="U32" s="108"/>
      <c r="V32" s="108"/>
      <c r="W32" s="108"/>
      <c r="X32" s="109"/>
      <c r="Y32" s="470" t="s">
        <v>12</v>
      </c>
      <c r="Z32" s="530"/>
      <c r="AA32" s="531"/>
      <c r="AB32" s="460" t="s">
        <v>791</v>
      </c>
      <c r="AC32" s="460"/>
      <c r="AD32" s="460"/>
      <c r="AE32" s="218"/>
      <c r="AF32" s="219"/>
      <c r="AG32" s="219"/>
      <c r="AH32" s="219"/>
      <c r="AI32" s="218" t="s">
        <v>722</v>
      </c>
      <c r="AJ32" s="219"/>
      <c r="AK32" s="219"/>
      <c r="AL32" s="219"/>
      <c r="AM32" s="218" t="s">
        <v>770</v>
      </c>
      <c r="AN32" s="219"/>
      <c r="AO32" s="219"/>
      <c r="AP32" s="219"/>
      <c r="AQ32" s="336" t="s">
        <v>722</v>
      </c>
      <c r="AR32" s="208"/>
      <c r="AS32" s="208"/>
      <c r="AT32" s="337"/>
      <c r="AU32" s="219" t="s">
        <v>722</v>
      </c>
      <c r="AV32" s="219"/>
      <c r="AW32" s="219"/>
      <c r="AX32" s="221"/>
    </row>
    <row r="33" spans="1:51" ht="50.1"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791</v>
      </c>
      <c r="AC33" s="522"/>
      <c r="AD33" s="522"/>
      <c r="AE33" s="218"/>
      <c r="AF33" s="219"/>
      <c r="AG33" s="219"/>
      <c r="AH33" s="219"/>
      <c r="AI33" s="218" t="s">
        <v>722</v>
      </c>
      <c r="AJ33" s="219"/>
      <c r="AK33" s="219"/>
      <c r="AL33" s="219"/>
      <c r="AM33" s="218" t="s">
        <v>770</v>
      </c>
      <c r="AN33" s="219"/>
      <c r="AO33" s="219"/>
      <c r="AP33" s="219"/>
      <c r="AQ33" s="336" t="s">
        <v>722</v>
      </c>
      <c r="AR33" s="208"/>
      <c r="AS33" s="208"/>
      <c r="AT33" s="337"/>
      <c r="AU33" s="219"/>
      <c r="AV33" s="219"/>
      <c r="AW33" s="219"/>
      <c r="AX33" s="221"/>
    </row>
    <row r="34" spans="1:51" ht="50.1"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722</v>
      </c>
      <c r="AF34" s="219"/>
      <c r="AG34" s="219"/>
      <c r="AH34" s="219"/>
      <c r="AI34" s="218" t="s">
        <v>722</v>
      </c>
      <c r="AJ34" s="219"/>
      <c r="AK34" s="219"/>
      <c r="AL34" s="219"/>
      <c r="AM34" s="218" t="s">
        <v>770</v>
      </c>
      <c r="AN34" s="219"/>
      <c r="AO34" s="219"/>
      <c r="AP34" s="219"/>
      <c r="AQ34" s="336" t="s">
        <v>722</v>
      </c>
      <c r="AR34" s="208"/>
      <c r="AS34" s="208"/>
      <c r="AT34" s="337"/>
      <c r="AU34" s="219" t="s">
        <v>722</v>
      </c>
      <c r="AV34" s="219"/>
      <c r="AW34" s="219"/>
      <c r="AX34" s="221"/>
    </row>
    <row r="35" spans="1:51" ht="23.25" customHeight="1" x14ac:dyDescent="0.15">
      <c r="A35" s="228" t="s">
        <v>381</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6" t="s">
        <v>349</v>
      </c>
      <c r="B37" s="767"/>
      <c r="C37" s="767"/>
      <c r="D37" s="767"/>
      <c r="E37" s="767"/>
      <c r="F37" s="768"/>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6"/>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722</v>
      </c>
      <c r="AR38" s="201"/>
      <c r="AS38" s="136" t="s">
        <v>233</v>
      </c>
      <c r="AT38" s="137"/>
      <c r="AU38" s="200" t="s">
        <v>722</v>
      </c>
      <c r="AV38" s="200"/>
      <c r="AW38" s="392" t="s">
        <v>179</v>
      </c>
      <c r="AX38" s="393"/>
      <c r="AY38">
        <f>$AY$37</f>
        <v>1</v>
      </c>
    </row>
    <row r="39" spans="1:51" ht="50.25" customHeight="1" x14ac:dyDescent="0.15">
      <c r="A39" s="397"/>
      <c r="B39" s="395"/>
      <c r="C39" s="395"/>
      <c r="D39" s="395"/>
      <c r="E39" s="395"/>
      <c r="F39" s="396"/>
      <c r="G39" s="563" t="s">
        <v>724</v>
      </c>
      <c r="H39" s="564"/>
      <c r="I39" s="564"/>
      <c r="J39" s="564"/>
      <c r="K39" s="564"/>
      <c r="L39" s="564"/>
      <c r="M39" s="564"/>
      <c r="N39" s="564"/>
      <c r="O39" s="565"/>
      <c r="P39" s="108" t="s">
        <v>727</v>
      </c>
      <c r="Q39" s="108"/>
      <c r="R39" s="108"/>
      <c r="S39" s="108"/>
      <c r="T39" s="108"/>
      <c r="U39" s="108"/>
      <c r="V39" s="108"/>
      <c r="W39" s="108"/>
      <c r="X39" s="109"/>
      <c r="Y39" s="470" t="s">
        <v>12</v>
      </c>
      <c r="Z39" s="530"/>
      <c r="AA39" s="531"/>
      <c r="AB39" s="460" t="s">
        <v>791</v>
      </c>
      <c r="AC39" s="460"/>
      <c r="AD39" s="460"/>
      <c r="AE39" s="218" t="s">
        <v>722</v>
      </c>
      <c r="AF39" s="219"/>
      <c r="AG39" s="219"/>
      <c r="AH39" s="219"/>
      <c r="AI39" s="218"/>
      <c r="AJ39" s="219"/>
      <c r="AK39" s="219"/>
      <c r="AL39" s="219"/>
      <c r="AM39" s="218" t="s">
        <v>770</v>
      </c>
      <c r="AN39" s="219"/>
      <c r="AO39" s="219"/>
      <c r="AP39" s="219"/>
      <c r="AQ39" s="336" t="s">
        <v>722</v>
      </c>
      <c r="AR39" s="208"/>
      <c r="AS39" s="208"/>
      <c r="AT39" s="337"/>
      <c r="AU39" s="219" t="s">
        <v>722</v>
      </c>
      <c r="AV39" s="219"/>
      <c r="AW39" s="219"/>
      <c r="AX39" s="221"/>
      <c r="AY39">
        <f t="shared" ref="AY39:AY43" si="4">$AY$37</f>
        <v>1</v>
      </c>
    </row>
    <row r="40" spans="1:51" ht="50.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791</v>
      </c>
      <c r="AC40" s="522"/>
      <c r="AD40" s="522"/>
      <c r="AE40" s="218" t="s">
        <v>722</v>
      </c>
      <c r="AF40" s="219"/>
      <c r="AG40" s="219"/>
      <c r="AH40" s="219"/>
      <c r="AI40" s="218"/>
      <c r="AJ40" s="219"/>
      <c r="AK40" s="219"/>
      <c r="AL40" s="219"/>
      <c r="AM40" s="218" t="s">
        <v>770</v>
      </c>
      <c r="AN40" s="219"/>
      <c r="AO40" s="219"/>
      <c r="AP40" s="219"/>
      <c r="AQ40" s="336" t="s">
        <v>722</v>
      </c>
      <c r="AR40" s="208"/>
      <c r="AS40" s="208"/>
      <c r="AT40" s="337"/>
      <c r="AU40" s="219"/>
      <c r="AV40" s="219"/>
      <c r="AW40" s="219"/>
      <c r="AX40" s="221"/>
      <c r="AY40">
        <f t="shared" si="4"/>
        <v>1</v>
      </c>
    </row>
    <row r="41" spans="1:51" ht="50.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722</v>
      </c>
      <c r="AF41" s="219"/>
      <c r="AG41" s="219"/>
      <c r="AH41" s="219"/>
      <c r="AI41" s="218" t="s">
        <v>722</v>
      </c>
      <c r="AJ41" s="219"/>
      <c r="AK41" s="219"/>
      <c r="AL41" s="219"/>
      <c r="AM41" s="218" t="s">
        <v>770</v>
      </c>
      <c r="AN41" s="219"/>
      <c r="AO41" s="219"/>
      <c r="AP41" s="219"/>
      <c r="AQ41" s="336" t="s">
        <v>722</v>
      </c>
      <c r="AR41" s="208"/>
      <c r="AS41" s="208"/>
      <c r="AT41" s="337"/>
      <c r="AU41" s="219" t="s">
        <v>722</v>
      </c>
      <c r="AV41" s="219"/>
      <c r="AW41" s="219"/>
      <c r="AX41" s="221"/>
      <c r="AY41">
        <f t="shared" si="4"/>
        <v>1</v>
      </c>
    </row>
    <row r="42" spans="1:51" ht="23.25" customHeight="1" x14ac:dyDescent="0.15">
      <c r="A42" s="228" t="s">
        <v>381</v>
      </c>
      <c r="B42" s="229"/>
      <c r="C42" s="229"/>
      <c r="D42" s="229"/>
      <c r="E42" s="229"/>
      <c r="F42" s="230"/>
      <c r="G42" s="234" t="s">
        <v>728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6" t="s">
        <v>349</v>
      </c>
      <c r="B44" s="767"/>
      <c r="C44" s="767"/>
      <c r="D44" s="767"/>
      <c r="E44" s="767"/>
      <c r="F44" s="768"/>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0"/>
      <c r="AF77" s="881"/>
      <c r="AG77" s="881"/>
      <c r="AH77" s="881"/>
      <c r="AI77" s="880"/>
      <c r="AJ77" s="881"/>
      <c r="AK77" s="881"/>
      <c r="AL77" s="881"/>
      <c r="AM77" s="880"/>
      <c r="AN77" s="881"/>
      <c r="AO77" s="881"/>
      <c r="AP77" s="881"/>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7"/>
      <c r="AY79">
        <f>COUNTIF($AR$79,"☑")</f>
        <v>0</v>
      </c>
    </row>
    <row r="80" spans="1:51" ht="18.75" hidden="1" customHeight="1" x14ac:dyDescent="0.15">
      <c r="A80" s="854"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55"/>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55"/>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7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75"/>
      <c r="AY82">
        <f t="shared" ref="AY82:AY89" si="10">$AY$80</f>
        <v>0</v>
      </c>
    </row>
    <row r="83" spans="1:60" ht="22.5" hidden="1" customHeight="1" x14ac:dyDescent="0.15">
      <c r="A83" s="855"/>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7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77"/>
      <c r="AY83">
        <f t="shared" si="10"/>
        <v>0</v>
      </c>
    </row>
    <row r="84" spans="1:60" ht="19.5" hidden="1" customHeight="1" x14ac:dyDescent="0.15">
      <c r="A84" s="855"/>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78"/>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79"/>
      <c r="AY84">
        <f t="shared" si="10"/>
        <v>0</v>
      </c>
    </row>
    <row r="85" spans="1:60" ht="18.75" hidden="1" customHeight="1" x14ac:dyDescent="0.15">
      <c r="A85" s="855"/>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55"/>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55"/>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5"/>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5"/>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5"/>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55"/>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5"/>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5"/>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5"/>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5"/>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5"/>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5"/>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5"/>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6"/>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5" t="s">
        <v>13</v>
      </c>
      <c r="Z99" s="886"/>
      <c r="AA99" s="887"/>
      <c r="AB99" s="882" t="s">
        <v>14</v>
      </c>
      <c r="AC99" s="883"/>
      <c r="AD99" s="884"/>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4"/>
      <c r="Z100" s="845"/>
      <c r="AA100" s="846"/>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6.25" customHeight="1" x14ac:dyDescent="0.15">
      <c r="A101" s="418"/>
      <c r="B101" s="419"/>
      <c r="C101" s="419"/>
      <c r="D101" s="419"/>
      <c r="E101" s="419"/>
      <c r="F101" s="420"/>
      <c r="G101" s="108" t="s">
        <v>729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372</v>
      </c>
      <c r="AC101" s="460"/>
      <c r="AD101" s="460"/>
      <c r="AE101" s="282">
        <v>101.5</v>
      </c>
      <c r="AF101" s="282"/>
      <c r="AG101" s="282"/>
      <c r="AH101" s="282"/>
      <c r="AI101" s="282">
        <v>101.6</v>
      </c>
      <c r="AJ101" s="282"/>
      <c r="AK101" s="282"/>
      <c r="AL101" s="282"/>
      <c r="AM101" s="282">
        <v>101.5</v>
      </c>
      <c r="AN101" s="282"/>
      <c r="AO101" s="282"/>
      <c r="AP101" s="282"/>
      <c r="AQ101" s="282" t="s">
        <v>722</v>
      </c>
      <c r="AR101" s="282"/>
      <c r="AS101" s="282"/>
      <c r="AT101" s="282"/>
      <c r="AU101" s="218" t="s">
        <v>793</v>
      </c>
      <c r="AV101" s="219"/>
      <c r="AW101" s="219"/>
      <c r="AX101" s="221"/>
    </row>
    <row r="102" spans="1:60" ht="27.7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372</v>
      </c>
      <c r="AC102" s="460"/>
      <c r="AD102" s="460"/>
      <c r="AE102" s="282" t="s">
        <v>722</v>
      </c>
      <c r="AF102" s="282"/>
      <c r="AG102" s="282"/>
      <c r="AH102" s="282"/>
      <c r="AI102" s="282" t="s">
        <v>722</v>
      </c>
      <c r="AJ102" s="282"/>
      <c r="AK102" s="282"/>
      <c r="AL102" s="282"/>
      <c r="AM102" s="282">
        <v>100</v>
      </c>
      <c r="AN102" s="282"/>
      <c r="AO102" s="282"/>
      <c r="AP102" s="282"/>
      <c r="AQ102" s="282">
        <v>100</v>
      </c>
      <c r="AR102" s="282"/>
      <c r="AS102" s="282"/>
      <c r="AT102" s="282"/>
      <c r="AU102" s="225">
        <v>100</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90" t="s">
        <v>543</v>
      </c>
      <c r="AR115" s="591"/>
      <c r="AS115" s="591"/>
      <c r="AT115" s="591"/>
      <c r="AU115" s="591"/>
      <c r="AV115" s="591"/>
      <c r="AW115" s="591"/>
      <c r="AX115" s="592"/>
    </row>
    <row r="116" spans="1:51" ht="23.25" customHeight="1" x14ac:dyDescent="0.15">
      <c r="A116" s="435"/>
      <c r="B116" s="436"/>
      <c r="C116" s="436"/>
      <c r="D116" s="436"/>
      <c r="E116" s="436"/>
      <c r="F116" s="437"/>
      <c r="G116" s="387" t="s">
        <v>730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731</v>
      </c>
      <c r="AC116" s="462"/>
      <c r="AD116" s="463"/>
      <c r="AE116" s="282">
        <v>2.2000000000000002</v>
      </c>
      <c r="AF116" s="282"/>
      <c r="AG116" s="282"/>
      <c r="AH116" s="282"/>
      <c r="AI116" s="282">
        <v>2.2000000000000002</v>
      </c>
      <c r="AJ116" s="282"/>
      <c r="AK116" s="282"/>
      <c r="AL116" s="282"/>
      <c r="AM116" s="282">
        <v>2.2000000000000002</v>
      </c>
      <c r="AN116" s="282"/>
      <c r="AO116" s="282"/>
      <c r="AP116" s="282"/>
      <c r="AQ116" s="218">
        <v>2.2000000000000002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732</v>
      </c>
      <c r="AC117" s="472"/>
      <c r="AD117" s="473"/>
      <c r="AE117" s="589" t="s">
        <v>788</v>
      </c>
      <c r="AF117" s="550"/>
      <c r="AG117" s="550"/>
      <c r="AH117" s="550"/>
      <c r="AI117" s="589" t="s">
        <v>733</v>
      </c>
      <c r="AJ117" s="550"/>
      <c r="AK117" s="550"/>
      <c r="AL117" s="550"/>
      <c r="AM117" s="589" t="s">
        <v>789</v>
      </c>
      <c r="AN117" s="550"/>
      <c r="AO117" s="550"/>
      <c r="AP117" s="550"/>
      <c r="AQ117" s="589" t="s">
        <v>790</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90" t="s">
        <v>543</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90" t="s">
        <v>543</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90" t="s">
        <v>543</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391</v>
      </c>
      <c r="AF127" s="247"/>
      <c r="AG127" s="247"/>
      <c r="AH127" s="247"/>
      <c r="AI127" s="247" t="s">
        <v>413</v>
      </c>
      <c r="AJ127" s="247"/>
      <c r="AK127" s="247"/>
      <c r="AL127" s="247"/>
      <c r="AM127" s="247" t="s">
        <v>510</v>
      </c>
      <c r="AN127" s="247"/>
      <c r="AO127" s="247"/>
      <c r="AP127" s="247"/>
      <c r="AQ127" s="590" t="s">
        <v>543</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407</v>
      </c>
      <c r="AR133" s="200"/>
      <c r="AS133" s="136" t="s">
        <v>233</v>
      </c>
      <c r="AT133" s="137"/>
      <c r="AU133" s="201" t="s">
        <v>407</v>
      </c>
      <c r="AV133" s="201"/>
      <c r="AW133" s="136" t="s">
        <v>179</v>
      </c>
      <c r="AX133" s="196"/>
      <c r="AY133">
        <f>$AY$132</f>
        <v>1</v>
      </c>
    </row>
    <row r="134" spans="1:51" ht="39.75" customHeight="1" x14ac:dyDescent="0.15">
      <c r="A134" s="190"/>
      <c r="B134" s="187"/>
      <c r="C134" s="181"/>
      <c r="D134" s="187"/>
      <c r="E134" s="181"/>
      <c r="F134" s="182"/>
      <c r="G134" s="107" t="s">
        <v>736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v>101.5</v>
      </c>
      <c r="AF134" s="208"/>
      <c r="AG134" s="208"/>
      <c r="AH134" s="208"/>
      <c r="AI134" s="207">
        <v>101.6</v>
      </c>
      <c r="AJ134" s="208"/>
      <c r="AK134" s="208"/>
      <c r="AL134" s="208"/>
      <c r="AM134" s="207">
        <v>101.5</v>
      </c>
      <c r="AN134" s="208"/>
      <c r="AO134" s="208"/>
      <c r="AP134" s="208"/>
      <c r="AQ134" s="207" t="s">
        <v>407</v>
      </c>
      <c r="AR134" s="208"/>
      <c r="AS134" s="208"/>
      <c r="AT134" s="208"/>
      <c r="AU134" s="207" t="s">
        <v>407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v>100</v>
      </c>
      <c r="AF135" s="208"/>
      <c r="AG135" s="208"/>
      <c r="AH135" s="208"/>
      <c r="AI135" s="207">
        <v>100</v>
      </c>
      <c r="AJ135" s="208"/>
      <c r="AK135" s="208"/>
      <c r="AL135" s="208"/>
      <c r="AM135" s="207">
        <v>100</v>
      </c>
      <c r="AN135" s="208"/>
      <c r="AO135" s="208"/>
      <c r="AP135" s="208"/>
      <c r="AQ135" s="207">
        <v>100</v>
      </c>
      <c r="AR135" s="208"/>
      <c r="AS135" s="208"/>
      <c r="AT135" s="208"/>
      <c r="AU135" s="207">
        <v>100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t="s">
        <v>714</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t="s">
        <v>714</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407</v>
      </c>
      <c r="AJ194" s="208"/>
      <c r="AK194" s="208"/>
      <c r="AL194" s="208"/>
      <c r="AM194" s="207" t="s">
        <v>714</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407</v>
      </c>
      <c r="AJ195" s="208"/>
      <c r="AK195" s="208"/>
      <c r="AL195" s="208"/>
      <c r="AM195" s="207" t="s">
        <v>714</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407</v>
      </c>
      <c r="AJ198" s="208"/>
      <c r="AK198" s="208"/>
      <c r="AL198" s="208"/>
      <c r="AM198" s="207" t="s">
        <v>714</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407</v>
      </c>
      <c r="AJ199" s="208"/>
      <c r="AK199" s="208"/>
      <c r="AL199" s="208"/>
      <c r="AM199" s="207" t="s">
        <v>714</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31"/>
      <c r="E430" s="175" t="s">
        <v>400</v>
      </c>
      <c r="F430" s="888"/>
      <c r="G430" s="889" t="s">
        <v>252</v>
      </c>
      <c r="H430" s="126"/>
      <c r="I430" s="126"/>
      <c r="J430" s="890" t="s">
        <v>401</v>
      </c>
      <c r="K430" s="891"/>
      <c r="L430" s="891"/>
      <c r="M430" s="891"/>
      <c r="N430" s="891"/>
      <c r="O430" s="891"/>
      <c r="P430" s="891"/>
      <c r="Q430" s="891"/>
      <c r="R430" s="891"/>
      <c r="S430" s="891"/>
      <c r="T430" s="892"/>
      <c r="U430" s="587" t="s">
        <v>738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3"/>
      <c r="AY430" s="93" t="str">
        <f>IF(SUBSTITUTE($J$430,"-","")="","0","1")</f>
        <v>1</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407</v>
      </c>
      <c r="AF432" s="201"/>
      <c r="AG432" s="136" t="s">
        <v>233</v>
      </c>
      <c r="AH432" s="137"/>
      <c r="AI432" s="335"/>
      <c r="AJ432" s="335"/>
      <c r="AK432" s="335"/>
      <c r="AL432" s="157"/>
      <c r="AM432" s="335"/>
      <c r="AN432" s="335"/>
      <c r="AO432" s="335"/>
      <c r="AP432" s="157"/>
      <c r="AQ432" s="250" t="s">
        <v>407</v>
      </c>
      <c r="AR432" s="201"/>
      <c r="AS432" s="136" t="s">
        <v>233</v>
      </c>
      <c r="AT432" s="137"/>
      <c r="AU432" s="201" t="s">
        <v>407</v>
      </c>
      <c r="AV432" s="201"/>
      <c r="AW432" s="136" t="s">
        <v>179</v>
      </c>
      <c r="AX432" s="196"/>
      <c r="AY432">
        <f>$AY$431</f>
        <v>1</v>
      </c>
    </row>
    <row r="433" spans="1:51" ht="23.25" customHeight="1" x14ac:dyDescent="0.15">
      <c r="A433" s="190"/>
      <c r="B433" s="187"/>
      <c r="C433" s="181"/>
      <c r="D433" s="187"/>
      <c r="E433" s="338"/>
      <c r="F433" s="339"/>
      <c r="G433" s="107" t="s">
        <v>407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407</v>
      </c>
      <c r="AC433" s="214"/>
      <c r="AD433" s="214"/>
      <c r="AE433" s="336" t="s">
        <v>407</v>
      </c>
      <c r="AF433" s="208"/>
      <c r="AG433" s="208"/>
      <c r="AH433" s="208"/>
      <c r="AI433" s="336" t="s">
        <v>407</v>
      </c>
      <c r="AJ433" s="208"/>
      <c r="AK433" s="208"/>
      <c r="AL433" s="208"/>
      <c r="AM433" s="336" t="s">
        <v>714</v>
      </c>
      <c r="AN433" s="208"/>
      <c r="AO433" s="208"/>
      <c r="AP433" s="337"/>
      <c r="AQ433" s="336" t="s">
        <v>407</v>
      </c>
      <c r="AR433" s="208"/>
      <c r="AS433" s="208"/>
      <c r="AT433" s="337"/>
      <c r="AU433" s="208" t="s">
        <v>407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407</v>
      </c>
      <c r="AC434" s="206"/>
      <c r="AD434" s="206"/>
      <c r="AE434" s="336" t="s">
        <v>407</v>
      </c>
      <c r="AF434" s="208"/>
      <c r="AG434" s="208"/>
      <c r="AH434" s="337"/>
      <c r="AI434" s="336" t="s">
        <v>407</v>
      </c>
      <c r="AJ434" s="208"/>
      <c r="AK434" s="208"/>
      <c r="AL434" s="208"/>
      <c r="AM434" s="336" t="s">
        <v>714</v>
      </c>
      <c r="AN434" s="208"/>
      <c r="AO434" s="208"/>
      <c r="AP434" s="337"/>
      <c r="AQ434" s="336" t="s">
        <v>407</v>
      </c>
      <c r="AR434" s="208"/>
      <c r="AS434" s="208"/>
      <c r="AT434" s="337"/>
      <c r="AU434" s="208" t="s">
        <v>407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407</v>
      </c>
      <c r="AF435" s="208"/>
      <c r="AG435" s="208"/>
      <c r="AH435" s="337"/>
      <c r="AI435" s="336" t="s">
        <v>407</v>
      </c>
      <c r="AJ435" s="208"/>
      <c r="AK435" s="208"/>
      <c r="AL435" s="208"/>
      <c r="AM435" s="336" t="s">
        <v>714</v>
      </c>
      <c r="AN435" s="208"/>
      <c r="AO435" s="208"/>
      <c r="AP435" s="337"/>
      <c r="AQ435" s="336" t="s">
        <v>407</v>
      </c>
      <c r="AR435" s="208"/>
      <c r="AS435" s="208"/>
      <c r="AT435" s="337"/>
      <c r="AU435" s="208" t="s">
        <v>407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v>27</v>
      </c>
      <c r="AF457" s="201"/>
      <c r="AG457" s="136" t="s">
        <v>233</v>
      </c>
      <c r="AH457" s="137"/>
      <c r="AI457" s="335"/>
      <c r="AJ457" s="335"/>
      <c r="AK457" s="335"/>
      <c r="AL457" s="157"/>
      <c r="AM457" s="335"/>
      <c r="AN457" s="335"/>
      <c r="AO457" s="335"/>
      <c r="AP457" s="157"/>
      <c r="AQ457" s="250" t="s">
        <v>407</v>
      </c>
      <c r="AR457" s="201"/>
      <c r="AS457" s="136" t="s">
        <v>233</v>
      </c>
      <c r="AT457" s="137"/>
      <c r="AU457" s="201" t="s">
        <v>407</v>
      </c>
      <c r="AV457" s="201"/>
      <c r="AW457" s="136" t="s">
        <v>179</v>
      </c>
      <c r="AX457" s="196"/>
      <c r="AY457">
        <f>$AY$456</f>
        <v>1</v>
      </c>
    </row>
    <row r="458" spans="1:51" ht="40.5" customHeight="1" x14ac:dyDescent="0.15">
      <c r="A458" s="190"/>
      <c r="B458" s="187"/>
      <c r="C458" s="181"/>
      <c r="D458" s="187"/>
      <c r="E458" s="338"/>
      <c r="F458" s="339"/>
      <c r="G458" s="107" t="s">
        <v>739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407</v>
      </c>
      <c r="AC458" s="214"/>
      <c r="AD458" s="214"/>
      <c r="AE458" s="336" t="s">
        <v>407</v>
      </c>
      <c r="AF458" s="208"/>
      <c r="AG458" s="208"/>
      <c r="AH458" s="208"/>
      <c r="AI458" s="336" t="s">
        <v>407</v>
      </c>
      <c r="AJ458" s="208"/>
      <c r="AK458" s="208"/>
      <c r="AL458" s="208"/>
      <c r="AM458" s="336" t="s">
        <v>714</v>
      </c>
      <c r="AN458" s="208"/>
      <c r="AO458" s="208"/>
      <c r="AP458" s="337"/>
      <c r="AQ458" s="336" t="s">
        <v>407</v>
      </c>
      <c r="AR458" s="208"/>
      <c r="AS458" s="208"/>
      <c r="AT458" s="337"/>
      <c r="AU458" s="208" t="s">
        <v>407</v>
      </c>
      <c r="AV458" s="208"/>
      <c r="AW458" s="208"/>
      <c r="AX458" s="209"/>
      <c r="AY458">
        <f t="shared" ref="AY458:AY460" si="68">$AY$456</f>
        <v>1</v>
      </c>
    </row>
    <row r="459" spans="1:51" ht="40.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407</v>
      </c>
      <c r="AC459" s="206"/>
      <c r="AD459" s="206"/>
      <c r="AE459" s="336" t="s">
        <v>407</v>
      </c>
      <c r="AF459" s="208"/>
      <c r="AG459" s="208"/>
      <c r="AH459" s="337"/>
      <c r="AI459" s="336" t="s">
        <v>407</v>
      </c>
      <c r="AJ459" s="208"/>
      <c r="AK459" s="208"/>
      <c r="AL459" s="208"/>
      <c r="AM459" s="336" t="s">
        <v>714</v>
      </c>
      <c r="AN459" s="208"/>
      <c r="AO459" s="208"/>
      <c r="AP459" s="337"/>
      <c r="AQ459" s="336" t="s">
        <v>407</v>
      </c>
      <c r="AR459" s="208"/>
      <c r="AS459" s="208"/>
      <c r="AT459" s="337"/>
      <c r="AU459" s="208" t="s">
        <v>407</v>
      </c>
      <c r="AV459" s="208"/>
      <c r="AW459" s="208"/>
      <c r="AX459" s="209"/>
      <c r="AY459">
        <f t="shared" si="68"/>
        <v>1</v>
      </c>
    </row>
    <row r="460" spans="1:51" ht="40.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407</v>
      </c>
      <c r="AF460" s="208"/>
      <c r="AG460" s="208"/>
      <c r="AH460" s="337"/>
      <c r="AI460" s="336" t="s">
        <v>407</v>
      </c>
      <c r="AJ460" s="208"/>
      <c r="AK460" s="208"/>
      <c r="AL460" s="208"/>
      <c r="AM460" s="336" t="s">
        <v>714</v>
      </c>
      <c r="AN460" s="208"/>
      <c r="AO460" s="208"/>
      <c r="AP460" s="337"/>
      <c r="AQ460" s="336" t="s">
        <v>407</v>
      </c>
      <c r="AR460" s="208"/>
      <c r="AS460" s="208"/>
      <c r="AT460" s="337"/>
      <c r="AU460" s="208" t="s">
        <v>407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1</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v>27</v>
      </c>
      <c r="AF462" s="201"/>
      <c r="AG462" s="136" t="s">
        <v>233</v>
      </c>
      <c r="AH462" s="137"/>
      <c r="AI462" s="335"/>
      <c r="AJ462" s="335"/>
      <c r="AK462" s="335"/>
      <c r="AL462" s="157"/>
      <c r="AM462" s="335"/>
      <c r="AN462" s="335"/>
      <c r="AO462" s="335"/>
      <c r="AP462" s="157"/>
      <c r="AQ462" s="250" t="s">
        <v>722</v>
      </c>
      <c r="AR462" s="201"/>
      <c r="AS462" s="136" t="s">
        <v>233</v>
      </c>
      <c r="AT462" s="137"/>
      <c r="AU462" s="201" t="s">
        <v>722</v>
      </c>
      <c r="AV462" s="201"/>
      <c r="AW462" s="136" t="s">
        <v>179</v>
      </c>
      <c r="AX462" s="196"/>
      <c r="AY462">
        <f>$AY$461</f>
        <v>1</v>
      </c>
    </row>
    <row r="463" spans="1:51" ht="23.25" hidden="1" customHeight="1" x14ac:dyDescent="0.15">
      <c r="A463" s="190"/>
      <c r="B463" s="187"/>
      <c r="C463" s="181"/>
      <c r="D463" s="187"/>
      <c r="E463" s="338"/>
      <c r="F463" s="339"/>
      <c r="G463" s="107" t="s">
        <v>740</v>
      </c>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t="s">
        <v>722</v>
      </c>
      <c r="AC463" s="214"/>
      <c r="AD463" s="214"/>
      <c r="AE463" s="336" t="s">
        <v>722</v>
      </c>
      <c r="AF463" s="208"/>
      <c r="AG463" s="208"/>
      <c r="AH463" s="208"/>
      <c r="AI463" s="336"/>
      <c r="AJ463" s="208"/>
      <c r="AK463" s="208"/>
      <c r="AL463" s="208"/>
      <c r="AM463" s="336"/>
      <c r="AN463" s="208"/>
      <c r="AO463" s="208"/>
      <c r="AP463" s="337"/>
      <c r="AQ463" s="336" t="s">
        <v>722</v>
      </c>
      <c r="AR463" s="208"/>
      <c r="AS463" s="208"/>
      <c r="AT463" s="337"/>
      <c r="AU463" s="208" t="s">
        <v>722</v>
      </c>
      <c r="AV463" s="208"/>
      <c r="AW463" s="208"/>
      <c r="AX463" s="209"/>
      <c r="AY463">
        <f t="shared" ref="AY463:AY465" si="69">$AY$461</f>
        <v>1</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t="s">
        <v>722</v>
      </c>
      <c r="AC464" s="206"/>
      <c r="AD464" s="206"/>
      <c r="AE464" s="336" t="s">
        <v>722</v>
      </c>
      <c r="AF464" s="208"/>
      <c r="AG464" s="208"/>
      <c r="AH464" s="337"/>
      <c r="AI464" s="336"/>
      <c r="AJ464" s="208"/>
      <c r="AK464" s="208"/>
      <c r="AL464" s="208"/>
      <c r="AM464" s="336"/>
      <c r="AN464" s="208"/>
      <c r="AO464" s="208"/>
      <c r="AP464" s="337"/>
      <c r="AQ464" s="336" t="s">
        <v>722</v>
      </c>
      <c r="AR464" s="208"/>
      <c r="AS464" s="208"/>
      <c r="AT464" s="337"/>
      <c r="AU464" s="208" t="s">
        <v>722</v>
      </c>
      <c r="AV464" s="208"/>
      <c r="AW464" s="208"/>
      <c r="AX464" s="209"/>
      <c r="AY464">
        <f t="shared" si="69"/>
        <v>1</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t="s">
        <v>722</v>
      </c>
      <c r="AF465" s="208"/>
      <c r="AG465" s="208"/>
      <c r="AH465" s="337"/>
      <c r="AI465" s="336"/>
      <c r="AJ465" s="208"/>
      <c r="AK465" s="208"/>
      <c r="AL465" s="208"/>
      <c r="AM465" s="336"/>
      <c r="AN465" s="208"/>
      <c r="AO465" s="208"/>
      <c r="AP465" s="337"/>
      <c r="AQ465" s="336" t="s">
        <v>722</v>
      </c>
      <c r="AR465" s="208"/>
      <c r="AS465" s="208"/>
      <c r="AT465" s="337"/>
      <c r="AU465" s="208" t="s">
        <v>722</v>
      </c>
      <c r="AV465" s="208"/>
      <c r="AW465" s="208"/>
      <c r="AX465" s="209"/>
      <c r="AY465">
        <f t="shared" si="69"/>
        <v>1</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43.5" customHeight="1" x14ac:dyDescent="0.15">
      <c r="A482" s="190"/>
      <c r="B482" s="187"/>
      <c r="C482" s="181"/>
      <c r="D482" s="187"/>
      <c r="E482" s="128" t="s">
        <v>741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43.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89" t="s">
        <v>252</v>
      </c>
      <c r="H484" s="126"/>
      <c r="I484" s="126"/>
      <c r="J484" s="890"/>
      <c r="K484" s="891"/>
      <c r="L484" s="891"/>
      <c r="M484" s="891"/>
      <c r="N484" s="891"/>
      <c r="O484" s="891"/>
      <c r="P484" s="891"/>
      <c r="Q484" s="891"/>
      <c r="R484" s="891"/>
      <c r="S484" s="891"/>
      <c r="T484" s="89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89" t="s">
        <v>252</v>
      </c>
      <c r="H538" s="126"/>
      <c r="I538" s="126"/>
      <c r="J538" s="890"/>
      <c r="K538" s="891"/>
      <c r="L538" s="891"/>
      <c r="M538" s="891"/>
      <c r="N538" s="891"/>
      <c r="O538" s="891"/>
      <c r="P538" s="891"/>
      <c r="Q538" s="891"/>
      <c r="R538" s="891"/>
      <c r="S538" s="891"/>
      <c r="T538" s="89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89" t="s">
        <v>252</v>
      </c>
      <c r="H592" s="126"/>
      <c r="I592" s="126"/>
      <c r="J592" s="890"/>
      <c r="K592" s="891"/>
      <c r="L592" s="891"/>
      <c r="M592" s="891"/>
      <c r="N592" s="891"/>
      <c r="O592" s="891"/>
      <c r="P592" s="891"/>
      <c r="Q592" s="891"/>
      <c r="R592" s="891"/>
      <c r="S592" s="891"/>
      <c r="T592" s="89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89" t="s">
        <v>252</v>
      </c>
      <c r="H646" s="126"/>
      <c r="I646" s="126"/>
      <c r="J646" s="890"/>
      <c r="K646" s="891"/>
      <c r="L646" s="891"/>
      <c r="M646" s="891"/>
      <c r="N646" s="891"/>
      <c r="O646" s="891"/>
      <c r="P646" s="891"/>
      <c r="Q646" s="891"/>
      <c r="R646" s="891"/>
      <c r="S646" s="891"/>
      <c r="T646" s="89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4" t="s">
        <v>31</v>
      </c>
      <c r="AH701" s="376"/>
      <c r="AI701" s="376"/>
      <c r="AJ701" s="376"/>
      <c r="AK701" s="376"/>
      <c r="AL701" s="376"/>
      <c r="AM701" s="376"/>
      <c r="AN701" s="376"/>
      <c r="AO701" s="376"/>
      <c r="AP701" s="376"/>
      <c r="AQ701" s="376"/>
      <c r="AR701" s="376"/>
      <c r="AS701" s="376"/>
      <c r="AT701" s="376"/>
      <c r="AU701" s="376"/>
      <c r="AV701" s="376"/>
      <c r="AW701" s="376"/>
      <c r="AX701" s="815"/>
    </row>
    <row r="702" spans="1:51" ht="51.95" customHeight="1" x14ac:dyDescent="0.15">
      <c r="A702" s="860" t="s">
        <v>140</v>
      </c>
      <c r="B702" s="861"/>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752</v>
      </c>
      <c r="AE702" s="342"/>
      <c r="AF702" s="342"/>
      <c r="AG702" s="379" t="s">
        <v>758</v>
      </c>
      <c r="AH702" s="380"/>
      <c r="AI702" s="380"/>
      <c r="AJ702" s="380"/>
      <c r="AK702" s="380"/>
      <c r="AL702" s="380"/>
      <c r="AM702" s="380"/>
      <c r="AN702" s="380"/>
      <c r="AO702" s="380"/>
      <c r="AP702" s="380"/>
      <c r="AQ702" s="380"/>
      <c r="AR702" s="380"/>
      <c r="AS702" s="380"/>
      <c r="AT702" s="380"/>
      <c r="AU702" s="380"/>
      <c r="AV702" s="380"/>
      <c r="AW702" s="380"/>
      <c r="AX702" s="381"/>
    </row>
    <row r="703" spans="1:51" ht="51.95" customHeight="1" x14ac:dyDescent="0.15">
      <c r="A703" s="862"/>
      <c r="B703" s="863"/>
      <c r="C703" s="806" t="s">
        <v>37</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86"/>
      <c r="AD703" s="322" t="s">
        <v>759</v>
      </c>
      <c r="AE703" s="323"/>
      <c r="AF703" s="323"/>
      <c r="AG703" s="104" t="s">
        <v>758</v>
      </c>
      <c r="AH703" s="105"/>
      <c r="AI703" s="105"/>
      <c r="AJ703" s="105"/>
      <c r="AK703" s="105"/>
      <c r="AL703" s="105"/>
      <c r="AM703" s="105"/>
      <c r="AN703" s="105"/>
      <c r="AO703" s="105"/>
      <c r="AP703" s="105"/>
      <c r="AQ703" s="105"/>
      <c r="AR703" s="105"/>
      <c r="AS703" s="105"/>
      <c r="AT703" s="105"/>
      <c r="AU703" s="105"/>
      <c r="AV703" s="105"/>
      <c r="AW703" s="105"/>
      <c r="AX703" s="106"/>
    </row>
    <row r="704" spans="1:51" ht="51.95" customHeight="1" x14ac:dyDescent="0.15">
      <c r="A704" s="864"/>
      <c r="B704" s="865"/>
      <c r="C704" s="808" t="s">
        <v>142</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8" t="s">
        <v>752</v>
      </c>
      <c r="AE704" s="779"/>
      <c r="AF704" s="779"/>
      <c r="AG704" s="168" t="s">
        <v>758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1" t="s">
        <v>41</v>
      </c>
      <c r="D705" s="81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3"/>
      <c r="AD705" s="716" t="s">
        <v>760</v>
      </c>
      <c r="AE705" s="717"/>
      <c r="AF705" s="717"/>
      <c r="AG705" s="128" t="s">
        <v>766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0"/>
      <c r="D706" s="791"/>
      <c r="E706" s="732" t="s">
        <v>382</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761</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2"/>
      <c r="D707" s="793"/>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25" t="s">
        <v>761</v>
      </c>
      <c r="AE707" s="826"/>
      <c r="AF707" s="826"/>
      <c r="AG707" s="168"/>
      <c r="AH707" s="111"/>
      <c r="AI707" s="111"/>
      <c r="AJ707" s="111"/>
      <c r="AK707" s="111"/>
      <c r="AL707" s="111"/>
      <c r="AM707" s="111"/>
      <c r="AN707" s="111"/>
      <c r="AO707" s="111"/>
      <c r="AP707" s="111"/>
      <c r="AQ707" s="111"/>
      <c r="AR707" s="111"/>
      <c r="AS707" s="111"/>
      <c r="AT707" s="111"/>
      <c r="AU707" s="111"/>
      <c r="AV707" s="111"/>
      <c r="AW707" s="111"/>
      <c r="AX707" s="169"/>
    </row>
    <row r="708" spans="1:50" ht="38.1" customHeight="1" x14ac:dyDescent="0.15">
      <c r="A708" s="641"/>
      <c r="B708" s="643"/>
      <c r="C708" s="803" t="s">
        <v>42</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603" t="s">
        <v>752</v>
      </c>
      <c r="AE708" s="604"/>
      <c r="AF708" s="604"/>
      <c r="AG708" s="707" t="s">
        <v>762</v>
      </c>
      <c r="AH708" s="708"/>
      <c r="AI708" s="708"/>
      <c r="AJ708" s="708"/>
      <c r="AK708" s="708"/>
      <c r="AL708" s="708"/>
      <c r="AM708" s="708"/>
      <c r="AN708" s="708"/>
      <c r="AO708" s="708"/>
      <c r="AP708" s="708"/>
      <c r="AQ708" s="708"/>
      <c r="AR708" s="708"/>
      <c r="AS708" s="708"/>
      <c r="AT708" s="708"/>
      <c r="AU708" s="708"/>
      <c r="AV708" s="708"/>
      <c r="AW708" s="708"/>
      <c r="AX708" s="709"/>
    </row>
    <row r="709" spans="1:50" ht="38.1"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752</v>
      </c>
      <c r="AE709" s="323"/>
      <c r="AF709" s="323"/>
      <c r="AG709" s="707" t="s">
        <v>762</v>
      </c>
      <c r="AH709" s="708"/>
      <c r="AI709" s="708"/>
      <c r="AJ709" s="708"/>
      <c r="AK709" s="708"/>
      <c r="AL709" s="708"/>
      <c r="AM709" s="708"/>
      <c r="AN709" s="708"/>
      <c r="AO709" s="708"/>
      <c r="AP709" s="708"/>
      <c r="AQ709" s="708"/>
      <c r="AR709" s="708"/>
      <c r="AS709" s="708"/>
      <c r="AT709" s="708"/>
      <c r="AU709" s="708"/>
      <c r="AV709" s="708"/>
      <c r="AW709" s="708"/>
      <c r="AX709" s="709"/>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760</v>
      </c>
      <c r="AE710" s="323"/>
      <c r="AF710" s="323"/>
      <c r="AG710" s="104" t="s">
        <v>765</v>
      </c>
      <c r="AH710" s="105"/>
      <c r="AI710" s="105"/>
      <c r="AJ710" s="105"/>
      <c r="AK710" s="105"/>
      <c r="AL710" s="105"/>
      <c r="AM710" s="105"/>
      <c r="AN710" s="105"/>
      <c r="AO710" s="105"/>
      <c r="AP710" s="105"/>
      <c r="AQ710" s="105"/>
      <c r="AR710" s="105"/>
      <c r="AS710" s="105"/>
      <c r="AT710" s="105"/>
      <c r="AU710" s="105"/>
      <c r="AV710" s="105"/>
      <c r="AW710" s="105"/>
      <c r="AX710" s="106"/>
    </row>
    <row r="711" spans="1:50" ht="73.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752</v>
      </c>
      <c r="AE711" s="323"/>
      <c r="AF711" s="323"/>
      <c r="AG711" s="707" t="s">
        <v>763</v>
      </c>
      <c r="AH711" s="708"/>
      <c r="AI711" s="708"/>
      <c r="AJ711" s="708"/>
      <c r="AK711" s="708"/>
      <c r="AL711" s="708"/>
      <c r="AM711" s="708"/>
      <c r="AN711" s="708"/>
      <c r="AO711" s="708"/>
      <c r="AP711" s="708"/>
      <c r="AQ711" s="708"/>
      <c r="AR711" s="708"/>
      <c r="AS711" s="708"/>
      <c r="AT711" s="708"/>
      <c r="AU711" s="708"/>
      <c r="AV711" s="708"/>
      <c r="AW711" s="708"/>
      <c r="AX711" s="709"/>
    </row>
    <row r="712" spans="1:50" ht="26.25"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78" t="s">
        <v>760</v>
      </c>
      <c r="AE712" s="779"/>
      <c r="AF712" s="779"/>
      <c r="AG712" s="104" t="s">
        <v>765</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1"/>
      <c r="B713" s="643"/>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760</v>
      </c>
      <c r="AE713" s="323"/>
      <c r="AF713" s="662"/>
      <c r="AG713" s="104" t="s">
        <v>765</v>
      </c>
      <c r="AH713" s="105"/>
      <c r="AI713" s="105"/>
      <c r="AJ713" s="105"/>
      <c r="AK713" s="105"/>
      <c r="AL713" s="105"/>
      <c r="AM713" s="105"/>
      <c r="AN713" s="105"/>
      <c r="AO713" s="105"/>
      <c r="AP713" s="105"/>
      <c r="AQ713" s="105"/>
      <c r="AR713" s="105"/>
      <c r="AS713" s="105"/>
      <c r="AT713" s="105"/>
      <c r="AU713" s="105"/>
      <c r="AV713" s="105"/>
      <c r="AW713" s="105"/>
      <c r="AX713" s="106"/>
    </row>
    <row r="714" spans="1:50" ht="51.7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0" t="s">
        <v>752</v>
      </c>
      <c r="AE714" s="801"/>
      <c r="AF714" s="802"/>
      <c r="AG714" s="104" t="s">
        <v>792</v>
      </c>
      <c r="AH714" s="105"/>
      <c r="AI714" s="105"/>
      <c r="AJ714" s="105"/>
      <c r="AK714" s="105"/>
      <c r="AL714" s="105"/>
      <c r="AM714" s="105"/>
      <c r="AN714" s="105"/>
      <c r="AO714" s="105"/>
      <c r="AP714" s="105"/>
      <c r="AQ714" s="105"/>
      <c r="AR714" s="105"/>
      <c r="AS714" s="105"/>
      <c r="AT714" s="105"/>
      <c r="AU714" s="105"/>
      <c r="AV714" s="105"/>
      <c r="AW714" s="105"/>
      <c r="AX714" s="106"/>
    </row>
    <row r="715" spans="1:50" ht="36.75" customHeight="1" x14ac:dyDescent="0.15">
      <c r="A715" s="639" t="s">
        <v>40</v>
      </c>
      <c r="B715" s="780"/>
      <c r="C715" s="781" t="s">
        <v>326</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3" t="s">
        <v>752</v>
      </c>
      <c r="AE715" s="604"/>
      <c r="AF715" s="655"/>
      <c r="AG715" s="707" t="s">
        <v>764</v>
      </c>
      <c r="AH715" s="708"/>
      <c r="AI715" s="708"/>
      <c r="AJ715" s="708"/>
      <c r="AK715" s="708"/>
      <c r="AL715" s="708"/>
      <c r="AM715" s="708"/>
      <c r="AN715" s="708"/>
      <c r="AO715" s="708"/>
      <c r="AP715" s="708"/>
      <c r="AQ715" s="708"/>
      <c r="AR715" s="708"/>
      <c r="AS715" s="708"/>
      <c r="AT715" s="708"/>
      <c r="AU715" s="708"/>
      <c r="AV715" s="708"/>
      <c r="AW715" s="708"/>
      <c r="AX715" s="709"/>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760</v>
      </c>
      <c r="AE716" s="626"/>
      <c r="AF716" s="626"/>
      <c r="AG716" s="104" t="s">
        <v>765</v>
      </c>
      <c r="AH716" s="105"/>
      <c r="AI716" s="105"/>
      <c r="AJ716" s="105"/>
      <c r="AK716" s="105"/>
      <c r="AL716" s="105"/>
      <c r="AM716" s="105"/>
      <c r="AN716" s="105"/>
      <c r="AO716" s="105"/>
      <c r="AP716" s="105"/>
      <c r="AQ716" s="105"/>
      <c r="AR716" s="105"/>
      <c r="AS716" s="105"/>
      <c r="AT716" s="105"/>
      <c r="AU716" s="105"/>
      <c r="AV716" s="105"/>
      <c r="AW716" s="105"/>
      <c r="AX716" s="106"/>
    </row>
    <row r="717" spans="1:50" ht="35.25"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752</v>
      </c>
      <c r="AE717" s="323"/>
      <c r="AF717" s="323"/>
      <c r="AG717" s="104" t="s">
        <v>767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760</v>
      </c>
      <c r="AE718" s="323"/>
      <c r="AF718" s="323"/>
      <c r="AG718" s="104" t="s">
        <v>765</v>
      </c>
      <c r="AH718" s="105"/>
      <c r="AI718" s="105"/>
      <c r="AJ718" s="105"/>
      <c r="AK718" s="105"/>
      <c r="AL718" s="105"/>
      <c r="AM718" s="105"/>
      <c r="AN718" s="105"/>
      <c r="AO718" s="105"/>
      <c r="AP718" s="105"/>
      <c r="AQ718" s="105"/>
      <c r="AR718" s="105"/>
      <c r="AS718" s="105"/>
      <c r="AT718" s="105"/>
      <c r="AU718" s="105"/>
      <c r="AV718" s="105"/>
      <c r="AW718" s="105"/>
      <c r="AX718" s="106"/>
    </row>
    <row r="719" spans="1:50" ht="41.25" customHeight="1" x14ac:dyDescent="0.15">
      <c r="A719" s="772" t="s">
        <v>58</v>
      </c>
      <c r="B719" s="773"/>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752</v>
      </c>
      <c r="AE719" s="604"/>
      <c r="AF719" s="604"/>
      <c r="AG719" s="128" t="s">
        <v>768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4"/>
      <c r="B720" s="775"/>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4"/>
      <c r="B721" s="775"/>
      <c r="C721" s="293" t="s">
        <v>742</v>
      </c>
      <c r="D721" s="294"/>
      <c r="E721" s="294"/>
      <c r="F721" s="295"/>
      <c r="G721" s="284"/>
      <c r="H721" s="285"/>
      <c r="I721" s="77" t="str">
        <f>IF(OR(G721="　", G721=""), "", "-")</f>
        <v/>
      </c>
      <c r="J721" s="288">
        <v>44</v>
      </c>
      <c r="K721" s="288"/>
      <c r="L721" s="77" t="str">
        <f>IF(M721="","","-")</f>
        <v/>
      </c>
      <c r="M721" s="78"/>
      <c r="N721" s="301" t="s">
        <v>717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4"/>
      <c r="B722" s="775"/>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4"/>
      <c r="B723" s="775"/>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4"/>
      <c r="B724" s="775"/>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6"/>
      <c r="B725" s="777"/>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5"/>
      <c r="C726" s="805" t="s">
        <v>53</v>
      </c>
      <c r="D726" s="827"/>
      <c r="E726" s="827"/>
      <c r="F726" s="828"/>
      <c r="G726" s="576" t="s">
        <v>769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6"/>
      <c r="B727" s="797"/>
      <c r="C727" s="744" t="s">
        <v>57</v>
      </c>
      <c r="D727" s="745"/>
      <c r="E727" s="745"/>
      <c r="F727" s="746"/>
      <c r="G727" s="574" t="s">
        <v>787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2" ht="67.5" customHeight="1" thickBot="1" x14ac:dyDescent="0.2">
      <c r="A729" s="633" t="s">
        <v>795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t="s">
        <v>796</v>
      </c>
      <c r="B731" s="673"/>
      <c r="C731" s="673"/>
      <c r="D731" s="673"/>
      <c r="E731" s="674"/>
      <c r="F731" s="731" t="s">
        <v>797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107.25" customHeight="1" thickBot="1" x14ac:dyDescent="0.2">
      <c r="A733" s="672" t="s">
        <v>798</v>
      </c>
      <c r="B733" s="673"/>
      <c r="C733" s="673"/>
      <c r="D733" s="673"/>
      <c r="E733" s="674"/>
      <c r="F733" s="636" t="s">
        <v>799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2" ht="67.5" customHeight="1" thickBot="1" x14ac:dyDescent="0.2">
      <c r="A735" s="786" t="s">
        <v>743</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90" t="s">
        <v>673</v>
      </c>
      <c r="B737" s="211"/>
      <c r="C737" s="211"/>
      <c r="D737" s="212"/>
      <c r="E737" s="954" t="s">
        <v>744</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398</v>
      </c>
      <c r="B738" s="361"/>
      <c r="C738" s="361"/>
      <c r="D738" s="361"/>
      <c r="E738" s="954" t="s">
        <v>745</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397</v>
      </c>
      <c r="B739" s="361"/>
      <c r="C739" s="361"/>
      <c r="D739" s="361"/>
      <c r="E739" s="954" t="s">
        <v>746</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396</v>
      </c>
      <c r="B740" s="361"/>
      <c r="C740" s="361"/>
      <c r="D740" s="361"/>
      <c r="E740" s="954" t="s">
        <v>747</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395</v>
      </c>
      <c r="B741" s="361"/>
      <c r="C741" s="361"/>
      <c r="D741" s="361"/>
      <c r="E741" s="954" t="s">
        <v>748</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394</v>
      </c>
      <c r="B742" s="361"/>
      <c r="C742" s="361"/>
      <c r="D742" s="361"/>
      <c r="E742" s="954" t="s">
        <v>749</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393</v>
      </c>
      <c r="B743" s="361"/>
      <c r="C743" s="361"/>
      <c r="D743" s="361"/>
      <c r="E743" s="954" t="s">
        <v>750</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392</v>
      </c>
      <c r="B744" s="361"/>
      <c r="C744" s="361"/>
      <c r="D744" s="361"/>
      <c r="E744" s="954" t="s">
        <v>747</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391</v>
      </c>
      <c r="B745" s="361"/>
      <c r="C745" s="361"/>
      <c r="D745" s="361"/>
      <c r="E745" s="991" t="s">
        <v>751</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546</v>
      </c>
      <c r="B746" s="361"/>
      <c r="C746" s="361"/>
      <c r="D746" s="361"/>
      <c r="E746" s="960" t="s">
        <v>711</v>
      </c>
      <c r="F746" s="958"/>
      <c r="G746" s="958"/>
      <c r="H746" s="100" t="str">
        <f>IF(E746="","","-")</f>
        <v>-</v>
      </c>
      <c r="I746" s="958"/>
      <c r="J746" s="958"/>
      <c r="K746" s="100" t="str">
        <f>IF(I746="","","-")</f>
        <v/>
      </c>
      <c r="L746" s="959">
        <v>120</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510</v>
      </c>
      <c r="B747" s="361"/>
      <c r="C747" s="361"/>
      <c r="D747" s="361"/>
      <c r="E747" s="960" t="s">
        <v>711</v>
      </c>
      <c r="F747" s="958"/>
      <c r="G747" s="958"/>
      <c r="H747" s="100" t="str">
        <f>IF(E747="","","-")</f>
        <v>-</v>
      </c>
      <c r="I747" s="958"/>
      <c r="J747" s="958"/>
      <c r="K747" s="100" t="str">
        <f>IF(I747="","","-")</f>
        <v/>
      </c>
      <c r="L747" s="959">
        <v>120</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3" t="s">
        <v>385</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4" t="s">
        <v>773</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89"/>
    </row>
    <row r="788" spans="1:51" ht="24.75" customHeight="1" x14ac:dyDescent="0.15">
      <c r="A788" s="630"/>
      <c r="B788" s="631"/>
      <c r="C788" s="631"/>
      <c r="D788" s="631"/>
      <c r="E788" s="631"/>
      <c r="F788" s="632"/>
      <c r="G788" s="805"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4"/>
      <c r="AC788" s="805"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771</v>
      </c>
      <c r="H789" s="670"/>
      <c r="I789" s="670"/>
      <c r="J789" s="670"/>
      <c r="K789" s="671"/>
      <c r="L789" s="663" t="s">
        <v>772</v>
      </c>
      <c r="M789" s="664"/>
      <c r="N789" s="664"/>
      <c r="O789" s="664"/>
      <c r="P789" s="664"/>
      <c r="Q789" s="664"/>
      <c r="R789" s="664"/>
      <c r="S789" s="664"/>
      <c r="T789" s="664"/>
      <c r="U789" s="664"/>
      <c r="V789" s="664"/>
      <c r="W789" s="664"/>
      <c r="X789" s="665"/>
      <c r="Y789" s="382">
        <v>119630</v>
      </c>
      <c r="Z789" s="383"/>
      <c r="AA789" s="383"/>
      <c r="AB789" s="798"/>
      <c r="AC789" s="669"/>
      <c r="AD789" s="670"/>
      <c r="AE789" s="670"/>
      <c r="AF789" s="670"/>
      <c r="AG789" s="671"/>
      <c r="AH789" s="663"/>
      <c r="AI789" s="664"/>
      <c r="AJ789" s="664"/>
      <c r="AK789" s="664"/>
      <c r="AL789" s="664"/>
      <c r="AM789" s="664"/>
      <c r="AN789" s="664"/>
      <c r="AO789" s="664"/>
      <c r="AP789" s="664"/>
      <c r="AQ789" s="664"/>
      <c r="AR789" s="664"/>
      <c r="AS789" s="664"/>
      <c r="AT789" s="665"/>
      <c r="AU789" s="382"/>
      <c r="AV789" s="383"/>
      <c r="AW789" s="383"/>
      <c r="AX789" s="384"/>
    </row>
    <row r="790" spans="1:51"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16" t="s">
        <v>20</v>
      </c>
      <c r="H799" s="817"/>
      <c r="I799" s="817"/>
      <c r="J799" s="817"/>
      <c r="K799" s="817"/>
      <c r="L799" s="818"/>
      <c r="M799" s="819"/>
      <c r="N799" s="819"/>
      <c r="O799" s="819"/>
      <c r="P799" s="819"/>
      <c r="Q799" s="819"/>
      <c r="R799" s="819"/>
      <c r="S799" s="819"/>
      <c r="T799" s="819"/>
      <c r="U799" s="819"/>
      <c r="V799" s="819"/>
      <c r="W799" s="819"/>
      <c r="X799" s="820"/>
      <c r="Y799" s="821">
        <f>SUM(Y789:AB798)</f>
        <v>119630</v>
      </c>
      <c r="Z799" s="822"/>
      <c r="AA799" s="822"/>
      <c r="AB799" s="823"/>
      <c r="AC799" s="816" t="s">
        <v>20</v>
      </c>
      <c r="AD799" s="817"/>
      <c r="AE799" s="817"/>
      <c r="AF799" s="817"/>
      <c r="AG799" s="817"/>
      <c r="AH799" s="818"/>
      <c r="AI799" s="819"/>
      <c r="AJ799" s="819"/>
      <c r="AK799" s="819"/>
      <c r="AL799" s="819"/>
      <c r="AM799" s="819"/>
      <c r="AN799" s="819"/>
      <c r="AO799" s="819"/>
      <c r="AP799" s="819"/>
      <c r="AQ799" s="819"/>
      <c r="AR799" s="819"/>
      <c r="AS799" s="819"/>
      <c r="AT799" s="820"/>
      <c r="AU799" s="821">
        <f>SUM(AU789:AX798)</f>
        <v>0</v>
      </c>
      <c r="AV799" s="822"/>
      <c r="AW799" s="822"/>
      <c r="AX799" s="824"/>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89"/>
      <c r="AY800">
        <f>COUNTA($G$802,$AC$802)</f>
        <v>0</v>
      </c>
    </row>
    <row r="801" spans="1:51" ht="24.75" hidden="1" customHeight="1" x14ac:dyDescent="0.15">
      <c r="A801" s="630"/>
      <c r="B801" s="631"/>
      <c r="C801" s="631"/>
      <c r="D801" s="631"/>
      <c r="E801" s="631"/>
      <c r="F801" s="632"/>
      <c r="G801" s="805"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4"/>
      <c r="AC801" s="805"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798"/>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16" t="s">
        <v>20</v>
      </c>
      <c r="H812" s="817"/>
      <c r="I812" s="817"/>
      <c r="J812" s="817"/>
      <c r="K812" s="817"/>
      <c r="L812" s="818"/>
      <c r="M812" s="819"/>
      <c r="N812" s="819"/>
      <c r="O812" s="819"/>
      <c r="P812" s="819"/>
      <c r="Q812" s="819"/>
      <c r="R812" s="819"/>
      <c r="S812" s="819"/>
      <c r="T812" s="819"/>
      <c r="U812" s="819"/>
      <c r="V812" s="819"/>
      <c r="W812" s="819"/>
      <c r="X812" s="820"/>
      <c r="Y812" s="821">
        <f>SUM(Y802:AB811)</f>
        <v>0</v>
      </c>
      <c r="Z812" s="822"/>
      <c r="AA812" s="822"/>
      <c r="AB812" s="823"/>
      <c r="AC812" s="816" t="s">
        <v>20</v>
      </c>
      <c r="AD812" s="817"/>
      <c r="AE812" s="817"/>
      <c r="AF812" s="817"/>
      <c r="AG812" s="817"/>
      <c r="AH812" s="818"/>
      <c r="AI812" s="819"/>
      <c r="AJ812" s="819"/>
      <c r="AK812" s="819"/>
      <c r="AL812" s="819"/>
      <c r="AM812" s="819"/>
      <c r="AN812" s="819"/>
      <c r="AO812" s="819"/>
      <c r="AP812" s="819"/>
      <c r="AQ812" s="819"/>
      <c r="AR812" s="819"/>
      <c r="AS812" s="819"/>
      <c r="AT812" s="820"/>
      <c r="AU812" s="821">
        <f>SUM(AU802:AX811)</f>
        <v>0</v>
      </c>
      <c r="AV812" s="822"/>
      <c r="AW812" s="822"/>
      <c r="AX812" s="824"/>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89"/>
      <c r="AY813">
        <f>COUNTA($G$815,$AC$815)</f>
        <v>0</v>
      </c>
    </row>
    <row r="814" spans="1:51" ht="24.75" hidden="1" customHeight="1" x14ac:dyDescent="0.15">
      <c r="A814" s="630"/>
      <c r="B814" s="631"/>
      <c r="C814" s="631"/>
      <c r="D814" s="631"/>
      <c r="E814" s="631"/>
      <c r="F814" s="632"/>
      <c r="G814" s="805"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4"/>
      <c r="AC814" s="805"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798"/>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16" t="s">
        <v>20</v>
      </c>
      <c r="H825" s="817"/>
      <c r="I825" s="817"/>
      <c r="J825" s="817"/>
      <c r="K825" s="817"/>
      <c r="L825" s="818"/>
      <c r="M825" s="819"/>
      <c r="N825" s="819"/>
      <c r="O825" s="819"/>
      <c r="P825" s="819"/>
      <c r="Q825" s="819"/>
      <c r="R825" s="819"/>
      <c r="S825" s="819"/>
      <c r="T825" s="819"/>
      <c r="U825" s="819"/>
      <c r="V825" s="819"/>
      <c r="W825" s="819"/>
      <c r="X825" s="820"/>
      <c r="Y825" s="821">
        <f>SUM(Y815:AB824)</f>
        <v>0</v>
      </c>
      <c r="Z825" s="822"/>
      <c r="AA825" s="822"/>
      <c r="AB825" s="823"/>
      <c r="AC825" s="816" t="s">
        <v>20</v>
      </c>
      <c r="AD825" s="817"/>
      <c r="AE825" s="817"/>
      <c r="AF825" s="817"/>
      <c r="AG825" s="817"/>
      <c r="AH825" s="818"/>
      <c r="AI825" s="819"/>
      <c r="AJ825" s="819"/>
      <c r="AK825" s="819"/>
      <c r="AL825" s="819"/>
      <c r="AM825" s="819"/>
      <c r="AN825" s="819"/>
      <c r="AO825" s="819"/>
      <c r="AP825" s="819"/>
      <c r="AQ825" s="819"/>
      <c r="AR825" s="819"/>
      <c r="AS825" s="819"/>
      <c r="AT825" s="820"/>
      <c r="AU825" s="821">
        <f>SUM(AU815:AX824)</f>
        <v>0</v>
      </c>
      <c r="AV825" s="822"/>
      <c r="AW825" s="822"/>
      <c r="AX825" s="824"/>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89"/>
      <c r="AY826">
        <f>COUNTA($G$828,$AC$828)</f>
        <v>0</v>
      </c>
    </row>
    <row r="827" spans="1:51" ht="24.75" hidden="1" customHeight="1" x14ac:dyDescent="0.15">
      <c r="A827" s="630"/>
      <c r="B827" s="631"/>
      <c r="C827" s="631"/>
      <c r="D827" s="631"/>
      <c r="E827" s="631"/>
      <c r="F827" s="632"/>
      <c r="G827" s="805"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4"/>
      <c r="AC827" s="805"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798"/>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16" t="s">
        <v>20</v>
      </c>
      <c r="H838" s="817"/>
      <c r="I838" s="817"/>
      <c r="J838" s="817"/>
      <c r="K838" s="817"/>
      <c r="L838" s="818"/>
      <c r="M838" s="819"/>
      <c r="N838" s="819"/>
      <c r="O838" s="819"/>
      <c r="P838" s="819"/>
      <c r="Q838" s="819"/>
      <c r="R838" s="819"/>
      <c r="S838" s="819"/>
      <c r="T838" s="819"/>
      <c r="U838" s="819"/>
      <c r="V838" s="819"/>
      <c r="W838" s="819"/>
      <c r="X838" s="820"/>
      <c r="Y838" s="821">
        <f>SUM(Y828:AB837)</f>
        <v>0</v>
      </c>
      <c r="Z838" s="822"/>
      <c r="AA838" s="822"/>
      <c r="AB838" s="823"/>
      <c r="AC838" s="816" t="s">
        <v>20</v>
      </c>
      <c r="AD838" s="817"/>
      <c r="AE838" s="817"/>
      <c r="AF838" s="817"/>
      <c r="AG838" s="817"/>
      <c r="AH838" s="818"/>
      <c r="AI838" s="819"/>
      <c r="AJ838" s="819"/>
      <c r="AK838" s="819"/>
      <c r="AL838" s="819"/>
      <c r="AM838" s="819"/>
      <c r="AN838" s="819"/>
      <c r="AO838" s="819"/>
      <c r="AP838" s="819"/>
      <c r="AQ838" s="819"/>
      <c r="AR838" s="819"/>
      <c r="AS838" s="819"/>
      <c r="AT838" s="820"/>
      <c r="AU838" s="821">
        <f>SUM(AU828:AX837)</f>
        <v>0</v>
      </c>
      <c r="AV838" s="822"/>
      <c r="AW838" s="822"/>
      <c r="AX838" s="824"/>
      <c r="AY838">
        <f t="shared" si="117"/>
        <v>0</v>
      </c>
    </row>
    <row r="839" spans="1:51" ht="24.75" hidden="1" customHeight="1" thickBot="1" x14ac:dyDescent="0.2">
      <c r="A839" s="897" t="s">
        <v>148</v>
      </c>
      <c r="B839" s="898"/>
      <c r="C839" s="898"/>
      <c r="D839" s="898"/>
      <c r="E839" s="898"/>
      <c r="F839" s="898"/>
      <c r="G839" s="898"/>
      <c r="H839" s="898"/>
      <c r="I839" s="898"/>
      <c r="J839" s="898"/>
      <c r="K839" s="898"/>
      <c r="L839" s="898"/>
      <c r="M839" s="898"/>
      <c r="N839" s="898"/>
      <c r="O839" s="898"/>
      <c r="P839" s="898"/>
      <c r="Q839" s="898"/>
      <c r="R839" s="898"/>
      <c r="S839" s="898"/>
      <c r="T839" s="898"/>
      <c r="U839" s="898"/>
      <c r="V839" s="898"/>
      <c r="W839" s="898"/>
      <c r="X839" s="898"/>
      <c r="Y839" s="898"/>
      <c r="Z839" s="898"/>
      <c r="AA839" s="898"/>
      <c r="AB839" s="898"/>
      <c r="AC839" s="898"/>
      <c r="AD839" s="898"/>
      <c r="AE839" s="898"/>
      <c r="AF839" s="898"/>
      <c r="AG839" s="898"/>
      <c r="AH839" s="898"/>
      <c r="AI839" s="898"/>
      <c r="AJ839" s="898"/>
      <c r="AK839" s="899"/>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5.1" customHeight="1" x14ac:dyDescent="0.15">
      <c r="A845" s="370">
        <v>1</v>
      </c>
      <c r="B845" s="370">
        <v>1</v>
      </c>
      <c r="C845" s="358" t="s">
        <v>774</v>
      </c>
      <c r="D845" s="343"/>
      <c r="E845" s="343"/>
      <c r="F845" s="343"/>
      <c r="G845" s="343"/>
      <c r="H845" s="343"/>
      <c r="I845" s="343"/>
      <c r="J845" s="894">
        <v>8000020130001</v>
      </c>
      <c r="K845" s="895"/>
      <c r="L845" s="895"/>
      <c r="M845" s="895"/>
      <c r="N845" s="895"/>
      <c r="O845" s="896"/>
      <c r="P845" s="359" t="s">
        <v>784</v>
      </c>
      <c r="Q845" s="346"/>
      <c r="R845" s="346"/>
      <c r="S845" s="346"/>
      <c r="T845" s="346"/>
      <c r="U845" s="346"/>
      <c r="V845" s="346"/>
      <c r="W845" s="346"/>
      <c r="X845" s="346"/>
      <c r="Y845" s="347">
        <v>119630</v>
      </c>
      <c r="Z845" s="348"/>
      <c r="AA845" s="348"/>
      <c r="AB845" s="349"/>
      <c r="AC845" s="350" t="s">
        <v>785</v>
      </c>
      <c r="AD845" s="351"/>
      <c r="AE845" s="351"/>
      <c r="AF845" s="351"/>
      <c r="AG845" s="351"/>
      <c r="AH845" s="366" t="s">
        <v>786</v>
      </c>
      <c r="AI845" s="367"/>
      <c r="AJ845" s="367"/>
      <c r="AK845" s="367"/>
      <c r="AL845" s="366" t="s">
        <v>786</v>
      </c>
      <c r="AM845" s="367"/>
      <c r="AN845" s="367"/>
      <c r="AO845" s="367"/>
      <c r="AP845" s="357" t="s">
        <v>722</v>
      </c>
      <c r="AQ845" s="357"/>
      <c r="AR845" s="357"/>
      <c r="AS845" s="357"/>
      <c r="AT845" s="357"/>
      <c r="AU845" s="357"/>
      <c r="AV845" s="357"/>
      <c r="AW845" s="357"/>
      <c r="AX845" s="357"/>
    </row>
    <row r="846" spans="1:51" ht="35.1" customHeight="1" x14ac:dyDescent="0.15">
      <c r="A846" s="370">
        <v>2</v>
      </c>
      <c r="B846" s="370">
        <v>1</v>
      </c>
      <c r="C846" s="358" t="s">
        <v>775</v>
      </c>
      <c r="D846" s="343"/>
      <c r="E846" s="343"/>
      <c r="F846" s="343"/>
      <c r="G846" s="343"/>
      <c r="H846" s="343"/>
      <c r="I846" s="343"/>
      <c r="J846" s="894">
        <v>4000020270008</v>
      </c>
      <c r="K846" s="895"/>
      <c r="L846" s="895"/>
      <c r="M846" s="895"/>
      <c r="N846" s="895"/>
      <c r="O846" s="896"/>
      <c r="P846" s="359" t="s">
        <v>784</v>
      </c>
      <c r="Q846" s="346"/>
      <c r="R846" s="346"/>
      <c r="S846" s="346"/>
      <c r="T846" s="346"/>
      <c r="U846" s="346"/>
      <c r="V846" s="346"/>
      <c r="W846" s="346"/>
      <c r="X846" s="346"/>
      <c r="Y846" s="347">
        <v>63535</v>
      </c>
      <c r="Z846" s="348"/>
      <c r="AA846" s="348"/>
      <c r="AB846" s="349"/>
      <c r="AC846" s="350" t="s">
        <v>785</v>
      </c>
      <c r="AD846" s="351"/>
      <c r="AE846" s="351"/>
      <c r="AF846" s="351"/>
      <c r="AG846" s="351"/>
      <c r="AH846" s="366" t="s">
        <v>786</v>
      </c>
      <c r="AI846" s="367"/>
      <c r="AJ846" s="367"/>
      <c r="AK846" s="367"/>
      <c r="AL846" s="366" t="s">
        <v>786</v>
      </c>
      <c r="AM846" s="367"/>
      <c r="AN846" s="367"/>
      <c r="AO846" s="367"/>
      <c r="AP846" s="357" t="s">
        <v>722</v>
      </c>
      <c r="AQ846" s="357"/>
      <c r="AR846" s="357"/>
      <c r="AS846" s="357"/>
      <c r="AT846" s="357"/>
      <c r="AU846" s="357"/>
      <c r="AV846" s="357"/>
      <c r="AW846" s="357"/>
      <c r="AX846" s="357"/>
      <c r="AY846">
        <f>COUNTA($C$846)</f>
        <v>1</v>
      </c>
    </row>
    <row r="847" spans="1:51" ht="35.1" customHeight="1" x14ac:dyDescent="0.15">
      <c r="A847" s="370">
        <v>3</v>
      </c>
      <c r="B847" s="370">
        <v>1</v>
      </c>
      <c r="C847" s="358" t="s">
        <v>776</v>
      </c>
      <c r="D847" s="343"/>
      <c r="E847" s="343"/>
      <c r="F847" s="343"/>
      <c r="G847" s="343"/>
      <c r="H847" s="343"/>
      <c r="I847" s="343"/>
      <c r="J847" s="894">
        <v>1000020230006</v>
      </c>
      <c r="K847" s="895"/>
      <c r="L847" s="895"/>
      <c r="M847" s="895"/>
      <c r="N847" s="895"/>
      <c r="O847" s="896"/>
      <c r="P847" s="359" t="s">
        <v>784</v>
      </c>
      <c r="Q847" s="346"/>
      <c r="R847" s="346"/>
      <c r="S847" s="346"/>
      <c r="T847" s="346"/>
      <c r="U847" s="346"/>
      <c r="V847" s="346"/>
      <c r="W847" s="346"/>
      <c r="X847" s="346"/>
      <c r="Y847" s="347">
        <v>61992</v>
      </c>
      <c r="Z847" s="348"/>
      <c r="AA847" s="348"/>
      <c r="AB847" s="349"/>
      <c r="AC847" s="350" t="s">
        <v>785</v>
      </c>
      <c r="AD847" s="351"/>
      <c r="AE847" s="351"/>
      <c r="AF847" s="351"/>
      <c r="AG847" s="351"/>
      <c r="AH847" s="366" t="s">
        <v>786</v>
      </c>
      <c r="AI847" s="367"/>
      <c r="AJ847" s="367"/>
      <c r="AK847" s="367"/>
      <c r="AL847" s="366" t="s">
        <v>786</v>
      </c>
      <c r="AM847" s="367"/>
      <c r="AN847" s="367"/>
      <c r="AO847" s="367"/>
      <c r="AP847" s="357" t="s">
        <v>722</v>
      </c>
      <c r="AQ847" s="357"/>
      <c r="AR847" s="357"/>
      <c r="AS847" s="357"/>
      <c r="AT847" s="357"/>
      <c r="AU847" s="357"/>
      <c r="AV847" s="357"/>
      <c r="AW847" s="357"/>
      <c r="AX847" s="357"/>
      <c r="AY847">
        <f>COUNTA($C$847)</f>
        <v>1</v>
      </c>
    </row>
    <row r="848" spans="1:51" ht="35.1" customHeight="1" x14ac:dyDescent="0.15">
      <c r="A848" s="370">
        <v>4</v>
      </c>
      <c r="B848" s="370">
        <v>1</v>
      </c>
      <c r="C848" s="358" t="s">
        <v>777</v>
      </c>
      <c r="D848" s="343"/>
      <c r="E848" s="343"/>
      <c r="F848" s="343"/>
      <c r="G848" s="343"/>
      <c r="H848" s="343"/>
      <c r="I848" s="343"/>
      <c r="J848" s="894">
        <v>1000020110001</v>
      </c>
      <c r="K848" s="895"/>
      <c r="L848" s="895"/>
      <c r="M848" s="895"/>
      <c r="N848" s="895"/>
      <c r="O848" s="896"/>
      <c r="P848" s="359" t="s">
        <v>784</v>
      </c>
      <c r="Q848" s="346"/>
      <c r="R848" s="346"/>
      <c r="S848" s="346"/>
      <c r="T848" s="346"/>
      <c r="U848" s="346"/>
      <c r="V848" s="346"/>
      <c r="W848" s="346"/>
      <c r="X848" s="346"/>
      <c r="Y848" s="347">
        <v>61116</v>
      </c>
      <c r="Z848" s="348"/>
      <c r="AA848" s="348"/>
      <c r="AB848" s="349"/>
      <c r="AC848" s="350" t="s">
        <v>785</v>
      </c>
      <c r="AD848" s="351"/>
      <c r="AE848" s="351"/>
      <c r="AF848" s="351"/>
      <c r="AG848" s="351"/>
      <c r="AH848" s="903" t="s">
        <v>722</v>
      </c>
      <c r="AI848" s="904"/>
      <c r="AJ848" s="904"/>
      <c r="AK848" s="905"/>
      <c r="AL848" s="366" t="s">
        <v>786</v>
      </c>
      <c r="AM848" s="367"/>
      <c r="AN848" s="367"/>
      <c r="AO848" s="367"/>
      <c r="AP848" s="357" t="s">
        <v>722</v>
      </c>
      <c r="AQ848" s="357"/>
      <c r="AR848" s="357"/>
      <c r="AS848" s="357"/>
      <c r="AT848" s="357"/>
      <c r="AU848" s="357"/>
      <c r="AV848" s="357"/>
      <c r="AW848" s="357"/>
      <c r="AX848" s="357"/>
      <c r="AY848">
        <f>COUNTA($C$848)</f>
        <v>1</v>
      </c>
    </row>
    <row r="849" spans="1:51" ht="35.1" customHeight="1" x14ac:dyDescent="0.15">
      <c r="A849" s="370">
        <v>5</v>
      </c>
      <c r="B849" s="370">
        <v>1</v>
      </c>
      <c r="C849" s="358" t="s">
        <v>778</v>
      </c>
      <c r="D849" s="343"/>
      <c r="E849" s="343"/>
      <c r="F849" s="343"/>
      <c r="G849" s="343"/>
      <c r="H849" s="343"/>
      <c r="I849" s="343"/>
      <c r="J849" s="894">
        <v>7000020010006</v>
      </c>
      <c r="K849" s="895"/>
      <c r="L849" s="895"/>
      <c r="M849" s="895"/>
      <c r="N849" s="895"/>
      <c r="O849" s="896"/>
      <c r="P849" s="359" t="s">
        <v>784</v>
      </c>
      <c r="Q849" s="346"/>
      <c r="R849" s="346"/>
      <c r="S849" s="346"/>
      <c r="T849" s="346"/>
      <c r="U849" s="346"/>
      <c r="V849" s="346"/>
      <c r="W849" s="346"/>
      <c r="X849" s="346"/>
      <c r="Y849" s="347">
        <v>57108</v>
      </c>
      <c r="Z849" s="348"/>
      <c r="AA849" s="348"/>
      <c r="AB849" s="349"/>
      <c r="AC849" s="350" t="s">
        <v>785</v>
      </c>
      <c r="AD849" s="351"/>
      <c r="AE849" s="351"/>
      <c r="AF849" s="351"/>
      <c r="AG849" s="351"/>
      <c r="AH849" s="366" t="s">
        <v>786</v>
      </c>
      <c r="AI849" s="367"/>
      <c r="AJ849" s="367"/>
      <c r="AK849" s="367"/>
      <c r="AL849" s="366" t="s">
        <v>786</v>
      </c>
      <c r="AM849" s="367"/>
      <c r="AN849" s="367"/>
      <c r="AO849" s="367"/>
      <c r="AP849" s="357" t="s">
        <v>722</v>
      </c>
      <c r="AQ849" s="357"/>
      <c r="AR849" s="357"/>
      <c r="AS849" s="357"/>
      <c r="AT849" s="357"/>
      <c r="AU849" s="357"/>
      <c r="AV849" s="357"/>
      <c r="AW849" s="357"/>
      <c r="AX849" s="357"/>
      <c r="AY849">
        <f>COUNTA($C$849)</f>
        <v>1</v>
      </c>
    </row>
    <row r="850" spans="1:51" ht="35.1" customHeight="1" x14ac:dyDescent="0.15">
      <c r="A850" s="370">
        <v>6</v>
      </c>
      <c r="B850" s="370">
        <v>1</v>
      </c>
      <c r="C850" s="358" t="s">
        <v>779</v>
      </c>
      <c r="D850" s="343"/>
      <c r="E850" s="343"/>
      <c r="F850" s="343"/>
      <c r="G850" s="343"/>
      <c r="H850" s="343"/>
      <c r="I850" s="343"/>
      <c r="J850" s="894">
        <v>4000020120006</v>
      </c>
      <c r="K850" s="895"/>
      <c r="L850" s="895"/>
      <c r="M850" s="895"/>
      <c r="N850" s="895"/>
      <c r="O850" s="896"/>
      <c r="P850" s="359" t="s">
        <v>784</v>
      </c>
      <c r="Q850" s="346"/>
      <c r="R850" s="346"/>
      <c r="S850" s="346"/>
      <c r="T850" s="346"/>
      <c r="U850" s="346"/>
      <c r="V850" s="346"/>
      <c r="W850" s="346"/>
      <c r="X850" s="346"/>
      <c r="Y850" s="347">
        <v>56255</v>
      </c>
      <c r="Z850" s="348"/>
      <c r="AA850" s="348"/>
      <c r="AB850" s="349"/>
      <c r="AC850" s="350" t="s">
        <v>785</v>
      </c>
      <c r="AD850" s="351"/>
      <c r="AE850" s="351"/>
      <c r="AF850" s="351"/>
      <c r="AG850" s="351"/>
      <c r="AH850" s="366" t="s">
        <v>786</v>
      </c>
      <c r="AI850" s="367"/>
      <c r="AJ850" s="367"/>
      <c r="AK850" s="367"/>
      <c r="AL850" s="366" t="s">
        <v>786</v>
      </c>
      <c r="AM850" s="367"/>
      <c r="AN850" s="367"/>
      <c r="AO850" s="367"/>
      <c r="AP850" s="357" t="s">
        <v>722</v>
      </c>
      <c r="AQ850" s="357"/>
      <c r="AR850" s="357"/>
      <c r="AS850" s="357"/>
      <c r="AT850" s="357"/>
      <c r="AU850" s="357"/>
      <c r="AV850" s="357"/>
      <c r="AW850" s="357"/>
      <c r="AX850" s="357"/>
      <c r="AY850">
        <f>COUNTA($C$850)</f>
        <v>1</v>
      </c>
    </row>
    <row r="851" spans="1:51" ht="35.1" customHeight="1" x14ac:dyDescent="0.15">
      <c r="A851" s="370">
        <v>7</v>
      </c>
      <c r="B851" s="370">
        <v>1</v>
      </c>
      <c r="C851" s="358" t="s">
        <v>780</v>
      </c>
      <c r="D851" s="343"/>
      <c r="E851" s="343"/>
      <c r="F851" s="343"/>
      <c r="G851" s="343"/>
      <c r="H851" s="343"/>
      <c r="I851" s="343"/>
      <c r="J851" s="894">
        <v>8000020280003</v>
      </c>
      <c r="K851" s="895"/>
      <c r="L851" s="895"/>
      <c r="M851" s="895"/>
      <c r="N851" s="895"/>
      <c r="O851" s="896"/>
      <c r="P851" s="359" t="s">
        <v>784</v>
      </c>
      <c r="Q851" s="346"/>
      <c r="R851" s="346"/>
      <c r="S851" s="346"/>
      <c r="T851" s="346"/>
      <c r="U851" s="346"/>
      <c r="V851" s="346"/>
      <c r="W851" s="346"/>
      <c r="X851" s="346"/>
      <c r="Y851" s="347">
        <v>48372</v>
      </c>
      <c r="Z851" s="348"/>
      <c r="AA851" s="348"/>
      <c r="AB851" s="349"/>
      <c r="AC851" s="350" t="s">
        <v>785</v>
      </c>
      <c r="AD851" s="351"/>
      <c r="AE851" s="351"/>
      <c r="AF851" s="351"/>
      <c r="AG851" s="351"/>
      <c r="AH851" s="366" t="s">
        <v>786</v>
      </c>
      <c r="AI851" s="367"/>
      <c r="AJ851" s="367"/>
      <c r="AK851" s="367"/>
      <c r="AL851" s="366" t="s">
        <v>786</v>
      </c>
      <c r="AM851" s="367"/>
      <c r="AN851" s="367"/>
      <c r="AO851" s="367"/>
      <c r="AP851" s="357" t="s">
        <v>722</v>
      </c>
      <c r="AQ851" s="357"/>
      <c r="AR851" s="357"/>
      <c r="AS851" s="357"/>
      <c r="AT851" s="357"/>
      <c r="AU851" s="357"/>
      <c r="AV851" s="357"/>
      <c r="AW851" s="357"/>
      <c r="AX851" s="357"/>
      <c r="AY851">
        <f>COUNTA($C$851)</f>
        <v>1</v>
      </c>
    </row>
    <row r="852" spans="1:51" ht="35.1" customHeight="1" x14ac:dyDescent="0.15">
      <c r="A852" s="370">
        <v>8</v>
      </c>
      <c r="B852" s="370">
        <v>1</v>
      </c>
      <c r="C852" s="358" t="s">
        <v>781</v>
      </c>
      <c r="D852" s="343"/>
      <c r="E852" s="343"/>
      <c r="F852" s="343"/>
      <c r="G852" s="343"/>
      <c r="H852" s="343"/>
      <c r="I852" s="343"/>
      <c r="J852" s="894">
        <v>2000020080004</v>
      </c>
      <c r="K852" s="895"/>
      <c r="L852" s="895"/>
      <c r="M852" s="895"/>
      <c r="N852" s="895"/>
      <c r="O852" s="896"/>
      <c r="P852" s="359" t="s">
        <v>784</v>
      </c>
      <c r="Q852" s="346"/>
      <c r="R852" s="346"/>
      <c r="S852" s="346"/>
      <c r="T852" s="346"/>
      <c r="U852" s="346"/>
      <c r="V852" s="346"/>
      <c r="W852" s="346"/>
      <c r="X852" s="346"/>
      <c r="Y852" s="347">
        <v>38010</v>
      </c>
      <c r="Z852" s="348"/>
      <c r="AA852" s="348"/>
      <c r="AB852" s="349"/>
      <c r="AC852" s="350" t="s">
        <v>785</v>
      </c>
      <c r="AD852" s="351"/>
      <c r="AE852" s="351"/>
      <c r="AF852" s="351"/>
      <c r="AG852" s="351"/>
      <c r="AH852" s="366" t="s">
        <v>786</v>
      </c>
      <c r="AI852" s="367"/>
      <c r="AJ852" s="367"/>
      <c r="AK852" s="367"/>
      <c r="AL852" s="366" t="s">
        <v>786</v>
      </c>
      <c r="AM852" s="367"/>
      <c r="AN852" s="367"/>
      <c r="AO852" s="367"/>
      <c r="AP852" s="357" t="s">
        <v>722</v>
      </c>
      <c r="AQ852" s="357"/>
      <c r="AR852" s="357"/>
      <c r="AS852" s="357"/>
      <c r="AT852" s="357"/>
      <c r="AU852" s="357"/>
      <c r="AV852" s="357"/>
      <c r="AW852" s="357"/>
      <c r="AX852" s="357"/>
      <c r="AY852">
        <f>COUNTA($C$852)</f>
        <v>1</v>
      </c>
    </row>
    <row r="853" spans="1:51" ht="35.1" customHeight="1" x14ac:dyDescent="0.15">
      <c r="A853" s="370">
        <v>9</v>
      </c>
      <c r="B853" s="370">
        <v>1</v>
      </c>
      <c r="C853" s="358" t="s">
        <v>782</v>
      </c>
      <c r="D853" s="343"/>
      <c r="E853" s="343"/>
      <c r="F853" s="343"/>
      <c r="G853" s="343"/>
      <c r="H853" s="343"/>
      <c r="I853" s="343"/>
      <c r="J853" s="894">
        <v>3000020141003</v>
      </c>
      <c r="K853" s="895"/>
      <c r="L853" s="895"/>
      <c r="M853" s="895"/>
      <c r="N853" s="895"/>
      <c r="O853" s="896"/>
      <c r="P853" s="359" t="s">
        <v>784</v>
      </c>
      <c r="Q853" s="346"/>
      <c r="R853" s="346"/>
      <c r="S853" s="346"/>
      <c r="T853" s="346"/>
      <c r="U853" s="346"/>
      <c r="V853" s="346"/>
      <c r="W853" s="346"/>
      <c r="X853" s="346"/>
      <c r="Y853" s="347">
        <v>36137</v>
      </c>
      <c r="Z853" s="348"/>
      <c r="AA853" s="348"/>
      <c r="AB853" s="349"/>
      <c r="AC853" s="350" t="s">
        <v>785</v>
      </c>
      <c r="AD853" s="351"/>
      <c r="AE853" s="351"/>
      <c r="AF853" s="351"/>
      <c r="AG853" s="351"/>
      <c r="AH853" s="366" t="s">
        <v>786</v>
      </c>
      <c r="AI853" s="367"/>
      <c r="AJ853" s="367"/>
      <c r="AK853" s="367"/>
      <c r="AL853" s="366" t="s">
        <v>786</v>
      </c>
      <c r="AM853" s="367"/>
      <c r="AN853" s="367"/>
      <c r="AO853" s="367"/>
      <c r="AP853" s="357" t="s">
        <v>722</v>
      </c>
      <c r="AQ853" s="357"/>
      <c r="AR853" s="357"/>
      <c r="AS853" s="357"/>
      <c r="AT853" s="357"/>
      <c r="AU853" s="357"/>
      <c r="AV853" s="357"/>
      <c r="AW853" s="357"/>
      <c r="AX853" s="357"/>
      <c r="AY853">
        <f>COUNTA($C$853)</f>
        <v>1</v>
      </c>
    </row>
    <row r="854" spans="1:51" ht="35.1" customHeight="1" x14ac:dyDescent="0.15">
      <c r="A854" s="370">
        <v>10</v>
      </c>
      <c r="B854" s="370">
        <v>1</v>
      </c>
      <c r="C854" s="358" t="s">
        <v>783</v>
      </c>
      <c r="D854" s="343"/>
      <c r="E854" s="343"/>
      <c r="F854" s="343"/>
      <c r="G854" s="343"/>
      <c r="H854" s="343"/>
      <c r="I854" s="343"/>
      <c r="J854" s="894">
        <v>6000020400009</v>
      </c>
      <c r="K854" s="895"/>
      <c r="L854" s="895"/>
      <c r="M854" s="895"/>
      <c r="N854" s="895"/>
      <c r="O854" s="896"/>
      <c r="P854" s="359" t="s">
        <v>784</v>
      </c>
      <c r="Q854" s="346"/>
      <c r="R854" s="346"/>
      <c r="S854" s="346"/>
      <c r="T854" s="346"/>
      <c r="U854" s="346"/>
      <c r="V854" s="346"/>
      <c r="W854" s="346"/>
      <c r="X854" s="346"/>
      <c r="Y854" s="347">
        <v>35572</v>
      </c>
      <c r="Z854" s="348"/>
      <c r="AA854" s="348"/>
      <c r="AB854" s="349"/>
      <c r="AC854" s="928" t="s">
        <v>785</v>
      </c>
      <c r="AD854" s="929"/>
      <c r="AE854" s="929"/>
      <c r="AF854" s="929"/>
      <c r="AG854" s="930"/>
      <c r="AH854" s="366" t="s">
        <v>786</v>
      </c>
      <c r="AI854" s="367"/>
      <c r="AJ854" s="367"/>
      <c r="AK854" s="367"/>
      <c r="AL854" s="366" t="s">
        <v>786</v>
      </c>
      <c r="AM854" s="367"/>
      <c r="AN854" s="367"/>
      <c r="AO854" s="367"/>
      <c r="AP854" s="357" t="s">
        <v>722</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6.75"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16.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15.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11.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7.5"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13.5"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15.75"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16.5"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17.25"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16.5"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15.75"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4"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9"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7.75"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5.5"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15.75"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13.5"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16.5"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4.5"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75"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9.75"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15.75"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7"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49.5"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9"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7.5"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19.5"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42"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90.75"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6"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17.25"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1"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3.25"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9.2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714</v>
      </c>
      <c r="F1110" s="369"/>
      <c r="G1110" s="369"/>
      <c r="H1110" s="369"/>
      <c r="I1110" s="369"/>
      <c r="J1110" s="344" t="s">
        <v>714</v>
      </c>
      <c r="K1110" s="345"/>
      <c r="L1110" s="345"/>
      <c r="M1110" s="345"/>
      <c r="N1110" s="345"/>
      <c r="O1110" s="345"/>
      <c r="P1110" s="359" t="s">
        <v>714</v>
      </c>
      <c r="Q1110" s="346"/>
      <c r="R1110" s="346"/>
      <c r="S1110" s="346"/>
      <c r="T1110" s="346"/>
      <c r="U1110" s="346"/>
      <c r="V1110" s="346"/>
      <c r="W1110" s="346"/>
      <c r="X1110" s="346"/>
      <c r="Y1110" s="347" t="s">
        <v>714</v>
      </c>
      <c r="Z1110" s="348"/>
      <c r="AA1110" s="348"/>
      <c r="AB1110" s="349"/>
      <c r="AC1110" s="350"/>
      <c r="AD1110" s="351"/>
      <c r="AE1110" s="351"/>
      <c r="AF1110" s="351"/>
      <c r="AG1110" s="351"/>
      <c r="AH1110" s="352" t="s">
        <v>714</v>
      </c>
      <c r="AI1110" s="353"/>
      <c r="AJ1110" s="353"/>
      <c r="AK1110" s="353"/>
      <c r="AL1110" s="354" t="s">
        <v>714</v>
      </c>
      <c r="AM1110" s="355"/>
      <c r="AN1110" s="355"/>
      <c r="AO1110" s="356"/>
      <c r="AP1110" s="357" t="s">
        <v>714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90">
    <cfRule type="expression" dxfId="2787" priority="13875">
      <formula>IF(RIGHT(TEXT(Y790,"0.#"),1)=".",FALSE,TRUE)</formula>
    </cfRule>
    <cfRule type="expression" dxfId="2786" priority="13876">
      <formula>IF(RIGHT(TEXT(Y790,"0.#"),1)=".",TRUE,FALSE)</formula>
    </cfRule>
  </conditionalFormatting>
  <conditionalFormatting sqref="Y799">
    <cfRule type="expression" dxfId="2785" priority="13871">
      <formula>IF(RIGHT(TEXT(Y799,"0.#"),1)=".",FALSE,TRUE)</formula>
    </cfRule>
    <cfRule type="expression" dxfId="2784" priority="13872">
      <formula>IF(RIGHT(TEXT(Y799,"0.#"),1)=".",TRUE,FALSE)</formula>
    </cfRule>
  </conditionalFormatting>
  <conditionalFormatting sqref="Y830:Y837 Y828 Y817:Y824 Y815 Y804:Y811 Y802">
    <cfRule type="expression" dxfId="2783" priority="13653">
      <formula>IF(RIGHT(TEXT(Y802,"0.#"),1)=".",FALSE,TRUE)</formula>
    </cfRule>
    <cfRule type="expression" dxfId="2782" priority="13654">
      <formula>IF(RIGHT(TEXT(Y802,"0.#"),1)=".",TRUE,FALSE)</formula>
    </cfRule>
  </conditionalFormatting>
  <conditionalFormatting sqref="P13:AX13 P16:AQ17 P15:AX15">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91:Y798 Y789">
    <cfRule type="expression" dxfId="2775" priority="13677">
      <formula>IF(RIGHT(TEXT(Y789,"0.#"),1)=".",FALSE,TRUE)</formula>
    </cfRule>
    <cfRule type="expression" dxfId="2774" priority="13678">
      <formula>IF(RIGHT(TEXT(Y789,"0.#"),1)=".",TRUE,FALSE)</formula>
    </cfRule>
  </conditionalFormatting>
  <conditionalFormatting sqref="AU790">
    <cfRule type="expression" dxfId="2773" priority="13675">
      <formula>IF(RIGHT(TEXT(AU790,"0.#"),1)=".",FALSE,TRUE)</formula>
    </cfRule>
    <cfRule type="expression" dxfId="2772" priority="13676">
      <formula>IF(RIGHT(TEXT(AU790,"0.#"),1)=".",TRUE,FALSE)</formula>
    </cfRule>
  </conditionalFormatting>
  <conditionalFormatting sqref="AU799">
    <cfRule type="expression" dxfId="2771" priority="13673">
      <formula>IF(RIGHT(TEXT(AU799,"0.#"),1)=".",FALSE,TRUE)</formula>
    </cfRule>
    <cfRule type="expression" dxfId="2770" priority="13674">
      <formula>IF(RIGHT(TEXT(AU799,"0.#"),1)=".",TRUE,FALSE)</formula>
    </cfRule>
  </conditionalFormatting>
  <conditionalFormatting sqref="AU791:AU798 AU789">
    <cfRule type="expression" dxfId="2769" priority="13671">
      <formula>IF(RIGHT(TEXT(AU789,"0.#"),1)=".",FALSE,TRUE)</formula>
    </cfRule>
    <cfRule type="expression" dxfId="2768" priority="13672">
      <formula>IF(RIGHT(TEXT(AU789,"0.#"),1)=".",TRUE,FALSE)</formula>
    </cfRule>
  </conditionalFormatting>
  <conditionalFormatting sqref="Y829 Y816 Y803">
    <cfRule type="expression" dxfId="2767" priority="13657">
      <formula>IF(RIGHT(TEXT(Y803,"0.#"),1)=".",FALSE,TRUE)</formula>
    </cfRule>
    <cfRule type="expression" dxfId="2766" priority="13658">
      <formula>IF(RIGHT(TEXT(Y803,"0.#"),1)=".",TRUE,FALSE)</formula>
    </cfRule>
  </conditionalFormatting>
  <conditionalFormatting sqref="Y838 Y825 Y812">
    <cfRule type="expression" dxfId="2765" priority="13655">
      <formula>IF(RIGHT(TEXT(Y812,"0.#"),1)=".",FALSE,TRUE)</formula>
    </cfRule>
    <cfRule type="expression" dxfId="2764" priority="13656">
      <formula>IF(RIGHT(TEXT(Y812,"0.#"),1)=".",TRUE,FALSE)</formula>
    </cfRule>
  </conditionalFormatting>
  <conditionalFormatting sqref="AU829 AU816 AU803">
    <cfRule type="expression" dxfId="2763" priority="13651">
      <formula>IF(RIGHT(TEXT(AU803,"0.#"),1)=".",FALSE,TRUE)</formula>
    </cfRule>
    <cfRule type="expression" dxfId="2762" priority="13652">
      <formula>IF(RIGHT(TEXT(AU803,"0.#"),1)=".",TRUE,FALSE)</formula>
    </cfRule>
  </conditionalFormatting>
  <conditionalFormatting sqref="AU838 AU825 AU812">
    <cfRule type="expression" dxfId="2761" priority="13649">
      <formula>IF(RIGHT(TEXT(AU812,"0.#"),1)=".",FALSE,TRUE)</formula>
    </cfRule>
    <cfRule type="expression" dxfId="2760" priority="13650">
      <formula>IF(RIGHT(TEXT(AU812,"0.#"),1)=".",TRUE,FALSE)</formula>
    </cfRule>
  </conditionalFormatting>
  <conditionalFormatting sqref="AU830:AU837 AU828 AU817:AU824 AU815 AU804:AU811 AU802">
    <cfRule type="expression" dxfId="2759" priority="13647">
      <formula>IF(RIGHT(TEXT(AU802,"0.#"),1)=".",FALSE,TRUE)</formula>
    </cfRule>
    <cfRule type="expression" dxfId="2758" priority="13648">
      <formula>IF(RIGHT(TEXT(AU802,"0.#"),1)=".",TRUE,FALSE)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55:AO874">
    <cfRule type="expression" dxfId="2493" priority="6625">
      <formula>IF(AND(AL855&gt;=0, RIGHT(TEXT(AL855,"0.#"),1)&lt;&gt;"."),TRUE,FALSE)</formula>
    </cfRule>
    <cfRule type="expression" dxfId="2492" priority="6626">
      <formula>IF(AND(AL855&gt;=0, RIGHT(TEXT(AL855,"0.#"),1)="."),TRUE,FALSE)</formula>
    </cfRule>
    <cfRule type="expression" dxfId="2491" priority="6627">
      <formula>IF(AND(AL855&lt;0, RIGHT(TEXT(AL855,"0.#"),1)&lt;&gt;"."),TRUE,FALSE)</formula>
    </cfRule>
    <cfRule type="expression" dxfId="2490" priority="6628">
      <formula>IF(AND(AL855&lt;0, RIGHT(TEXT(AL855,"0.#"),1)="."),TRUE,FALSE)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47:Y874">
    <cfRule type="expression" dxfId="2419" priority="2953">
      <formula>IF(RIGHT(TEXT(Y847,"0.#"),1)=".",FALSE,TRUE)</formula>
    </cfRule>
    <cfRule type="expression" dxfId="2418" priority="2954">
      <formula>IF(RIGHT(TEXT(Y847,"0.#"),1)=".",TRUE,FALSE)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10:AO1139">
    <cfRule type="expression" dxfId="2389" priority="2859">
      <formula>IF(AND(AL1110&gt;=0, RIGHT(TEXT(AL1110,"0.#"),1)&lt;&gt;"."),TRUE,FALSE)</formula>
    </cfRule>
    <cfRule type="expression" dxfId="2388" priority="2860">
      <formula>IF(AND(AL1110&gt;=0, RIGHT(TEXT(AL1110,"0.#"),1)="."),TRUE,FALSE)</formula>
    </cfRule>
    <cfRule type="expression" dxfId="2387" priority="2861">
      <formula>IF(AND(AL1110&lt;0, RIGHT(TEXT(AL1110,"0.#"),1)&lt;&gt;"."),TRUE,FALSE)</formula>
    </cfRule>
    <cfRule type="expression" dxfId="2386" priority="2862">
      <formula>IF(AND(AL1110&lt;0, RIGHT(TEXT(AL1110,"0.#"),1)="."),TRUE,FALSE)</formula>
    </cfRule>
  </conditionalFormatting>
  <conditionalFormatting sqref="Y1110:Y1139">
    <cfRule type="expression" dxfId="2385" priority="2857">
      <formula>IF(RIGHT(TEXT(Y1110,"0.#"),1)=".",FALSE,TRUE)</formula>
    </cfRule>
    <cfRule type="expression" dxfId="2384" priority="2858">
      <formula>IF(RIGHT(TEXT(Y1110,"0.#"),1)=".",TRUE,FALSE)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83" max="49" man="1"/>
    <brk id="731" max="49" man="1"/>
    <brk id="76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752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t="s">
        <v>752</v>
      </c>
      <c r="R5" s="13" t="str">
        <f t="shared" si="3"/>
        <v>負担</v>
      </c>
      <c r="S5" s="13" t="str">
        <f t="shared" si="4"/>
        <v>負担</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負担</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負担</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負担</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負担</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t="s">
        <v>752</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752</v>
      </c>
      <c r="C13" s="13" t="str">
        <f t="shared" si="9"/>
        <v>少子化社会対策</v>
      </c>
      <c r="D13" s="13" t="str">
        <f t="shared" si="8"/>
        <v>障害者施策、少子化社会対策</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障害者施策、少子化社会対策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障害者施策、少子化社会対策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障害者施策、少子化社会対策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障害者施策、少子化社会対策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障害者施策、少子化社会対策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障害者施策、少子化社会対策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障害者施策、少子化社会対策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t="s">
        <v>752</v>
      </c>
      <c r="C21" s="13" t="str">
        <f t="shared" si="9"/>
        <v>地方創生</v>
      </c>
      <c r="D21" s="13" t="str">
        <f t="shared" si="8"/>
        <v>障害者施策、少子化社会対策、地方創生</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障害者施策、少子化社会対策、地方創生</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障害者施策、少子化社会対策、地方創生</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障害者施策、少子化社会対策、地方創生</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障害者施策、少子化社会対策、地方創生</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19"/>
      <c r="AA2" s="820"/>
      <c r="AB2" s="1024" t="s">
        <v>11</v>
      </c>
      <c r="AC2" s="1025"/>
      <c r="AD2" s="1026"/>
      <c r="AE2" s="1030" t="s">
        <v>391</v>
      </c>
      <c r="AF2" s="1030"/>
      <c r="AG2" s="1030"/>
      <c r="AH2" s="1030"/>
      <c r="AI2" s="1030" t="s">
        <v>413</v>
      </c>
      <c r="AJ2" s="1030"/>
      <c r="AK2" s="1030"/>
      <c r="AL2" s="556"/>
      <c r="AM2" s="1030" t="s">
        <v>510</v>
      </c>
      <c r="AN2" s="1030"/>
      <c r="AO2" s="1030"/>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3"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19"/>
      <c r="AA9" s="820"/>
      <c r="AB9" s="1024" t="s">
        <v>11</v>
      </c>
      <c r="AC9" s="1025"/>
      <c r="AD9" s="1026"/>
      <c r="AE9" s="1030" t="s">
        <v>391</v>
      </c>
      <c r="AF9" s="1030"/>
      <c r="AG9" s="1030"/>
      <c r="AH9" s="1030"/>
      <c r="AI9" s="1030" t="s">
        <v>413</v>
      </c>
      <c r="AJ9" s="1030"/>
      <c r="AK9" s="1030"/>
      <c r="AL9" s="556"/>
      <c r="AM9" s="1030" t="s">
        <v>510</v>
      </c>
      <c r="AN9" s="1030"/>
      <c r="AO9" s="1030"/>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3"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19"/>
      <c r="AA16" s="820"/>
      <c r="AB16" s="1024" t="s">
        <v>11</v>
      </c>
      <c r="AC16" s="1025"/>
      <c r="AD16" s="1026"/>
      <c r="AE16" s="1030" t="s">
        <v>391</v>
      </c>
      <c r="AF16" s="1030"/>
      <c r="AG16" s="1030"/>
      <c r="AH16" s="1030"/>
      <c r="AI16" s="1030" t="s">
        <v>413</v>
      </c>
      <c r="AJ16" s="1030"/>
      <c r="AK16" s="1030"/>
      <c r="AL16" s="556"/>
      <c r="AM16" s="1030" t="s">
        <v>510</v>
      </c>
      <c r="AN16" s="1030"/>
      <c r="AO16" s="1030"/>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3"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19"/>
      <c r="AA23" s="820"/>
      <c r="AB23" s="1024" t="s">
        <v>11</v>
      </c>
      <c r="AC23" s="1025"/>
      <c r="AD23" s="1026"/>
      <c r="AE23" s="1030" t="s">
        <v>391</v>
      </c>
      <c r="AF23" s="1030"/>
      <c r="AG23" s="1030"/>
      <c r="AH23" s="1030"/>
      <c r="AI23" s="1030" t="s">
        <v>413</v>
      </c>
      <c r="AJ23" s="1030"/>
      <c r="AK23" s="1030"/>
      <c r="AL23" s="556"/>
      <c r="AM23" s="1030" t="s">
        <v>510</v>
      </c>
      <c r="AN23" s="1030"/>
      <c r="AO23" s="1030"/>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3"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19"/>
      <c r="AA30" s="820"/>
      <c r="AB30" s="1024" t="s">
        <v>11</v>
      </c>
      <c r="AC30" s="1025"/>
      <c r="AD30" s="1026"/>
      <c r="AE30" s="1030" t="s">
        <v>391</v>
      </c>
      <c r="AF30" s="1030"/>
      <c r="AG30" s="1030"/>
      <c r="AH30" s="1030"/>
      <c r="AI30" s="1030" t="s">
        <v>413</v>
      </c>
      <c r="AJ30" s="1030"/>
      <c r="AK30" s="1030"/>
      <c r="AL30" s="556"/>
      <c r="AM30" s="1030" t="s">
        <v>510</v>
      </c>
      <c r="AN30" s="1030"/>
      <c r="AO30" s="1030"/>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3"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19"/>
      <c r="AA37" s="820"/>
      <c r="AB37" s="1024" t="s">
        <v>11</v>
      </c>
      <c r="AC37" s="1025"/>
      <c r="AD37" s="1026"/>
      <c r="AE37" s="1030" t="s">
        <v>391</v>
      </c>
      <c r="AF37" s="1030"/>
      <c r="AG37" s="1030"/>
      <c r="AH37" s="1030"/>
      <c r="AI37" s="1030" t="s">
        <v>413</v>
      </c>
      <c r="AJ37" s="1030"/>
      <c r="AK37" s="1030"/>
      <c r="AL37" s="556"/>
      <c r="AM37" s="1030" t="s">
        <v>510</v>
      </c>
      <c r="AN37" s="1030"/>
      <c r="AO37" s="1030"/>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3"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19"/>
      <c r="AA44" s="820"/>
      <c r="AB44" s="1024" t="s">
        <v>11</v>
      </c>
      <c r="AC44" s="1025"/>
      <c r="AD44" s="1026"/>
      <c r="AE44" s="1030" t="s">
        <v>391</v>
      </c>
      <c r="AF44" s="1030"/>
      <c r="AG44" s="1030"/>
      <c r="AH44" s="1030"/>
      <c r="AI44" s="1030" t="s">
        <v>413</v>
      </c>
      <c r="AJ44" s="1030"/>
      <c r="AK44" s="1030"/>
      <c r="AL44" s="556"/>
      <c r="AM44" s="1030" t="s">
        <v>510</v>
      </c>
      <c r="AN44" s="1030"/>
      <c r="AO44" s="1030"/>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3"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19"/>
      <c r="AA51" s="820"/>
      <c r="AB51" s="556" t="s">
        <v>11</v>
      </c>
      <c r="AC51" s="1025"/>
      <c r="AD51" s="1026"/>
      <c r="AE51" s="1030" t="s">
        <v>391</v>
      </c>
      <c r="AF51" s="1030"/>
      <c r="AG51" s="1030"/>
      <c r="AH51" s="1030"/>
      <c r="AI51" s="1030" t="s">
        <v>413</v>
      </c>
      <c r="AJ51" s="1030"/>
      <c r="AK51" s="1030"/>
      <c r="AL51" s="556"/>
      <c r="AM51" s="1030" t="s">
        <v>510</v>
      </c>
      <c r="AN51" s="1030"/>
      <c r="AO51" s="1030"/>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3"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19"/>
      <c r="AA58" s="820"/>
      <c r="AB58" s="1024" t="s">
        <v>11</v>
      </c>
      <c r="AC58" s="1025"/>
      <c r="AD58" s="1026"/>
      <c r="AE58" s="1030" t="s">
        <v>391</v>
      </c>
      <c r="AF58" s="1030"/>
      <c r="AG58" s="1030"/>
      <c r="AH58" s="1030"/>
      <c r="AI58" s="1030" t="s">
        <v>413</v>
      </c>
      <c r="AJ58" s="1030"/>
      <c r="AK58" s="1030"/>
      <c r="AL58" s="556"/>
      <c r="AM58" s="1030" t="s">
        <v>510</v>
      </c>
      <c r="AN58" s="1030"/>
      <c r="AO58" s="1030"/>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3"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19"/>
      <c r="AA65" s="820"/>
      <c r="AB65" s="1024" t="s">
        <v>11</v>
      </c>
      <c r="AC65" s="1025"/>
      <c r="AD65" s="1026"/>
      <c r="AE65" s="1030" t="s">
        <v>391</v>
      </c>
      <c r="AF65" s="1030"/>
      <c r="AG65" s="1030"/>
      <c r="AH65" s="1030"/>
      <c r="AI65" s="1030" t="s">
        <v>413</v>
      </c>
      <c r="AJ65" s="1030"/>
      <c r="AK65" s="1030"/>
      <c r="AL65" s="556"/>
      <c r="AM65" s="1030" t="s">
        <v>510</v>
      </c>
      <c r="AN65" s="1030"/>
      <c r="AO65" s="1030"/>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05" t="s">
        <v>17</v>
      </c>
      <c r="H3" s="667"/>
      <c r="I3" s="667"/>
      <c r="J3" s="667"/>
      <c r="K3" s="667"/>
      <c r="L3" s="666" t="s">
        <v>18</v>
      </c>
      <c r="M3" s="667"/>
      <c r="N3" s="667"/>
      <c r="O3" s="667"/>
      <c r="P3" s="667"/>
      <c r="Q3" s="667"/>
      <c r="R3" s="667"/>
      <c r="S3" s="667"/>
      <c r="T3" s="667"/>
      <c r="U3" s="667"/>
      <c r="V3" s="667"/>
      <c r="W3" s="667"/>
      <c r="X3" s="668"/>
      <c r="Y3" s="652" t="s">
        <v>19</v>
      </c>
      <c r="Z3" s="653"/>
      <c r="AA3" s="653"/>
      <c r="AB3" s="794"/>
      <c r="AC3" s="80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3"/>
      <c r="B4" s="1044"/>
      <c r="C4" s="1044"/>
      <c r="D4" s="1044"/>
      <c r="E4" s="1044"/>
      <c r="F4" s="1045"/>
      <c r="G4" s="669"/>
      <c r="H4" s="670"/>
      <c r="I4" s="670"/>
      <c r="J4" s="670"/>
      <c r="K4" s="671"/>
      <c r="L4" s="663"/>
      <c r="M4" s="664"/>
      <c r="N4" s="664"/>
      <c r="O4" s="664"/>
      <c r="P4" s="664"/>
      <c r="Q4" s="664"/>
      <c r="R4" s="664"/>
      <c r="S4" s="664"/>
      <c r="T4" s="664"/>
      <c r="U4" s="664"/>
      <c r="V4" s="664"/>
      <c r="W4" s="664"/>
      <c r="X4" s="665"/>
      <c r="Y4" s="382"/>
      <c r="Z4" s="383"/>
      <c r="AA4" s="383"/>
      <c r="AB4" s="798"/>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43"/>
      <c r="B5" s="1044"/>
      <c r="C5" s="1044"/>
      <c r="D5" s="1044"/>
      <c r="E5" s="1044"/>
      <c r="F5" s="1045"/>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3"/>
      <c r="B6" s="1044"/>
      <c r="C6" s="1044"/>
      <c r="D6" s="1044"/>
      <c r="E6" s="1044"/>
      <c r="F6" s="1045"/>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3"/>
      <c r="B7" s="1044"/>
      <c r="C7" s="1044"/>
      <c r="D7" s="1044"/>
      <c r="E7" s="1044"/>
      <c r="F7" s="1045"/>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3"/>
      <c r="B8" s="1044"/>
      <c r="C8" s="1044"/>
      <c r="D8" s="1044"/>
      <c r="E8" s="1044"/>
      <c r="F8" s="1045"/>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3"/>
      <c r="B9" s="1044"/>
      <c r="C9" s="1044"/>
      <c r="D9" s="1044"/>
      <c r="E9" s="1044"/>
      <c r="F9" s="1045"/>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3"/>
      <c r="B10" s="1044"/>
      <c r="C10" s="1044"/>
      <c r="D10" s="1044"/>
      <c r="E10" s="1044"/>
      <c r="F10" s="1045"/>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3"/>
      <c r="B11" s="1044"/>
      <c r="C11" s="1044"/>
      <c r="D11" s="1044"/>
      <c r="E11" s="1044"/>
      <c r="F11" s="1045"/>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3"/>
      <c r="B12" s="1044"/>
      <c r="C12" s="1044"/>
      <c r="D12" s="1044"/>
      <c r="E12" s="1044"/>
      <c r="F12" s="1045"/>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3"/>
      <c r="B13" s="1044"/>
      <c r="C13" s="1044"/>
      <c r="D13" s="1044"/>
      <c r="E13" s="1044"/>
      <c r="F13" s="1045"/>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3"/>
      <c r="B14" s="1044"/>
      <c r="C14" s="1044"/>
      <c r="D14" s="1044"/>
      <c r="E14" s="1044"/>
      <c r="F14" s="1045"/>
      <c r="G14" s="816" t="s">
        <v>20</v>
      </c>
      <c r="H14" s="817"/>
      <c r="I14" s="817"/>
      <c r="J14" s="817"/>
      <c r="K14" s="817"/>
      <c r="L14" s="818"/>
      <c r="M14" s="819"/>
      <c r="N14" s="819"/>
      <c r="O14" s="819"/>
      <c r="P14" s="819"/>
      <c r="Q14" s="819"/>
      <c r="R14" s="819"/>
      <c r="S14" s="819"/>
      <c r="T14" s="819"/>
      <c r="U14" s="819"/>
      <c r="V14" s="819"/>
      <c r="W14" s="819"/>
      <c r="X14" s="820"/>
      <c r="Y14" s="821">
        <f>SUM(Y4:AB13)</f>
        <v>0</v>
      </c>
      <c r="Z14" s="822"/>
      <c r="AA14" s="822"/>
      <c r="AB14" s="823"/>
      <c r="AC14" s="816" t="s">
        <v>20</v>
      </c>
      <c r="AD14" s="817"/>
      <c r="AE14" s="817"/>
      <c r="AF14" s="817"/>
      <c r="AG14" s="817"/>
      <c r="AH14" s="818"/>
      <c r="AI14" s="819"/>
      <c r="AJ14" s="819"/>
      <c r="AK14" s="819"/>
      <c r="AL14" s="819"/>
      <c r="AM14" s="819"/>
      <c r="AN14" s="819"/>
      <c r="AO14" s="819"/>
      <c r="AP14" s="819"/>
      <c r="AQ14" s="819"/>
      <c r="AR14" s="819"/>
      <c r="AS14" s="819"/>
      <c r="AT14" s="820"/>
      <c r="AU14" s="821">
        <f>SUM(AU4:AX13)</f>
        <v>0</v>
      </c>
      <c r="AV14" s="822"/>
      <c r="AW14" s="822"/>
      <c r="AX14" s="824"/>
      <c r="AY14" s="34">
        <f t="shared" si="0"/>
        <v>0</v>
      </c>
    </row>
    <row r="15" spans="1:51" ht="30" customHeight="1" x14ac:dyDescent="0.15">
      <c r="A15" s="1043"/>
      <c r="B15" s="1044"/>
      <c r="C15" s="1044"/>
      <c r="D15" s="1044"/>
      <c r="E15" s="1044"/>
      <c r="F15" s="1045"/>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89"/>
      <c r="AY15">
        <f>COUNTA($G$17,$AC$17)</f>
        <v>0</v>
      </c>
    </row>
    <row r="16" spans="1:51" ht="25.5" customHeight="1" x14ac:dyDescent="0.15">
      <c r="A16" s="1043"/>
      <c r="B16" s="1044"/>
      <c r="C16" s="1044"/>
      <c r="D16" s="1044"/>
      <c r="E16" s="1044"/>
      <c r="F16" s="1045"/>
      <c r="G16" s="80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4"/>
      <c r="AC16" s="80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3"/>
      <c r="B17" s="1044"/>
      <c r="C17" s="1044"/>
      <c r="D17" s="1044"/>
      <c r="E17" s="1044"/>
      <c r="F17" s="1045"/>
      <c r="G17" s="669"/>
      <c r="H17" s="670"/>
      <c r="I17" s="670"/>
      <c r="J17" s="670"/>
      <c r="K17" s="671"/>
      <c r="L17" s="663"/>
      <c r="M17" s="664"/>
      <c r="N17" s="664"/>
      <c r="O17" s="664"/>
      <c r="P17" s="664"/>
      <c r="Q17" s="664"/>
      <c r="R17" s="664"/>
      <c r="S17" s="664"/>
      <c r="T17" s="664"/>
      <c r="U17" s="664"/>
      <c r="V17" s="664"/>
      <c r="W17" s="664"/>
      <c r="X17" s="665"/>
      <c r="Y17" s="382"/>
      <c r="Z17" s="383"/>
      <c r="AA17" s="383"/>
      <c r="AB17" s="798"/>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43"/>
      <c r="B18" s="1044"/>
      <c r="C18" s="1044"/>
      <c r="D18" s="1044"/>
      <c r="E18" s="1044"/>
      <c r="F18" s="1045"/>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3"/>
      <c r="B19" s="1044"/>
      <c r="C19" s="1044"/>
      <c r="D19" s="1044"/>
      <c r="E19" s="1044"/>
      <c r="F19" s="1045"/>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3"/>
      <c r="B20" s="1044"/>
      <c r="C20" s="1044"/>
      <c r="D20" s="1044"/>
      <c r="E20" s="1044"/>
      <c r="F20" s="1045"/>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3"/>
      <c r="B21" s="1044"/>
      <c r="C21" s="1044"/>
      <c r="D21" s="1044"/>
      <c r="E21" s="1044"/>
      <c r="F21" s="1045"/>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3"/>
      <c r="B22" s="1044"/>
      <c r="C22" s="1044"/>
      <c r="D22" s="1044"/>
      <c r="E22" s="1044"/>
      <c r="F22" s="1045"/>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3"/>
      <c r="B23" s="1044"/>
      <c r="C23" s="1044"/>
      <c r="D23" s="1044"/>
      <c r="E23" s="1044"/>
      <c r="F23" s="1045"/>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3"/>
      <c r="B24" s="1044"/>
      <c r="C24" s="1044"/>
      <c r="D24" s="1044"/>
      <c r="E24" s="1044"/>
      <c r="F24" s="1045"/>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3"/>
      <c r="B25" s="1044"/>
      <c r="C25" s="1044"/>
      <c r="D25" s="1044"/>
      <c r="E25" s="1044"/>
      <c r="F25" s="1045"/>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3"/>
      <c r="B26" s="1044"/>
      <c r="C26" s="1044"/>
      <c r="D26" s="1044"/>
      <c r="E26" s="1044"/>
      <c r="F26" s="1045"/>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3"/>
      <c r="B27" s="1044"/>
      <c r="C27" s="1044"/>
      <c r="D27" s="1044"/>
      <c r="E27" s="1044"/>
      <c r="F27" s="1045"/>
      <c r="G27" s="816" t="s">
        <v>20</v>
      </c>
      <c r="H27" s="817"/>
      <c r="I27" s="817"/>
      <c r="J27" s="817"/>
      <c r="K27" s="817"/>
      <c r="L27" s="818"/>
      <c r="M27" s="819"/>
      <c r="N27" s="819"/>
      <c r="O27" s="819"/>
      <c r="P27" s="819"/>
      <c r="Q27" s="819"/>
      <c r="R27" s="819"/>
      <c r="S27" s="819"/>
      <c r="T27" s="819"/>
      <c r="U27" s="819"/>
      <c r="V27" s="819"/>
      <c r="W27" s="819"/>
      <c r="X27" s="820"/>
      <c r="Y27" s="821">
        <f>SUM(Y17:AB26)</f>
        <v>0</v>
      </c>
      <c r="Z27" s="822"/>
      <c r="AA27" s="822"/>
      <c r="AB27" s="823"/>
      <c r="AC27" s="816" t="s">
        <v>20</v>
      </c>
      <c r="AD27" s="817"/>
      <c r="AE27" s="817"/>
      <c r="AF27" s="817"/>
      <c r="AG27" s="817"/>
      <c r="AH27" s="818"/>
      <c r="AI27" s="819"/>
      <c r="AJ27" s="819"/>
      <c r="AK27" s="819"/>
      <c r="AL27" s="819"/>
      <c r="AM27" s="819"/>
      <c r="AN27" s="819"/>
      <c r="AO27" s="819"/>
      <c r="AP27" s="819"/>
      <c r="AQ27" s="819"/>
      <c r="AR27" s="819"/>
      <c r="AS27" s="819"/>
      <c r="AT27" s="820"/>
      <c r="AU27" s="821">
        <f>SUM(AU17:AX26)</f>
        <v>0</v>
      </c>
      <c r="AV27" s="822"/>
      <c r="AW27" s="822"/>
      <c r="AX27" s="824"/>
      <c r="AY27" s="34">
        <f t="shared" si="1"/>
        <v>0</v>
      </c>
    </row>
    <row r="28" spans="1:51" ht="30" customHeight="1" x14ac:dyDescent="0.15">
      <c r="A28" s="1043"/>
      <c r="B28" s="1044"/>
      <c r="C28" s="1044"/>
      <c r="D28" s="1044"/>
      <c r="E28" s="1044"/>
      <c r="F28" s="1045"/>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89"/>
      <c r="AY28">
        <f>COUNTA($G$30,$AC$30)</f>
        <v>0</v>
      </c>
    </row>
    <row r="29" spans="1:51" ht="24.75" customHeight="1" x14ac:dyDescent="0.15">
      <c r="A29" s="1043"/>
      <c r="B29" s="1044"/>
      <c r="C29" s="1044"/>
      <c r="D29" s="1044"/>
      <c r="E29" s="1044"/>
      <c r="F29" s="1045"/>
      <c r="G29" s="80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4"/>
      <c r="AC29" s="80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3"/>
      <c r="B30" s="1044"/>
      <c r="C30" s="1044"/>
      <c r="D30" s="1044"/>
      <c r="E30" s="1044"/>
      <c r="F30" s="1045"/>
      <c r="G30" s="669"/>
      <c r="H30" s="670"/>
      <c r="I30" s="670"/>
      <c r="J30" s="670"/>
      <c r="K30" s="671"/>
      <c r="L30" s="663"/>
      <c r="M30" s="664"/>
      <c r="N30" s="664"/>
      <c r="O30" s="664"/>
      <c r="P30" s="664"/>
      <c r="Q30" s="664"/>
      <c r="R30" s="664"/>
      <c r="S30" s="664"/>
      <c r="T30" s="664"/>
      <c r="U30" s="664"/>
      <c r="V30" s="664"/>
      <c r="W30" s="664"/>
      <c r="X30" s="665"/>
      <c r="Y30" s="382"/>
      <c r="Z30" s="383"/>
      <c r="AA30" s="383"/>
      <c r="AB30" s="798"/>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43"/>
      <c r="B31" s="1044"/>
      <c r="C31" s="1044"/>
      <c r="D31" s="1044"/>
      <c r="E31" s="1044"/>
      <c r="F31" s="1045"/>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3"/>
      <c r="B32" s="1044"/>
      <c r="C32" s="1044"/>
      <c r="D32" s="1044"/>
      <c r="E32" s="1044"/>
      <c r="F32" s="1045"/>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3"/>
      <c r="B33" s="1044"/>
      <c r="C33" s="1044"/>
      <c r="D33" s="1044"/>
      <c r="E33" s="1044"/>
      <c r="F33" s="1045"/>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3"/>
      <c r="B34" s="1044"/>
      <c r="C34" s="1044"/>
      <c r="D34" s="1044"/>
      <c r="E34" s="1044"/>
      <c r="F34" s="1045"/>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3"/>
      <c r="B35" s="1044"/>
      <c r="C35" s="1044"/>
      <c r="D35" s="1044"/>
      <c r="E35" s="1044"/>
      <c r="F35" s="1045"/>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3"/>
      <c r="B36" s="1044"/>
      <c r="C36" s="1044"/>
      <c r="D36" s="1044"/>
      <c r="E36" s="1044"/>
      <c r="F36" s="1045"/>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3"/>
      <c r="B37" s="1044"/>
      <c r="C37" s="1044"/>
      <c r="D37" s="1044"/>
      <c r="E37" s="1044"/>
      <c r="F37" s="1045"/>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3"/>
      <c r="B38" s="1044"/>
      <c r="C38" s="1044"/>
      <c r="D38" s="1044"/>
      <c r="E38" s="1044"/>
      <c r="F38" s="1045"/>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3"/>
      <c r="B39" s="1044"/>
      <c r="C39" s="1044"/>
      <c r="D39" s="1044"/>
      <c r="E39" s="1044"/>
      <c r="F39" s="1045"/>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3"/>
      <c r="B40" s="1044"/>
      <c r="C40" s="1044"/>
      <c r="D40" s="1044"/>
      <c r="E40" s="1044"/>
      <c r="F40" s="1045"/>
      <c r="G40" s="816" t="s">
        <v>20</v>
      </c>
      <c r="H40" s="817"/>
      <c r="I40" s="817"/>
      <c r="J40" s="817"/>
      <c r="K40" s="817"/>
      <c r="L40" s="818"/>
      <c r="M40" s="819"/>
      <c r="N40" s="819"/>
      <c r="O40" s="819"/>
      <c r="P40" s="819"/>
      <c r="Q40" s="819"/>
      <c r="R40" s="819"/>
      <c r="S40" s="819"/>
      <c r="T40" s="819"/>
      <c r="U40" s="819"/>
      <c r="V40" s="819"/>
      <c r="W40" s="819"/>
      <c r="X40" s="820"/>
      <c r="Y40" s="821">
        <f>SUM(Y30:AB39)</f>
        <v>0</v>
      </c>
      <c r="Z40" s="822"/>
      <c r="AA40" s="822"/>
      <c r="AB40" s="823"/>
      <c r="AC40" s="816" t="s">
        <v>20</v>
      </c>
      <c r="AD40" s="817"/>
      <c r="AE40" s="817"/>
      <c r="AF40" s="817"/>
      <c r="AG40" s="817"/>
      <c r="AH40" s="818"/>
      <c r="AI40" s="819"/>
      <c r="AJ40" s="819"/>
      <c r="AK40" s="819"/>
      <c r="AL40" s="819"/>
      <c r="AM40" s="819"/>
      <c r="AN40" s="819"/>
      <c r="AO40" s="819"/>
      <c r="AP40" s="819"/>
      <c r="AQ40" s="819"/>
      <c r="AR40" s="819"/>
      <c r="AS40" s="819"/>
      <c r="AT40" s="820"/>
      <c r="AU40" s="821">
        <f>SUM(AU30:AX39)</f>
        <v>0</v>
      </c>
      <c r="AV40" s="822"/>
      <c r="AW40" s="822"/>
      <c r="AX40" s="824"/>
      <c r="AY40" s="34">
        <f t="shared" si="2"/>
        <v>0</v>
      </c>
    </row>
    <row r="41" spans="1:51" ht="30" customHeight="1" x14ac:dyDescent="0.15">
      <c r="A41" s="1043"/>
      <c r="B41" s="1044"/>
      <c r="C41" s="1044"/>
      <c r="D41" s="1044"/>
      <c r="E41" s="1044"/>
      <c r="F41" s="1045"/>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89"/>
      <c r="AY41">
        <f>COUNTA($G$43,$AC$43)</f>
        <v>0</v>
      </c>
    </row>
    <row r="42" spans="1:51" ht="24.75" customHeight="1" x14ac:dyDescent="0.15">
      <c r="A42" s="1043"/>
      <c r="B42" s="1044"/>
      <c r="C42" s="1044"/>
      <c r="D42" s="1044"/>
      <c r="E42" s="1044"/>
      <c r="F42" s="1045"/>
      <c r="G42" s="80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4"/>
      <c r="AC42" s="80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3"/>
      <c r="B43" s="1044"/>
      <c r="C43" s="1044"/>
      <c r="D43" s="1044"/>
      <c r="E43" s="1044"/>
      <c r="F43" s="1045"/>
      <c r="G43" s="669"/>
      <c r="H43" s="670"/>
      <c r="I43" s="670"/>
      <c r="J43" s="670"/>
      <c r="K43" s="671"/>
      <c r="L43" s="663"/>
      <c r="M43" s="664"/>
      <c r="N43" s="664"/>
      <c r="O43" s="664"/>
      <c r="P43" s="664"/>
      <c r="Q43" s="664"/>
      <c r="R43" s="664"/>
      <c r="S43" s="664"/>
      <c r="T43" s="664"/>
      <c r="U43" s="664"/>
      <c r="V43" s="664"/>
      <c r="W43" s="664"/>
      <c r="X43" s="665"/>
      <c r="Y43" s="382"/>
      <c r="Z43" s="383"/>
      <c r="AA43" s="383"/>
      <c r="AB43" s="798"/>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43"/>
      <c r="B44" s="1044"/>
      <c r="C44" s="1044"/>
      <c r="D44" s="1044"/>
      <c r="E44" s="1044"/>
      <c r="F44" s="1045"/>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3"/>
      <c r="B45" s="1044"/>
      <c r="C45" s="1044"/>
      <c r="D45" s="1044"/>
      <c r="E45" s="1044"/>
      <c r="F45" s="1045"/>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3"/>
      <c r="B46" s="1044"/>
      <c r="C46" s="1044"/>
      <c r="D46" s="1044"/>
      <c r="E46" s="1044"/>
      <c r="F46" s="1045"/>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3"/>
      <c r="B47" s="1044"/>
      <c r="C47" s="1044"/>
      <c r="D47" s="1044"/>
      <c r="E47" s="1044"/>
      <c r="F47" s="1045"/>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3"/>
      <c r="B48" s="1044"/>
      <c r="C48" s="1044"/>
      <c r="D48" s="1044"/>
      <c r="E48" s="1044"/>
      <c r="F48" s="1045"/>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3"/>
      <c r="B49" s="1044"/>
      <c r="C49" s="1044"/>
      <c r="D49" s="1044"/>
      <c r="E49" s="1044"/>
      <c r="F49" s="1045"/>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3"/>
      <c r="B50" s="1044"/>
      <c r="C50" s="1044"/>
      <c r="D50" s="1044"/>
      <c r="E50" s="1044"/>
      <c r="F50" s="1045"/>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3"/>
      <c r="B51" s="1044"/>
      <c r="C51" s="1044"/>
      <c r="D51" s="1044"/>
      <c r="E51" s="1044"/>
      <c r="F51" s="1045"/>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3"/>
      <c r="B52" s="1044"/>
      <c r="C52" s="1044"/>
      <c r="D52" s="1044"/>
      <c r="E52" s="1044"/>
      <c r="F52" s="1045"/>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89"/>
      <c r="AY55">
        <f>COUNTA($G$57,$AC$57)</f>
        <v>0</v>
      </c>
    </row>
    <row r="56" spans="1:51" ht="24.75" customHeight="1" x14ac:dyDescent="0.15">
      <c r="A56" s="1043"/>
      <c r="B56" s="1044"/>
      <c r="C56" s="1044"/>
      <c r="D56" s="1044"/>
      <c r="E56" s="1044"/>
      <c r="F56" s="1045"/>
      <c r="G56" s="80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4"/>
      <c r="AC56" s="80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3"/>
      <c r="B57" s="1044"/>
      <c r="C57" s="1044"/>
      <c r="D57" s="1044"/>
      <c r="E57" s="1044"/>
      <c r="F57" s="1045"/>
      <c r="G57" s="669"/>
      <c r="H57" s="670"/>
      <c r="I57" s="670"/>
      <c r="J57" s="670"/>
      <c r="K57" s="671"/>
      <c r="L57" s="663"/>
      <c r="M57" s="664"/>
      <c r="N57" s="664"/>
      <c r="O57" s="664"/>
      <c r="P57" s="664"/>
      <c r="Q57" s="664"/>
      <c r="R57" s="664"/>
      <c r="S57" s="664"/>
      <c r="T57" s="664"/>
      <c r="U57" s="664"/>
      <c r="V57" s="664"/>
      <c r="W57" s="664"/>
      <c r="X57" s="665"/>
      <c r="Y57" s="382"/>
      <c r="Z57" s="383"/>
      <c r="AA57" s="383"/>
      <c r="AB57" s="798"/>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43"/>
      <c r="B58" s="1044"/>
      <c r="C58" s="1044"/>
      <c r="D58" s="1044"/>
      <c r="E58" s="1044"/>
      <c r="F58" s="1045"/>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3"/>
      <c r="B59" s="1044"/>
      <c r="C59" s="1044"/>
      <c r="D59" s="1044"/>
      <c r="E59" s="1044"/>
      <c r="F59" s="1045"/>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3"/>
      <c r="B60" s="1044"/>
      <c r="C60" s="1044"/>
      <c r="D60" s="1044"/>
      <c r="E60" s="1044"/>
      <c r="F60" s="1045"/>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3"/>
      <c r="B61" s="1044"/>
      <c r="C61" s="1044"/>
      <c r="D61" s="1044"/>
      <c r="E61" s="1044"/>
      <c r="F61" s="1045"/>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3"/>
      <c r="B62" s="1044"/>
      <c r="C62" s="1044"/>
      <c r="D62" s="1044"/>
      <c r="E62" s="1044"/>
      <c r="F62" s="1045"/>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3"/>
      <c r="B63" s="1044"/>
      <c r="C63" s="1044"/>
      <c r="D63" s="1044"/>
      <c r="E63" s="1044"/>
      <c r="F63" s="1045"/>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3"/>
      <c r="B64" s="1044"/>
      <c r="C64" s="1044"/>
      <c r="D64" s="1044"/>
      <c r="E64" s="1044"/>
      <c r="F64" s="1045"/>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3"/>
      <c r="B65" s="1044"/>
      <c r="C65" s="1044"/>
      <c r="D65" s="1044"/>
      <c r="E65" s="1044"/>
      <c r="F65" s="1045"/>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3"/>
      <c r="B66" s="1044"/>
      <c r="C66" s="1044"/>
      <c r="D66" s="1044"/>
      <c r="E66" s="1044"/>
      <c r="F66" s="1045"/>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3"/>
      <c r="B67" s="1044"/>
      <c r="C67" s="1044"/>
      <c r="D67" s="1044"/>
      <c r="E67" s="1044"/>
      <c r="F67" s="1045"/>
      <c r="G67" s="816" t="s">
        <v>20</v>
      </c>
      <c r="H67" s="817"/>
      <c r="I67" s="817"/>
      <c r="J67" s="817"/>
      <c r="K67" s="817"/>
      <c r="L67" s="818"/>
      <c r="M67" s="819"/>
      <c r="N67" s="819"/>
      <c r="O67" s="819"/>
      <c r="P67" s="819"/>
      <c r="Q67" s="819"/>
      <c r="R67" s="819"/>
      <c r="S67" s="819"/>
      <c r="T67" s="819"/>
      <c r="U67" s="819"/>
      <c r="V67" s="819"/>
      <c r="W67" s="819"/>
      <c r="X67" s="820"/>
      <c r="Y67" s="821">
        <f>SUM(Y57:AB66)</f>
        <v>0</v>
      </c>
      <c r="Z67" s="822"/>
      <c r="AA67" s="822"/>
      <c r="AB67" s="823"/>
      <c r="AC67" s="816" t="s">
        <v>20</v>
      </c>
      <c r="AD67" s="817"/>
      <c r="AE67" s="817"/>
      <c r="AF67" s="817"/>
      <c r="AG67" s="817"/>
      <c r="AH67" s="818"/>
      <c r="AI67" s="819"/>
      <c r="AJ67" s="819"/>
      <c r="AK67" s="819"/>
      <c r="AL67" s="819"/>
      <c r="AM67" s="819"/>
      <c r="AN67" s="819"/>
      <c r="AO67" s="819"/>
      <c r="AP67" s="819"/>
      <c r="AQ67" s="819"/>
      <c r="AR67" s="819"/>
      <c r="AS67" s="819"/>
      <c r="AT67" s="820"/>
      <c r="AU67" s="821">
        <f>SUM(AU57:AX66)</f>
        <v>0</v>
      </c>
      <c r="AV67" s="822"/>
      <c r="AW67" s="822"/>
      <c r="AX67" s="824"/>
      <c r="AY67" s="34">
        <f t="shared" si="4"/>
        <v>0</v>
      </c>
    </row>
    <row r="68" spans="1:51" ht="30" customHeight="1" x14ac:dyDescent="0.15">
      <c r="A68" s="1043"/>
      <c r="B68" s="1044"/>
      <c r="C68" s="1044"/>
      <c r="D68" s="1044"/>
      <c r="E68" s="1044"/>
      <c r="F68" s="1045"/>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89"/>
      <c r="AY68">
        <f>COUNTA($G$70,$AC$70)</f>
        <v>0</v>
      </c>
    </row>
    <row r="69" spans="1:51" ht="25.5" customHeight="1" x14ac:dyDescent="0.15">
      <c r="A69" s="1043"/>
      <c r="B69" s="1044"/>
      <c r="C69" s="1044"/>
      <c r="D69" s="1044"/>
      <c r="E69" s="1044"/>
      <c r="F69" s="1045"/>
      <c r="G69" s="80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4"/>
      <c r="AC69" s="80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3"/>
      <c r="B70" s="1044"/>
      <c r="C70" s="1044"/>
      <c r="D70" s="1044"/>
      <c r="E70" s="1044"/>
      <c r="F70" s="1045"/>
      <c r="G70" s="669"/>
      <c r="H70" s="670"/>
      <c r="I70" s="670"/>
      <c r="J70" s="670"/>
      <c r="K70" s="671"/>
      <c r="L70" s="663"/>
      <c r="M70" s="664"/>
      <c r="N70" s="664"/>
      <c r="O70" s="664"/>
      <c r="P70" s="664"/>
      <c r="Q70" s="664"/>
      <c r="R70" s="664"/>
      <c r="S70" s="664"/>
      <c r="T70" s="664"/>
      <c r="U70" s="664"/>
      <c r="V70" s="664"/>
      <c r="W70" s="664"/>
      <c r="X70" s="665"/>
      <c r="Y70" s="382"/>
      <c r="Z70" s="383"/>
      <c r="AA70" s="383"/>
      <c r="AB70" s="798"/>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43"/>
      <c r="B71" s="1044"/>
      <c r="C71" s="1044"/>
      <c r="D71" s="1044"/>
      <c r="E71" s="1044"/>
      <c r="F71" s="1045"/>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3"/>
      <c r="B72" s="1044"/>
      <c r="C72" s="1044"/>
      <c r="D72" s="1044"/>
      <c r="E72" s="1044"/>
      <c r="F72" s="1045"/>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3"/>
      <c r="B73" s="1044"/>
      <c r="C73" s="1044"/>
      <c r="D73" s="1044"/>
      <c r="E73" s="1044"/>
      <c r="F73" s="1045"/>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3"/>
      <c r="B74" s="1044"/>
      <c r="C74" s="1044"/>
      <c r="D74" s="1044"/>
      <c r="E74" s="1044"/>
      <c r="F74" s="1045"/>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3"/>
      <c r="B75" s="1044"/>
      <c r="C75" s="1044"/>
      <c r="D75" s="1044"/>
      <c r="E75" s="1044"/>
      <c r="F75" s="1045"/>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3"/>
      <c r="B76" s="1044"/>
      <c r="C76" s="1044"/>
      <c r="D76" s="1044"/>
      <c r="E76" s="1044"/>
      <c r="F76" s="1045"/>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3"/>
      <c r="B77" s="1044"/>
      <c r="C77" s="1044"/>
      <c r="D77" s="1044"/>
      <c r="E77" s="1044"/>
      <c r="F77" s="1045"/>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3"/>
      <c r="B78" s="1044"/>
      <c r="C78" s="1044"/>
      <c r="D78" s="1044"/>
      <c r="E78" s="1044"/>
      <c r="F78" s="1045"/>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3"/>
      <c r="B79" s="1044"/>
      <c r="C79" s="1044"/>
      <c r="D79" s="1044"/>
      <c r="E79" s="1044"/>
      <c r="F79" s="1045"/>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3"/>
      <c r="B80" s="1044"/>
      <c r="C80" s="1044"/>
      <c r="D80" s="1044"/>
      <c r="E80" s="1044"/>
      <c r="F80" s="1045"/>
      <c r="G80" s="816" t="s">
        <v>20</v>
      </c>
      <c r="H80" s="817"/>
      <c r="I80" s="817"/>
      <c r="J80" s="817"/>
      <c r="K80" s="817"/>
      <c r="L80" s="818"/>
      <c r="M80" s="819"/>
      <c r="N80" s="819"/>
      <c r="O80" s="819"/>
      <c r="P80" s="819"/>
      <c r="Q80" s="819"/>
      <c r="R80" s="819"/>
      <c r="S80" s="819"/>
      <c r="T80" s="819"/>
      <c r="U80" s="819"/>
      <c r="V80" s="819"/>
      <c r="W80" s="819"/>
      <c r="X80" s="820"/>
      <c r="Y80" s="821">
        <f>SUM(Y70:AB79)</f>
        <v>0</v>
      </c>
      <c r="Z80" s="822"/>
      <c r="AA80" s="822"/>
      <c r="AB80" s="823"/>
      <c r="AC80" s="816" t="s">
        <v>20</v>
      </c>
      <c r="AD80" s="817"/>
      <c r="AE80" s="817"/>
      <c r="AF80" s="817"/>
      <c r="AG80" s="817"/>
      <c r="AH80" s="818"/>
      <c r="AI80" s="819"/>
      <c r="AJ80" s="819"/>
      <c r="AK80" s="819"/>
      <c r="AL80" s="819"/>
      <c r="AM80" s="819"/>
      <c r="AN80" s="819"/>
      <c r="AO80" s="819"/>
      <c r="AP80" s="819"/>
      <c r="AQ80" s="819"/>
      <c r="AR80" s="819"/>
      <c r="AS80" s="819"/>
      <c r="AT80" s="820"/>
      <c r="AU80" s="821">
        <f>SUM(AU70:AX79)</f>
        <v>0</v>
      </c>
      <c r="AV80" s="822"/>
      <c r="AW80" s="822"/>
      <c r="AX80" s="824"/>
      <c r="AY80" s="34">
        <f t="shared" si="5"/>
        <v>0</v>
      </c>
    </row>
    <row r="81" spans="1:51" ht="30" customHeight="1" x14ac:dyDescent="0.15">
      <c r="A81" s="1043"/>
      <c r="B81" s="1044"/>
      <c r="C81" s="1044"/>
      <c r="D81" s="1044"/>
      <c r="E81" s="1044"/>
      <c r="F81" s="1045"/>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89"/>
      <c r="AY81">
        <f>COUNTA($G$83,$AC$83)</f>
        <v>0</v>
      </c>
    </row>
    <row r="82" spans="1:51" ht="24.75" customHeight="1" x14ac:dyDescent="0.15">
      <c r="A82" s="1043"/>
      <c r="B82" s="1044"/>
      <c r="C82" s="1044"/>
      <c r="D82" s="1044"/>
      <c r="E82" s="1044"/>
      <c r="F82" s="1045"/>
      <c r="G82" s="80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4"/>
      <c r="AC82" s="80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3"/>
      <c r="B83" s="1044"/>
      <c r="C83" s="1044"/>
      <c r="D83" s="1044"/>
      <c r="E83" s="1044"/>
      <c r="F83" s="1045"/>
      <c r="G83" s="669"/>
      <c r="H83" s="670"/>
      <c r="I83" s="670"/>
      <c r="J83" s="670"/>
      <c r="K83" s="671"/>
      <c r="L83" s="663"/>
      <c r="M83" s="664"/>
      <c r="N83" s="664"/>
      <c r="O83" s="664"/>
      <c r="P83" s="664"/>
      <c r="Q83" s="664"/>
      <c r="R83" s="664"/>
      <c r="S83" s="664"/>
      <c r="T83" s="664"/>
      <c r="U83" s="664"/>
      <c r="V83" s="664"/>
      <c r="W83" s="664"/>
      <c r="X83" s="665"/>
      <c r="Y83" s="382"/>
      <c r="Z83" s="383"/>
      <c r="AA83" s="383"/>
      <c r="AB83" s="798"/>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43"/>
      <c r="B84" s="1044"/>
      <c r="C84" s="1044"/>
      <c r="D84" s="1044"/>
      <c r="E84" s="1044"/>
      <c r="F84" s="1045"/>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3"/>
      <c r="B85" s="1044"/>
      <c r="C85" s="1044"/>
      <c r="D85" s="1044"/>
      <c r="E85" s="1044"/>
      <c r="F85" s="1045"/>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3"/>
      <c r="B86" s="1044"/>
      <c r="C86" s="1044"/>
      <c r="D86" s="1044"/>
      <c r="E86" s="1044"/>
      <c r="F86" s="1045"/>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3"/>
      <c r="B87" s="1044"/>
      <c r="C87" s="1044"/>
      <c r="D87" s="1044"/>
      <c r="E87" s="1044"/>
      <c r="F87" s="1045"/>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3"/>
      <c r="B88" s="1044"/>
      <c r="C88" s="1044"/>
      <c r="D88" s="1044"/>
      <c r="E88" s="1044"/>
      <c r="F88" s="1045"/>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3"/>
      <c r="B89" s="1044"/>
      <c r="C89" s="1044"/>
      <c r="D89" s="1044"/>
      <c r="E89" s="1044"/>
      <c r="F89" s="1045"/>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3"/>
      <c r="B90" s="1044"/>
      <c r="C90" s="1044"/>
      <c r="D90" s="1044"/>
      <c r="E90" s="1044"/>
      <c r="F90" s="1045"/>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3"/>
      <c r="B91" s="1044"/>
      <c r="C91" s="1044"/>
      <c r="D91" s="1044"/>
      <c r="E91" s="1044"/>
      <c r="F91" s="1045"/>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3"/>
      <c r="B92" s="1044"/>
      <c r="C92" s="1044"/>
      <c r="D92" s="1044"/>
      <c r="E92" s="1044"/>
      <c r="F92" s="1045"/>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3"/>
      <c r="B93" s="1044"/>
      <c r="C93" s="1044"/>
      <c r="D93" s="1044"/>
      <c r="E93" s="1044"/>
      <c r="F93" s="1045"/>
      <c r="G93" s="816" t="s">
        <v>20</v>
      </c>
      <c r="H93" s="817"/>
      <c r="I93" s="817"/>
      <c r="J93" s="817"/>
      <c r="K93" s="817"/>
      <c r="L93" s="818"/>
      <c r="M93" s="819"/>
      <c r="N93" s="819"/>
      <c r="O93" s="819"/>
      <c r="P93" s="819"/>
      <c r="Q93" s="819"/>
      <c r="R93" s="819"/>
      <c r="S93" s="819"/>
      <c r="T93" s="819"/>
      <c r="U93" s="819"/>
      <c r="V93" s="819"/>
      <c r="W93" s="819"/>
      <c r="X93" s="820"/>
      <c r="Y93" s="821">
        <f>SUM(Y83:AB92)</f>
        <v>0</v>
      </c>
      <c r="Z93" s="822"/>
      <c r="AA93" s="822"/>
      <c r="AB93" s="823"/>
      <c r="AC93" s="816" t="s">
        <v>20</v>
      </c>
      <c r="AD93" s="817"/>
      <c r="AE93" s="817"/>
      <c r="AF93" s="817"/>
      <c r="AG93" s="817"/>
      <c r="AH93" s="818"/>
      <c r="AI93" s="819"/>
      <c r="AJ93" s="819"/>
      <c r="AK93" s="819"/>
      <c r="AL93" s="819"/>
      <c r="AM93" s="819"/>
      <c r="AN93" s="819"/>
      <c r="AO93" s="819"/>
      <c r="AP93" s="819"/>
      <c r="AQ93" s="819"/>
      <c r="AR93" s="819"/>
      <c r="AS93" s="819"/>
      <c r="AT93" s="820"/>
      <c r="AU93" s="821">
        <f>SUM(AU83:AX92)</f>
        <v>0</v>
      </c>
      <c r="AV93" s="822"/>
      <c r="AW93" s="822"/>
      <c r="AX93" s="824"/>
      <c r="AY93" s="34">
        <f t="shared" si="6"/>
        <v>0</v>
      </c>
    </row>
    <row r="94" spans="1:51" ht="30" customHeight="1" x14ac:dyDescent="0.15">
      <c r="A94" s="1043"/>
      <c r="B94" s="1044"/>
      <c r="C94" s="1044"/>
      <c r="D94" s="1044"/>
      <c r="E94" s="1044"/>
      <c r="F94" s="1045"/>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89"/>
      <c r="AY94">
        <f>COUNTA($G$96,$AC$96)</f>
        <v>0</v>
      </c>
    </row>
    <row r="95" spans="1:51" ht="24.75" customHeight="1" x14ac:dyDescent="0.15">
      <c r="A95" s="1043"/>
      <c r="B95" s="1044"/>
      <c r="C95" s="1044"/>
      <c r="D95" s="1044"/>
      <c r="E95" s="1044"/>
      <c r="F95" s="1045"/>
      <c r="G95" s="80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4"/>
      <c r="AC95" s="80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3"/>
      <c r="B96" s="1044"/>
      <c r="C96" s="1044"/>
      <c r="D96" s="1044"/>
      <c r="E96" s="1044"/>
      <c r="F96" s="1045"/>
      <c r="G96" s="669"/>
      <c r="H96" s="670"/>
      <c r="I96" s="670"/>
      <c r="J96" s="670"/>
      <c r="K96" s="671"/>
      <c r="L96" s="663"/>
      <c r="M96" s="664"/>
      <c r="N96" s="664"/>
      <c r="O96" s="664"/>
      <c r="P96" s="664"/>
      <c r="Q96" s="664"/>
      <c r="R96" s="664"/>
      <c r="S96" s="664"/>
      <c r="T96" s="664"/>
      <c r="U96" s="664"/>
      <c r="V96" s="664"/>
      <c r="W96" s="664"/>
      <c r="X96" s="665"/>
      <c r="Y96" s="382"/>
      <c r="Z96" s="383"/>
      <c r="AA96" s="383"/>
      <c r="AB96" s="798"/>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43"/>
      <c r="B97" s="1044"/>
      <c r="C97" s="1044"/>
      <c r="D97" s="1044"/>
      <c r="E97" s="1044"/>
      <c r="F97" s="1045"/>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3"/>
      <c r="B98" s="1044"/>
      <c r="C98" s="1044"/>
      <c r="D98" s="1044"/>
      <c r="E98" s="1044"/>
      <c r="F98" s="1045"/>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3"/>
      <c r="B99" s="1044"/>
      <c r="C99" s="1044"/>
      <c r="D99" s="1044"/>
      <c r="E99" s="1044"/>
      <c r="F99" s="1045"/>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3"/>
      <c r="B100" s="1044"/>
      <c r="C100" s="1044"/>
      <c r="D100" s="1044"/>
      <c r="E100" s="1044"/>
      <c r="F100" s="1045"/>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3"/>
      <c r="B101" s="1044"/>
      <c r="C101" s="1044"/>
      <c r="D101" s="1044"/>
      <c r="E101" s="1044"/>
      <c r="F101" s="1045"/>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3"/>
      <c r="B102" s="1044"/>
      <c r="C102" s="1044"/>
      <c r="D102" s="1044"/>
      <c r="E102" s="1044"/>
      <c r="F102" s="1045"/>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3"/>
      <c r="B103" s="1044"/>
      <c r="C103" s="1044"/>
      <c r="D103" s="1044"/>
      <c r="E103" s="1044"/>
      <c r="F103" s="1045"/>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3"/>
      <c r="B104" s="1044"/>
      <c r="C104" s="1044"/>
      <c r="D104" s="1044"/>
      <c r="E104" s="1044"/>
      <c r="F104" s="1045"/>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3"/>
      <c r="B105" s="1044"/>
      <c r="C105" s="1044"/>
      <c r="D105" s="1044"/>
      <c r="E105" s="1044"/>
      <c r="F105" s="1045"/>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89"/>
      <c r="AY108">
        <f>COUNTA($G$110,$AC$110)</f>
        <v>0</v>
      </c>
    </row>
    <row r="109" spans="1:51" ht="24.75" customHeight="1" x14ac:dyDescent="0.15">
      <c r="A109" s="1043"/>
      <c r="B109" s="1044"/>
      <c r="C109" s="1044"/>
      <c r="D109" s="1044"/>
      <c r="E109" s="1044"/>
      <c r="F109" s="1045"/>
      <c r="G109" s="80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4"/>
      <c r="AC109" s="80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3"/>
      <c r="B110" s="1044"/>
      <c r="C110" s="1044"/>
      <c r="D110" s="1044"/>
      <c r="E110" s="1044"/>
      <c r="F110" s="1045"/>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798"/>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43"/>
      <c r="B111" s="1044"/>
      <c r="C111" s="1044"/>
      <c r="D111" s="1044"/>
      <c r="E111" s="1044"/>
      <c r="F111" s="1045"/>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3"/>
      <c r="B112" s="1044"/>
      <c r="C112" s="1044"/>
      <c r="D112" s="1044"/>
      <c r="E112" s="1044"/>
      <c r="F112" s="1045"/>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3"/>
      <c r="B113" s="1044"/>
      <c r="C113" s="1044"/>
      <c r="D113" s="1044"/>
      <c r="E113" s="1044"/>
      <c r="F113" s="1045"/>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3"/>
      <c r="B114" s="1044"/>
      <c r="C114" s="1044"/>
      <c r="D114" s="1044"/>
      <c r="E114" s="1044"/>
      <c r="F114" s="1045"/>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3"/>
      <c r="B115" s="1044"/>
      <c r="C115" s="1044"/>
      <c r="D115" s="1044"/>
      <c r="E115" s="1044"/>
      <c r="F115" s="1045"/>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3"/>
      <c r="B116" s="1044"/>
      <c r="C116" s="1044"/>
      <c r="D116" s="1044"/>
      <c r="E116" s="1044"/>
      <c r="F116" s="1045"/>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3"/>
      <c r="B117" s="1044"/>
      <c r="C117" s="1044"/>
      <c r="D117" s="1044"/>
      <c r="E117" s="1044"/>
      <c r="F117" s="1045"/>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3"/>
      <c r="B118" s="1044"/>
      <c r="C118" s="1044"/>
      <c r="D118" s="1044"/>
      <c r="E118" s="1044"/>
      <c r="F118" s="1045"/>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3"/>
      <c r="B119" s="1044"/>
      <c r="C119" s="1044"/>
      <c r="D119" s="1044"/>
      <c r="E119" s="1044"/>
      <c r="F119" s="1045"/>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3"/>
      <c r="B120" s="1044"/>
      <c r="C120" s="1044"/>
      <c r="D120" s="1044"/>
      <c r="E120" s="1044"/>
      <c r="F120" s="1045"/>
      <c r="G120" s="816" t="s">
        <v>20</v>
      </c>
      <c r="H120" s="817"/>
      <c r="I120" s="817"/>
      <c r="J120" s="817"/>
      <c r="K120" s="817"/>
      <c r="L120" s="818"/>
      <c r="M120" s="819"/>
      <c r="N120" s="819"/>
      <c r="O120" s="819"/>
      <c r="P120" s="819"/>
      <c r="Q120" s="819"/>
      <c r="R120" s="819"/>
      <c r="S120" s="819"/>
      <c r="T120" s="819"/>
      <c r="U120" s="819"/>
      <c r="V120" s="819"/>
      <c r="W120" s="819"/>
      <c r="X120" s="820"/>
      <c r="Y120" s="821">
        <f>SUM(Y110:AB119)</f>
        <v>0</v>
      </c>
      <c r="Z120" s="822"/>
      <c r="AA120" s="822"/>
      <c r="AB120" s="823"/>
      <c r="AC120" s="816" t="s">
        <v>20</v>
      </c>
      <c r="AD120" s="817"/>
      <c r="AE120" s="817"/>
      <c r="AF120" s="817"/>
      <c r="AG120" s="817"/>
      <c r="AH120" s="818"/>
      <c r="AI120" s="819"/>
      <c r="AJ120" s="819"/>
      <c r="AK120" s="819"/>
      <c r="AL120" s="819"/>
      <c r="AM120" s="819"/>
      <c r="AN120" s="819"/>
      <c r="AO120" s="819"/>
      <c r="AP120" s="819"/>
      <c r="AQ120" s="819"/>
      <c r="AR120" s="819"/>
      <c r="AS120" s="819"/>
      <c r="AT120" s="820"/>
      <c r="AU120" s="821">
        <f>SUM(AU110:AX119)</f>
        <v>0</v>
      </c>
      <c r="AV120" s="822"/>
      <c r="AW120" s="822"/>
      <c r="AX120" s="824"/>
      <c r="AY120" s="34">
        <f t="shared" si="8"/>
        <v>0</v>
      </c>
    </row>
    <row r="121" spans="1:51" ht="30" customHeight="1" x14ac:dyDescent="0.15">
      <c r="A121" s="1043"/>
      <c r="B121" s="1044"/>
      <c r="C121" s="1044"/>
      <c r="D121" s="1044"/>
      <c r="E121" s="1044"/>
      <c r="F121" s="1045"/>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89"/>
      <c r="AY121">
        <f>COUNTA($G$123,$AC$123)</f>
        <v>0</v>
      </c>
    </row>
    <row r="122" spans="1:51" ht="25.5" customHeight="1" x14ac:dyDescent="0.15">
      <c r="A122" s="1043"/>
      <c r="B122" s="1044"/>
      <c r="C122" s="1044"/>
      <c r="D122" s="1044"/>
      <c r="E122" s="1044"/>
      <c r="F122" s="1045"/>
      <c r="G122" s="80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4"/>
      <c r="AC122" s="80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3"/>
      <c r="B123" s="1044"/>
      <c r="C123" s="1044"/>
      <c r="D123" s="1044"/>
      <c r="E123" s="1044"/>
      <c r="F123" s="1045"/>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798"/>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43"/>
      <c r="B124" s="1044"/>
      <c r="C124" s="1044"/>
      <c r="D124" s="1044"/>
      <c r="E124" s="1044"/>
      <c r="F124" s="1045"/>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3"/>
      <c r="B125" s="1044"/>
      <c r="C125" s="1044"/>
      <c r="D125" s="1044"/>
      <c r="E125" s="1044"/>
      <c r="F125" s="1045"/>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3"/>
      <c r="B126" s="1044"/>
      <c r="C126" s="1044"/>
      <c r="D126" s="1044"/>
      <c r="E126" s="1044"/>
      <c r="F126" s="1045"/>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3"/>
      <c r="B127" s="1044"/>
      <c r="C127" s="1044"/>
      <c r="D127" s="1044"/>
      <c r="E127" s="1044"/>
      <c r="F127" s="1045"/>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3"/>
      <c r="B128" s="1044"/>
      <c r="C128" s="1044"/>
      <c r="D128" s="1044"/>
      <c r="E128" s="1044"/>
      <c r="F128" s="1045"/>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3"/>
      <c r="B129" s="1044"/>
      <c r="C129" s="1044"/>
      <c r="D129" s="1044"/>
      <c r="E129" s="1044"/>
      <c r="F129" s="1045"/>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3"/>
      <c r="B130" s="1044"/>
      <c r="C130" s="1044"/>
      <c r="D130" s="1044"/>
      <c r="E130" s="1044"/>
      <c r="F130" s="1045"/>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3"/>
      <c r="B131" s="1044"/>
      <c r="C131" s="1044"/>
      <c r="D131" s="1044"/>
      <c r="E131" s="1044"/>
      <c r="F131" s="1045"/>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3"/>
      <c r="B132" s="1044"/>
      <c r="C132" s="1044"/>
      <c r="D132" s="1044"/>
      <c r="E132" s="1044"/>
      <c r="F132" s="1045"/>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3"/>
      <c r="B133" s="1044"/>
      <c r="C133" s="1044"/>
      <c r="D133" s="1044"/>
      <c r="E133" s="1044"/>
      <c r="F133" s="1045"/>
      <c r="G133" s="816" t="s">
        <v>20</v>
      </c>
      <c r="H133" s="817"/>
      <c r="I133" s="817"/>
      <c r="J133" s="817"/>
      <c r="K133" s="817"/>
      <c r="L133" s="818"/>
      <c r="M133" s="819"/>
      <c r="N133" s="819"/>
      <c r="O133" s="819"/>
      <c r="P133" s="819"/>
      <c r="Q133" s="819"/>
      <c r="R133" s="819"/>
      <c r="S133" s="819"/>
      <c r="T133" s="819"/>
      <c r="U133" s="819"/>
      <c r="V133" s="819"/>
      <c r="W133" s="819"/>
      <c r="X133" s="820"/>
      <c r="Y133" s="821">
        <f>SUM(Y123:AB132)</f>
        <v>0</v>
      </c>
      <c r="Z133" s="822"/>
      <c r="AA133" s="822"/>
      <c r="AB133" s="823"/>
      <c r="AC133" s="816" t="s">
        <v>20</v>
      </c>
      <c r="AD133" s="817"/>
      <c r="AE133" s="817"/>
      <c r="AF133" s="817"/>
      <c r="AG133" s="817"/>
      <c r="AH133" s="818"/>
      <c r="AI133" s="819"/>
      <c r="AJ133" s="819"/>
      <c r="AK133" s="819"/>
      <c r="AL133" s="819"/>
      <c r="AM133" s="819"/>
      <c r="AN133" s="819"/>
      <c r="AO133" s="819"/>
      <c r="AP133" s="819"/>
      <c r="AQ133" s="819"/>
      <c r="AR133" s="819"/>
      <c r="AS133" s="819"/>
      <c r="AT133" s="820"/>
      <c r="AU133" s="821">
        <f>SUM(AU123:AX132)</f>
        <v>0</v>
      </c>
      <c r="AV133" s="822"/>
      <c r="AW133" s="822"/>
      <c r="AX133" s="824"/>
      <c r="AY133" s="34">
        <f t="shared" si="9"/>
        <v>0</v>
      </c>
    </row>
    <row r="134" spans="1:51" ht="30" customHeight="1" x14ac:dyDescent="0.15">
      <c r="A134" s="1043"/>
      <c r="B134" s="1044"/>
      <c r="C134" s="1044"/>
      <c r="D134" s="1044"/>
      <c r="E134" s="1044"/>
      <c r="F134" s="1045"/>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89"/>
      <c r="AY134">
        <f>COUNTA($G$136,$AC$136)</f>
        <v>0</v>
      </c>
    </row>
    <row r="135" spans="1:51" ht="24.75" customHeight="1" x14ac:dyDescent="0.15">
      <c r="A135" s="1043"/>
      <c r="B135" s="1044"/>
      <c r="C135" s="1044"/>
      <c r="D135" s="1044"/>
      <c r="E135" s="1044"/>
      <c r="F135" s="1045"/>
      <c r="G135" s="80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4"/>
      <c r="AC135" s="80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3"/>
      <c r="B136" s="1044"/>
      <c r="C136" s="1044"/>
      <c r="D136" s="1044"/>
      <c r="E136" s="1044"/>
      <c r="F136" s="1045"/>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798"/>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43"/>
      <c r="B137" s="1044"/>
      <c r="C137" s="1044"/>
      <c r="D137" s="1044"/>
      <c r="E137" s="1044"/>
      <c r="F137" s="1045"/>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3"/>
      <c r="B138" s="1044"/>
      <c r="C138" s="1044"/>
      <c r="D138" s="1044"/>
      <c r="E138" s="1044"/>
      <c r="F138" s="1045"/>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3"/>
      <c r="B139" s="1044"/>
      <c r="C139" s="1044"/>
      <c r="D139" s="1044"/>
      <c r="E139" s="1044"/>
      <c r="F139" s="1045"/>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3"/>
      <c r="B140" s="1044"/>
      <c r="C140" s="1044"/>
      <c r="D140" s="1044"/>
      <c r="E140" s="1044"/>
      <c r="F140" s="1045"/>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3"/>
      <c r="B141" s="1044"/>
      <c r="C141" s="1044"/>
      <c r="D141" s="1044"/>
      <c r="E141" s="1044"/>
      <c r="F141" s="1045"/>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3"/>
      <c r="B142" s="1044"/>
      <c r="C142" s="1044"/>
      <c r="D142" s="1044"/>
      <c r="E142" s="1044"/>
      <c r="F142" s="1045"/>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3"/>
      <c r="B143" s="1044"/>
      <c r="C143" s="1044"/>
      <c r="D143" s="1044"/>
      <c r="E143" s="1044"/>
      <c r="F143" s="1045"/>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3"/>
      <c r="B144" s="1044"/>
      <c r="C144" s="1044"/>
      <c r="D144" s="1044"/>
      <c r="E144" s="1044"/>
      <c r="F144" s="1045"/>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3"/>
      <c r="B145" s="1044"/>
      <c r="C145" s="1044"/>
      <c r="D145" s="1044"/>
      <c r="E145" s="1044"/>
      <c r="F145" s="1045"/>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3"/>
      <c r="B146" s="1044"/>
      <c r="C146" s="1044"/>
      <c r="D146" s="1044"/>
      <c r="E146" s="1044"/>
      <c r="F146" s="1045"/>
      <c r="G146" s="816" t="s">
        <v>20</v>
      </c>
      <c r="H146" s="817"/>
      <c r="I146" s="817"/>
      <c r="J146" s="817"/>
      <c r="K146" s="817"/>
      <c r="L146" s="818"/>
      <c r="M146" s="819"/>
      <c r="N146" s="819"/>
      <c r="O146" s="819"/>
      <c r="P146" s="819"/>
      <c r="Q146" s="819"/>
      <c r="R146" s="819"/>
      <c r="S146" s="819"/>
      <c r="T146" s="819"/>
      <c r="U146" s="819"/>
      <c r="V146" s="819"/>
      <c r="W146" s="819"/>
      <c r="X146" s="820"/>
      <c r="Y146" s="821">
        <f>SUM(Y136:AB145)</f>
        <v>0</v>
      </c>
      <c r="Z146" s="822"/>
      <c r="AA146" s="822"/>
      <c r="AB146" s="823"/>
      <c r="AC146" s="816" t="s">
        <v>20</v>
      </c>
      <c r="AD146" s="817"/>
      <c r="AE146" s="817"/>
      <c r="AF146" s="817"/>
      <c r="AG146" s="817"/>
      <c r="AH146" s="818"/>
      <c r="AI146" s="819"/>
      <c r="AJ146" s="819"/>
      <c r="AK146" s="819"/>
      <c r="AL146" s="819"/>
      <c r="AM146" s="819"/>
      <c r="AN146" s="819"/>
      <c r="AO146" s="819"/>
      <c r="AP146" s="819"/>
      <c r="AQ146" s="819"/>
      <c r="AR146" s="819"/>
      <c r="AS146" s="819"/>
      <c r="AT146" s="820"/>
      <c r="AU146" s="821">
        <f>SUM(AU136:AX145)</f>
        <v>0</v>
      </c>
      <c r="AV146" s="822"/>
      <c r="AW146" s="822"/>
      <c r="AX146" s="824"/>
      <c r="AY146" s="34">
        <f t="shared" si="10"/>
        <v>0</v>
      </c>
    </row>
    <row r="147" spans="1:51" ht="30" customHeight="1" x14ac:dyDescent="0.15">
      <c r="A147" s="1043"/>
      <c r="B147" s="1044"/>
      <c r="C147" s="1044"/>
      <c r="D147" s="1044"/>
      <c r="E147" s="1044"/>
      <c r="F147" s="1045"/>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89"/>
      <c r="AY147">
        <f>COUNTA($G$149,$AC$149)</f>
        <v>0</v>
      </c>
    </row>
    <row r="148" spans="1:51" ht="24.75" customHeight="1" x14ac:dyDescent="0.15">
      <c r="A148" s="1043"/>
      <c r="B148" s="1044"/>
      <c r="C148" s="1044"/>
      <c r="D148" s="1044"/>
      <c r="E148" s="1044"/>
      <c r="F148" s="1045"/>
      <c r="G148" s="80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4"/>
      <c r="AC148" s="80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3"/>
      <c r="B149" s="1044"/>
      <c r="C149" s="1044"/>
      <c r="D149" s="1044"/>
      <c r="E149" s="1044"/>
      <c r="F149" s="1045"/>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798"/>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43"/>
      <c r="B150" s="1044"/>
      <c r="C150" s="1044"/>
      <c r="D150" s="1044"/>
      <c r="E150" s="1044"/>
      <c r="F150" s="1045"/>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3"/>
      <c r="B151" s="1044"/>
      <c r="C151" s="1044"/>
      <c r="D151" s="1044"/>
      <c r="E151" s="1044"/>
      <c r="F151" s="1045"/>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3"/>
      <c r="B152" s="1044"/>
      <c r="C152" s="1044"/>
      <c r="D152" s="1044"/>
      <c r="E152" s="1044"/>
      <c r="F152" s="1045"/>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3"/>
      <c r="B153" s="1044"/>
      <c r="C153" s="1044"/>
      <c r="D153" s="1044"/>
      <c r="E153" s="1044"/>
      <c r="F153" s="1045"/>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3"/>
      <c r="B154" s="1044"/>
      <c r="C154" s="1044"/>
      <c r="D154" s="1044"/>
      <c r="E154" s="1044"/>
      <c r="F154" s="1045"/>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3"/>
      <c r="B155" s="1044"/>
      <c r="C155" s="1044"/>
      <c r="D155" s="1044"/>
      <c r="E155" s="1044"/>
      <c r="F155" s="1045"/>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3"/>
      <c r="B156" s="1044"/>
      <c r="C156" s="1044"/>
      <c r="D156" s="1044"/>
      <c r="E156" s="1044"/>
      <c r="F156" s="1045"/>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3"/>
      <c r="B157" s="1044"/>
      <c r="C157" s="1044"/>
      <c r="D157" s="1044"/>
      <c r="E157" s="1044"/>
      <c r="F157" s="1045"/>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3"/>
      <c r="B158" s="1044"/>
      <c r="C158" s="1044"/>
      <c r="D158" s="1044"/>
      <c r="E158" s="1044"/>
      <c r="F158" s="1045"/>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89"/>
      <c r="AY161">
        <f>COUNTA($G$163,$AC$163)</f>
        <v>0</v>
      </c>
    </row>
    <row r="162" spans="1:51" ht="24.75" customHeight="1" x14ac:dyDescent="0.15">
      <c r="A162" s="1043"/>
      <c r="B162" s="1044"/>
      <c r="C162" s="1044"/>
      <c r="D162" s="1044"/>
      <c r="E162" s="1044"/>
      <c r="F162" s="1045"/>
      <c r="G162" s="80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4"/>
      <c r="AC162" s="80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3"/>
      <c r="B163" s="1044"/>
      <c r="C163" s="1044"/>
      <c r="D163" s="1044"/>
      <c r="E163" s="1044"/>
      <c r="F163" s="1045"/>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798"/>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43"/>
      <c r="B164" s="1044"/>
      <c r="C164" s="1044"/>
      <c r="D164" s="1044"/>
      <c r="E164" s="1044"/>
      <c r="F164" s="1045"/>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3"/>
      <c r="B165" s="1044"/>
      <c r="C165" s="1044"/>
      <c r="D165" s="1044"/>
      <c r="E165" s="1044"/>
      <c r="F165" s="1045"/>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3"/>
      <c r="B166" s="1044"/>
      <c r="C166" s="1044"/>
      <c r="D166" s="1044"/>
      <c r="E166" s="1044"/>
      <c r="F166" s="1045"/>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3"/>
      <c r="B167" s="1044"/>
      <c r="C167" s="1044"/>
      <c r="D167" s="1044"/>
      <c r="E167" s="1044"/>
      <c r="F167" s="1045"/>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3"/>
      <c r="B168" s="1044"/>
      <c r="C168" s="1044"/>
      <c r="D168" s="1044"/>
      <c r="E168" s="1044"/>
      <c r="F168" s="1045"/>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3"/>
      <c r="B169" s="1044"/>
      <c r="C169" s="1044"/>
      <c r="D169" s="1044"/>
      <c r="E169" s="1044"/>
      <c r="F169" s="1045"/>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3"/>
      <c r="B170" s="1044"/>
      <c r="C170" s="1044"/>
      <c r="D170" s="1044"/>
      <c r="E170" s="1044"/>
      <c r="F170" s="1045"/>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3"/>
      <c r="B171" s="1044"/>
      <c r="C171" s="1044"/>
      <c r="D171" s="1044"/>
      <c r="E171" s="1044"/>
      <c r="F171" s="1045"/>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3"/>
      <c r="B172" s="1044"/>
      <c r="C172" s="1044"/>
      <c r="D172" s="1044"/>
      <c r="E172" s="1044"/>
      <c r="F172" s="1045"/>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3"/>
      <c r="B173" s="1044"/>
      <c r="C173" s="1044"/>
      <c r="D173" s="1044"/>
      <c r="E173" s="1044"/>
      <c r="F173" s="1045"/>
      <c r="G173" s="816" t="s">
        <v>20</v>
      </c>
      <c r="H173" s="817"/>
      <c r="I173" s="817"/>
      <c r="J173" s="817"/>
      <c r="K173" s="817"/>
      <c r="L173" s="818"/>
      <c r="M173" s="819"/>
      <c r="N173" s="819"/>
      <c r="O173" s="819"/>
      <c r="P173" s="819"/>
      <c r="Q173" s="819"/>
      <c r="R173" s="819"/>
      <c r="S173" s="819"/>
      <c r="T173" s="819"/>
      <c r="U173" s="819"/>
      <c r="V173" s="819"/>
      <c r="W173" s="819"/>
      <c r="X173" s="820"/>
      <c r="Y173" s="821">
        <f>SUM(Y163:AB172)</f>
        <v>0</v>
      </c>
      <c r="Z173" s="822"/>
      <c r="AA173" s="822"/>
      <c r="AB173" s="823"/>
      <c r="AC173" s="816" t="s">
        <v>20</v>
      </c>
      <c r="AD173" s="817"/>
      <c r="AE173" s="817"/>
      <c r="AF173" s="817"/>
      <c r="AG173" s="817"/>
      <c r="AH173" s="818"/>
      <c r="AI173" s="819"/>
      <c r="AJ173" s="819"/>
      <c r="AK173" s="819"/>
      <c r="AL173" s="819"/>
      <c r="AM173" s="819"/>
      <c r="AN173" s="819"/>
      <c r="AO173" s="819"/>
      <c r="AP173" s="819"/>
      <c r="AQ173" s="819"/>
      <c r="AR173" s="819"/>
      <c r="AS173" s="819"/>
      <c r="AT173" s="820"/>
      <c r="AU173" s="821">
        <f>SUM(AU163:AX172)</f>
        <v>0</v>
      </c>
      <c r="AV173" s="822"/>
      <c r="AW173" s="822"/>
      <c r="AX173" s="824"/>
      <c r="AY173" s="34">
        <f t="shared" si="12"/>
        <v>0</v>
      </c>
    </row>
    <row r="174" spans="1:51" ht="30" customHeight="1" x14ac:dyDescent="0.15">
      <c r="A174" s="1043"/>
      <c r="B174" s="1044"/>
      <c r="C174" s="1044"/>
      <c r="D174" s="1044"/>
      <c r="E174" s="1044"/>
      <c r="F174" s="1045"/>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89"/>
      <c r="AY174">
        <f>COUNTA($G$176,$AC$176)</f>
        <v>0</v>
      </c>
    </row>
    <row r="175" spans="1:51" ht="25.5" customHeight="1" x14ac:dyDescent="0.15">
      <c r="A175" s="1043"/>
      <c r="B175" s="1044"/>
      <c r="C175" s="1044"/>
      <c r="D175" s="1044"/>
      <c r="E175" s="1044"/>
      <c r="F175" s="1045"/>
      <c r="G175" s="80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4"/>
      <c r="AC175" s="80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3"/>
      <c r="B176" s="1044"/>
      <c r="C176" s="1044"/>
      <c r="D176" s="1044"/>
      <c r="E176" s="1044"/>
      <c r="F176" s="1045"/>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798"/>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43"/>
      <c r="B177" s="1044"/>
      <c r="C177" s="1044"/>
      <c r="D177" s="1044"/>
      <c r="E177" s="1044"/>
      <c r="F177" s="1045"/>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3"/>
      <c r="B178" s="1044"/>
      <c r="C178" s="1044"/>
      <c r="D178" s="1044"/>
      <c r="E178" s="1044"/>
      <c r="F178" s="1045"/>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3"/>
      <c r="B179" s="1044"/>
      <c r="C179" s="1044"/>
      <c r="D179" s="1044"/>
      <c r="E179" s="1044"/>
      <c r="F179" s="1045"/>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3"/>
      <c r="B180" s="1044"/>
      <c r="C180" s="1044"/>
      <c r="D180" s="1044"/>
      <c r="E180" s="1044"/>
      <c r="F180" s="1045"/>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3"/>
      <c r="B181" s="1044"/>
      <c r="C181" s="1044"/>
      <c r="D181" s="1044"/>
      <c r="E181" s="1044"/>
      <c r="F181" s="1045"/>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3"/>
      <c r="B182" s="1044"/>
      <c r="C182" s="1044"/>
      <c r="D182" s="1044"/>
      <c r="E182" s="1044"/>
      <c r="F182" s="1045"/>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3"/>
      <c r="B183" s="1044"/>
      <c r="C183" s="1044"/>
      <c r="D183" s="1044"/>
      <c r="E183" s="1044"/>
      <c r="F183" s="1045"/>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3"/>
      <c r="B184" s="1044"/>
      <c r="C184" s="1044"/>
      <c r="D184" s="1044"/>
      <c r="E184" s="1044"/>
      <c r="F184" s="1045"/>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3"/>
      <c r="B185" s="1044"/>
      <c r="C185" s="1044"/>
      <c r="D185" s="1044"/>
      <c r="E185" s="1044"/>
      <c r="F185" s="1045"/>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3"/>
      <c r="B186" s="1044"/>
      <c r="C186" s="1044"/>
      <c r="D186" s="1044"/>
      <c r="E186" s="1044"/>
      <c r="F186" s="1045"/>
      <c r="G186" s="816" t="s">
        <v>20</v>
      </c>
      <c r="H186" s="817"/>
      <c r="I186" s="817"/>
      <c r="J186" s="817"/>
      <c r="K186" s="817"/>
      <c r="L186" s="818"/>
      <c r="M186" s="819"/>
      <c r="N186" s="819"/>
      <c r="O186" s="819"/>
      <c r="P186" s="819"/>
      <c r="Q186" s="819"/>
      <c r="R186" s="819"/>
      <c r="S186" s="819"/>
      <c r="T186" s="819"/>
      <c r="U186" s="819"/>
      <c r="V186" s="819"/>
      <c r="W186" s="819"/>
      <c r="X186" s="820"/>
      <c r="Y186" s="821">
        <f>SUM(Y176:AB185)</f>
        <v>0</v>
      </c>
      <c r="Z186" s="822"/>
      <c r="AA186" s="822"/>
      <c r="AB186" s="823"/>
      <c r="AC186" s="816" t="s">
        <v>20</v>
      </c>
      <c r="AD186" s="817"/>
      <c r="AE186" s="817"/>
      <c r="AF186" s="817"/>
      <c r="AG186" s="817"/>
      <c r="AH186" s="818"/>
      <c r="AI186" s="819"/>
      <c r="AJ186" s="819"/>
      <c r="AK186" s="819"/>
      <c r="AL186" s="819"/>
      <c r="AM186" s="819"/>
      <c r="AN186" s="819"/>
      <c r="AO186" s="819"/>
      <c r="AP186" s="819"/>
      <c r="AQ186" s="819"/>
      <c r="AR186" s="819"/>
      <c r="AS186" s="819"/>
      <c r="AT186" s="820"/>
      <c r="AU186" s="821">
        <f>SUM(AU176:AX185)</f>
        <v>0</v>
      </c>
      <c r="AV186" s="822"/>
      <c r="AW186" s="822"/>
      <c r="AX186" s="824"/>
      <c r="AY186" s="34">
        <f t="shared" si="13"/>
        <v>0</v>
      </c>
    </row>
    <row r="187" spans="1:51" ht="30" customHeight="1" x14ac:dyDescent="0.15">
      <c r="A187" s="1043"/>
      <c r="B187" s="1044"/>
      <c r="C187" s="1044"/>
      <c r="D187" s="1044"/>
      <c r="E187" s="1044"/>
      <c r="F187" s="1045"/>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89"/>
      <c r="AY187">
        <f>COUNTA($G$189,$AC$189)</f>
        <v>0</v>
      </c>
    </row>
    <row r="188" spans="1:51" ht="24.75" customHeight="1" x14ac:dyDescent="0.15">
      <c r="A188" s="1043"/>
      <c r="B188" s="1044"/>
      <c r="C188" s="1044"/>
      <c r="D188" s="1044"/>
      <c r="E188" s="1044"/>
      <c r="F188" s="1045"/>
      <c r="G188" s="80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4"/>
      <c r="AC188" s="80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3"/>
      <c r="B189" s="1044"/>
      <c r="C189" s="1044"/>
      <c r="D189" s="1044"/>
      <c r="E189" s="1044"/>
      <c r="F189" s="1045"/>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798"/>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43"/>
      <c r="B190" s="1044"/>
      <c r="C190" s="1044"/>
      <c r="D190" s="1044"/>
      <c r="E190" s="1044"/>
      <c r="F190" s="1045"/>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3"/>
      <c r="B191" s="1044"/>
      <c r="C191" s="1044"/>
      <c r="D191" s="1044"/>
      <c r="E191" s="1044"/>
      <c r="F191" s="1045"/>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3"/>
      <c r="B192" s="1044"/>
      <c r="C192" s="1044"/>
      <c r="D192" s="1044"/>
      <c r="E192" s="1044"/>
      <c r="F192" s="1045"/>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3"/>
      <c r="B193" s="1044"/>
      <c r="C193" s="1044"/>
      <c r="D193" s="1044"/>
      <c r="E193" s="1044"/>
      <c r="F193" s="1045"/>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3"/>
      <c r="B194" s="1044"/>
      <c r="C194" s="1044"/>
      <c r="D194" s="1044"/>
      <c r="E194" s="1044"/>
      <c r="F194" s="1045"/>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3"/>
      <c r="B195" s="1044"/>
      <c r="C195" s="1044"/>
      <c r="D195" s="1044"/>
      <c r="E195" s="1044"/>
      <c r="F195" s="1045"/>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3"/>
      <c r="B196" s="1044"/>
      <c r="C196" s="1044"/>
      <c r="D196" s="1044"/>
      <c r="E196" s="1044"/>
      <c r="F196" s="1045"/>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3"/>
      <c r="B197" s="1044"/>
      <c r="C197" s="1044"/>
      <c r="D197" s="1044"/>
      <c r="E197" s="1044"/>
      <c r="F197" s="1045"/>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3"/>
      <c r="B198" s="1044"/>
      <c r="C198" s="1044"/>
      <c r="D198" s="1044"/>
      <c r="E198" s="1044"/>
      <c r="F198" s="1045"/>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3"/>
      <c r="B199" s="1044"/>
      <c r="C199" s="1044"/>
      <c r="D199" s="1044"/>
      <c r="E199" s="1044"/>
      <c r="F199" s="1045"/>
      <c r="G199" s="816" t="s">
        <v>20</v>
      </c>
      <c r="H199" s="817"/>
      <c r="I199" s="817"/>
      <c r="J199" s="817"/>
      <c r="K199" s="817"/>
      <c r="L199" s="818"/>
      <c r="M199" s="819"/>
      <c r="N199" s="819"/>
      <c r="O199" s="819"/>
      <c r="P199" s="819"/>
      <c r="Q199" s="819"/>
      <c r="R199" s="819"/>
      <c r="S199" s="819"/>
      <c r="T199" s="819"/>
      <c r="U199" s="819"/>
      <c r="V199" s="819"/>
      <c r="W199" s="819"/>
      <c r="X199" s="820"/>
      <c r="Y199" s="821">
        <f>SUM(Y189:AB198)</f>
        <v>0</v>
      </c>
      <c r="Z199" s="822"/>
      <c r="AA199" s="822"/>
      <c r="AB199" s="823"/>
      <c r="AC199" s="816" t="s">
        <v>20</v>
      </c>
      <c r="AD199" s="817"/>
      <c r="AE199" s="817"/>
      <c r="AF199" s="817"/>
      <c r="AG199" s="817"/>
      <c r="AH199" s="818"/>
      <c r="AI199" s="819"/>
      <c r="AJ199" s="819"/>
      <c r="AK199" s="819"/>
      <c r="AL199" s="819"/>
      <c r="AM199" s="819"/>
      <c r="AN199" s="819"/>
      <c r="AO199" s="819"/>
      <c r="AP199" s="819"/>
      <c r="AQ199" s="819"/>
      <c r="AR199" s="819"/>
      <c r="AS199" s="819"/>
      <c r="AT199" s="820"/>
      <c r="AU199" s="821">
        <f>SUM(AU189:AX198)</f>
        <v>0</v>
      </c>
      <c r="AV199" s="822"/>
      <c r="AW199" s="822"/>
      <c r="AX199" s="824"/>
      <c r="AY199" s="34">
        <f t="shared" si="14"/>
        <v>0</v>
      </c>
    </row>
    <row r="200" spans="1:51" ht="30" customHeight="1" x14ac:dyDescent="0.15">
      <c r="A200" s="1043"/>
      <c r="B200" s="1044"/>
      <c r="C200" s="1044"/>
      <c r="D200" s="1044"/>
      <c r="E200" s="1044"/>
      <c r="F200" s="1045"/>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89"/>
      <c r="AY200">
        <f>COUNTA($G$202,$AC$202)</f>
        <v>0</v>
      </c>
    </row>
    <row r="201" spans="1:51" ht="24.75" customHeight="1" x14ac:dyDescent="0.15">
      <c r="A201" s="1043"/>
      <c r="B201" s="1044"/>
      <c r="C201" s="1044"/>
      <c r="D201" s="1044"/>
      <c r="E201" s="1044"/>
      <c r="F201" s="1045"/>
      <c r="G201" s="80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4"/>
      <c r="AC201" s="80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3"/>
      <c r="B202" s="1044"/>
      <c r="C202" s="1044"/>
      <c r="D202" s="1044"/>
      <c r="E202" s="1044"/>
      <c r="F202" s="1045"/>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798"/>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43"/>
      <c r="B203" s="1044"/>
      <c r="C203" s="1044"/>
      <c r="D203" s="1044"/>
      <c r="E203" s="1044"/>
      <c r="F203" s="1045"/>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3"/>
      <c r="B204" s="1044"/>
      <c r="C204" s="1044"/>
      <c r="D204" s="1044"/>
      <c r="E204" s="1044"/>
      <c r="F204" s="1045"/>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3"/>
      <c r="B205" s="1044"/>
      <c r="C205" s="1044"/>
      <c r="D205" s="1044"/>
      <c r="E205" s="1044"/>
      <c r="F205" s="1045"/>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3"/>
      <c r="B206" s="1044"/>
      <c r="C206" s="1044"/>
      <c r="D206" s="1044"/>
      <c r="E206" s="1044"/>
      <c r="F206" s="1045"/>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3"/>
      <c r="B207" s="1044"/>
      <c r="C207" s="1044"/>
      <c r="D207" s="1044"/>
      <c r="E207" s="1044"/>
      <c r="F207" s="1045"/>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3"/>
      <c r="B208" s="1044"/>
      <c r="C208" s="1044"/>
      <c r="D208" s="1044"/>
      <c r="E208" s="1044"/>
      <c r="F208" s="1045"/>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3"/>
      <c r="B209" s="1044"/>
      <c r="C209" s="1044"/>
      <c r="D209" s="1044"/>
      <c r="E209" s="1044"/>
      <c r="F209" s="1045"/>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3"/>
      <c r="B210" s="1044"/>
      <c r="C210" s="1044"/>
      <c r="D210" s="1044"/>
      <c r="E210" s="1044"/>
      <c r="F210" s="1045"/>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3"/>
      <c r="B211" s="1044"/>
      <c r="C211" s="1044"/>
      <c r="D211" s="1044"/>
      <c r="E211" s="1044"/>
      <c r="F211" s="1045"/>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89"/>
      <c r="AY214">
        <f>COUNTA($G$216,$AC$216)</f>
        <v>0</v>
      </c>
    </row>
    <row r="215" spans="1:51" ht="24.75" customHeight="1" x14ac:dyDescent="0.15">
      <c r="A215" s="1043"/>
      <c r="B215" s="1044"/>
      <c r="C215" s="1044"/>
      <c r="D215" s="1044"/>
      <c r="E215" s="1044"/>
      <c r="F215" s="1045"/>
      <c r="G215" s="80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4"/>
      <c r="AC215" s="80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3"/>
      <c r="B216" s="1044"/>
      <c r="C216" s="1044"/>
      <c r="D216" s="1044"/>
      <c r="E216" s="1044"/>
      <c r="F216" s="1045"/>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798"/>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43"/>
      <c r="B217" s="1044"/>
      <c r="C217" s="1044"/>
      <c r="D217" s="1044"/>
      <c r="E217" s="1044"/>
      <c r="F217" s="1045"/>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3"/>
      <c r="B218" s="1044"/>
      <c r="C218" s="1044"/>
      <c r="D218" s="1044"/>
      <c r="E218" s="1044"/>
      <c r="F218" s="1045"/>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3"/>
      <c r="B219" s="1044"/>
      <c r="C219" s="1044"/>
      <c r="D219" s="1044"/>
      <c r="E219" s="1044"/>
      <c r="F219" s="1045"/>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3"/>
      <c r="B220" s="1044"/>
      <c r="C220" s="1044"/>
      <c r="D220" s="1044"/>
      <c r="E220" s="1044"/>
      <c r="F220" s="1045"/>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3"/>
      <c r="B221" s="1044"/>
      <c r="C221" s="1044"/>
      <c r="D221" s="1044"/>
      <c r="E221" s="1044"/>
      <c r="F221" s="1045"/>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3"/>
      <c r="B222" s="1044"/>
      <c r="C222" s="1044"/>
      <c r="D222" s="1044"/>
      <c r="E222" s="1044"/>
      <c r="F222" s="1045"/>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3"/>
      <c r="B223" s="1044"/>
      <c r="C223" s="1044"/>
      <c r="D223" s="1044"/>
      <c r="E223" s="1044"/>
      <c r="F223" s="1045"/>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3"/>
      <c r="B224" s="1044"/>
      <c r="C224" s="1044"/>
      <c r="D224" s="1044"/>
      <c r="E224" s="1044"/>
      <c r="F224" s="1045"/>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3"/>
      <c r="B225" s="1044"/>
      <c r="C225" s="1044"/>
      <c r="D225" s="1044"/>
      <c r="E225" s="1044"/>
      <c r="F225" s="1045"/>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3"/>
      <c r="B226" s="1044"/>
      <c r="C226" s="1044"/>
      <c r="D226" s="1044"/>
      <c r="E226" s="1044"/>
      <c r="F226" s="1045"/>
      <c r="G226" s="816" t="s">
        <v>20</v>
      </c>
      <c r="H226" s="817"/>
      <c r="I226" s="817"/>
      <c r="J226" s="817"/>
      <c r="K226" s="817"/>
      <c r="L226" s="818"/>
      <c r="M226" s="819"/>
      <c r="N226" s="819"/>
      <c r="O226" s="819"/>
      <c r="P226" s="819"/>
      <c r="Q226" s="819"/>
      <c r="R226" s="819"/>
      <c r="S226" s="819"/>
      <c r="T226" s="819"/>
      <c r="U226" s="819"/>
      <c r="V226" s="819"/>
      <c r="W226" s="819"/>
      <c r="X226" s="820"/>
      <c r="Y226" s="821">
        <f>SUM(Y216:AB225)</f>
        <v>0</v>
      </c>
      <c r="Z226" s="822"/>
      <c r="AA226" s="822"/>
      <c r="AB226" s="823"/>
      <c r="AC226" s="816" t="s">
        <v>20</v>
      </c>
      <c r="AD226" s="817"/>
      <c r="AE226" s="817"/>
      <c r="AF226" s="817"/>
      <c r="AG226" s="817"/>
      <c r="AH226" s="818"/>
      <c r="AI226" s="819"/>
      <c r="AJ226" s="819"/>
      <c r="AK226" s="819"/>
      <c r="AL226" s="819"/>
      <c r="AM226" s="819"/>
      <c r="AN226" s="819"/>
      <c r="AO226" s="819"/>
      <c r="AP226" s="819"/>
      <c r="AQ226" s="819"/>
      <c r="AR226" s="819"/>
      <c r="AS226" s="819"/>
      <c r="AT226" s="820"/>
      <c r="AU226" s="821">
        <f>SUM(AU216:AX225)</f>
        <v>0</v>
      </c>
      <c r="AV226" s="822"/>
      <c r="AW226" s="822"/>
      <c r="AX226" s="824"/>
      <c r="AY226" s="34">
        <f t="shared" si="16"/>
        <v>0</v>
      </c>
    </row>
    <row r="227" spans="1:51" ht="30" customHeight="1" x14ac:dyDescent="0.15">
      <c r="A227" s="1043"/>
      <c r="B227" s="1044"/>
      <c r="C227" s="1044"/>
      <c r="D227" s="1044"/>
      <c r="E227" s="1044"/>
      <c r="F227" s="1045"/>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89"/>
      <c r="AY227">
        <f>COUNTA($G$229,$AC$229)</f>
        <v>0</v>
      </c>
    </row>
    <row r="228" spans="1:51" ht="25.5" customHeight="1" x14ac:dyDescent="0.15">
      <c r="A228" s="1043"/>
      <c r="B228" s="1044"/>
      <c r="C228" s="1044"/>
      <c r="D228" s="1044"/>
      <c r="E228" s="1044"/>
      <c r="F228" s="1045"/>
      <c r="G228" s="80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4"/>
      <c r="AC228" s="80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3"/>
      <c r="B229" s="1044"/>
      <c r="C229" s="1044"/>
      <c r="D229" s="1044"/>
      <c r="E229" s="1044"/>
      <c r="F229" s="1045"/>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798"/>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43"/>
      <c r="B230" s="1044"/>
      <c r="C230" s="1044"/>
      <c r="D230" s="1044"/>
      <c r="E230" s="1044"/>
      <c r="F230" s="1045"/>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3"/>
      <c r="B231" s="1044"/>
      <c r="C231" s="1044"/>
      <c r="D231" s="1044"/>
      <c r="E231" s="1044"/>
      <c r="F231" s="1045"/>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3"/>
      <c r="B232" s="1044"/>
      <c r="C232" s="1044"/>
      <c r="D232" s="1044"/>
      <c r="E232" s="1044"/>
      <c r="F232" s="1045"/>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3"/>
      <c r="B233" s="1044"/>
      <c r="C233" s="1044"/>
      <c r="D233" s="1044"/>
      <c r="E233" s="1044"/>
      <c r="F233" s="1045"/>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3"/>
      <c r="B234" s="1044"/>
      <c r="C234" s="1044"/>
      <c r="D234" s="1044"/>
      <c r="E234" s="1044"/>
      <c r="F234" s="1045"/>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3"/>
      <c r="B235" s="1044"/>
      <c r="C235" s="1044"/>
      <c r="D235" s="1044"/>
      <c r="E235" s="1044"/>
      <c r="F235" s="1045"/>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3"/>
      <c r="B236" s="1044"/>
      <c r="C236" s="1044"/>
      <c r="D236" s="1044"/>
      <c r="E236" s="1044"/>
      <c r="F236" s="1045"/>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3"/>
      <c r="B237" s="1044"/>
      <c r="C237" s="1044"/>
      <c r="D237" s="1044"/>
      <c r="E237" s="1044"/>
      <c r="F237" s="1045"/>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3"/>
      <c r="B238" s="1044"/>
      <c r="C238" s="1044"/>
      <c r="D238" s="1044"/>
      <c r="E238" s="1044"/>
      <c r="F238" s="1045"/>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3"/>
      <c r="B239" s="1044"/>
      <c r="C239" s="1044"/>
      <c r="D239" s="1044"/>
      <c r="E239" s="1044"/>
      <c r="F239" s="1045"/>
      <c r="G239" s="816" t="s">
        <v>20</v>
      </c>
      <c r="H239" s="817"/>
      <c r="I239" s="817"/>
      <c r="J239" s="817"/>
      <c r="K239" s="817"/>
      <c r="L239" s="818"/>
      <c r="M239" s="819"/>
      <c r="N239" s="819"/>
      <c r="O239" s="819"/>
      <c r="P239" s="819"/>
      <c r="Q239" s="819"/>
      <c r="R239" s="819"/>
      <c r="S239" s="819"/>
      <c r="T239" s="819"/>
      <c r="U239" s="819"/>
      <c r="V239" s="819"/>
      <c r="W239" s="819"/>
      <c r="X239" s="820"/>
      <c r="Y239" s="821">
        <f>SUM(Y229:AB238)</f>
        <v>0</v>
      </c>
      <c r="Z239" s="822"/>
      <c r="AA239" s="822"/>
      <c r="AB239" s="823"/>
      <c r="AC239" s="816" t="s">
        <v>20</v>
      </c>
      <c r="AD239" s="817"/>
      <c r="AE239" s="817"/>
      <c r="AF239" s="817"/>
      <c r="AG239" s="817"/>
      <c r="AH239" s="818"/>
      <c r="AI239" s="819"/>
      <c r="AJ239" s="819"/>
      <c r="AK239" s="819"/>
      <c r="AL239" s="819"/>
      <c r="AM239" s="819"/>
      <c r="AN239" s="819"/>
      <c r="AO239" s="819"/>
      <c r="AP239" s="819"/>
      <c r="AQ239" s="819"/>
      <c r="AR239" s="819"/>
      <c r="AS239" s="819"/>
      <c r="AT239" s="820"/>
      <c r="AU239" s="821">
        <f>SUM(AU229:AX238)</f>
        <v>0</v>
      </c>
      <c r="AV239" s="822"/>
      <c r="AW239" s="822"/>
      <c r="AX239" s="824"/>
      <c r="AY239" s="34">
        <f t="shared" si="17"/>
        <v>0</v>
      </c>
    </row>
    <row r="240" spans="1:51" ht="30" customHeight="1" x14ac:dyDescent="0.15">
      <c r="A240" s="1043"/>
      <c r="B240" s="1044"/>
      <c r="C240" s="1044"/>
      <c r="D240" s="1044"/>
      <c r="E240" s="1044"/>
      <c r="F240" s="1045"/>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89"/>
      <c r="AY240">
        <f>COUNTA($G$242,$AC$242)</f>
        <v>0</v>
      </c>
    </row>
    <row r="241" spans="1:51" ht="24.75" customHeight="1" x14ac:dyDescent="0.15">
      <c r="A241" s="1043"/>
      <c r="B241" s="1044"/>
      <c r="C241" s="1044"/>
      <c r="D241" s="1044"/>
      <c r="E241" s="1044"/>
      <c r="F241" s="1045"/>
      <c r="G241" s="80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4"/>
      <c r="AC241" s="80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3"/>
      <c r="B242" s="1044"/>
      <c r="C242" s="1044"/>
      <c r="D242" s="1044"/>
      <c r="E242" s="1044"/>
      <c r="F242" s="1045"/>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798"/>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43"/>
      <c r="B243" s="1044"/>
      <c r="C243" s="1044"/>
      <c r="D243" s="1044"/>
      <c r="E243" s="1044"/>
      <c r="F243" s="1045"/>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3"/>
      <c r="B244" s="1044"/>
      <c r="C244" s="1044"/>
      <c r="D244" s="1044"/>
      <c r="E244" s="1044"/>
      <c r="F244" s="1045"/>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3"/>
      <c r="B245" s="1044"/>
      <c r="C245" s="1044"/>
      <c r="D245" s="1044"/>
      <c r="E245" s="1044"/>
      <c r="F245" s="1045"/>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3"/>
      <c r="B246" s="1044"/>
      <c r="C246" s="1044"/>
      <c r="D246" s="1044"/>
      <c r="E246" s="1044"/>
      <c r="F246" s="1045"/>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3"/>
      <c r="B247" s="1044"/>
      <c r="C247" s="1044"/>
      <c r="D247" s="1044"/>
      <c r="E247" s="1044"/>
      <c r="F247" s="1045"/>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3"/>
      <c r="B248" s="1044"/>
      <c r="C248" s="1044"/>
      <c r="D248" s="1044"/>
      <c r="E248" s="1044"/>
      <c r="F248" s="1045"/>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3"/>
      <c r="B249" s="1044"/>
      <c r="C249" s="1044"/>
      <c r="D249" s="1044"/>
      <c r="E249" s="1044"/>
      <c r="F249" s="1045"/>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3"/>
      <c r="B250" s="1044"/>
      <c r="C250" s="1044"/>
      <c r="D250" s="1044"/>
      <c r="E250" s="1044"/>
      <c r="F250" s="1045"/>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3"/>
      <c r="B251" s="1044"/>
      <c r="C251" s="1044"/>
      <c r="D251" s="1044"/>
      <c r="E251" s="1044"/>
      <c r="F251" s="1045"/>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3"/>
      <c r="B252" s="1044"/>
      <c r="C252" s="1044"/>
      <c r="D252" s="1044"/>
      <c r="E252" s="1044"/>
      <c r="F252" s="1045"/>
      <c r="G252" s="816" t="s">
        <v>20</v>
      </c>
      <c r="H252" s="817"/>
      <c r="I252" s="817"/>
      <c r="J252" s="817"/>
      <c r="K252" s="817"/>
      <c r="L252" s="818"/>
      <c r="M252" s="819"/>
      <c r="N252" s="819"/>
      <c r="O252" s="819"/>
      <c r="P252" s="819"/>
      <c r="Q252" s="819"/>
      <c r="R252" s="819"/>
      <c r="S252" s="819"/>
      <c r="T252" s="819"/>
      <c r="U252" s="819"/>
      <c r="V252" s="819"/>
      <c r="W252" s="819"/>
      <c r="X252" s="820"/>
      <c r="Y252" s="821">
        <f>SUM(Y242:AB251)</f>
        <v>0</v>
      </c>
      <c r="Z252" s="822"/>
      <c r="AA252" s="822"/>
      <c r="AB252" s="823"/>
      <c r="AC252" s="816" t="s">
        <v>20</v>
      </c>
      <c r="AD252" s="817"/>
      <c r="AE252" s="817"/>
      <c r="AF252" s="817"/>
      <c r="AG252" s="817"/>
      <c r="AH252" s="818"/>
      <c r="AI252" s="819"/>
      <c r="AJ252" s="819"/>
      <c r="AK252" s="819"/>
      <c r="AL252" s="819"/>
      <c r="AM252" s="819"/>
      <c r="AN252" s="819"/>
      <c r="AO252" s="819"/>
      <c r="AP252" s="819"/>
      <c r="AQ252" s="819"/>
      <c r="AR252" s="819"/>
      <c r="AS252" s="819"/>
      <c r="AT252" s="820"/>
      <c r="AU252" s="821">
        <f>SUM(AU242:AX251)</f>
        <v>0</v>
      </c>
      <c r="AV252" s="822"/>
      <c r="AW252" s="822"/>
      <c r="AX252" s="824"/>
      <c r="AY252" s="34">
        <f t="shared" si="18"/>
        <v>0</v>
      </c>
    </row>
    <row r="253" spans="1:51" ht="30" customHeight="1" x14ac:dyDescent="0.15">
      <c r="A253" s="1043"/>
      <c r="B253" s="1044"/>
      <c r="C253" s="1044"/>
      <c r="D253" s="1044"/>
      <c r="E253" s="1044"/>
      <c r="F253" s="1045"/>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89"/>
      <c r="AY253">
        <f>COUNTA($G$255,$AC$255)</f>
        <v>0</v>
      </c>
    </row>
    <row r="254" spans="1:51" ht="24.75" customHeight="1" x14ac:dyDescent="0.15">
      <c r="A254" s="1043"/>
      <c r="B254" s="1044"/>
      <c r="C254" s="1044"/>
      <c r="D254" s="1044"/>
      <c r="E254" s="1044"/>
      <c r="F254" s="1045"/>
      <c r="G254" s="80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4"/>
      <c r="AC254" s="80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3"/>
      <c r="B255" s="1044"/>
      <c r="C255" s="1044"/>
      <c r="D255" s="1044"/>
      <c r="E255" s="1044"/>
      <c r="F255" s="1045"/>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798"/>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43"/>
      <c r="B256" s="1044"/>
      <c r="C256" s="1044"/>
      <c r="D256" s="1044"/>
      <c r="E256" s="1044"/>
      <c r="F256" s="1045"/>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3"/>
      <c r="B257" s="1044"/>
      <c r="C257" s="1044"/>
      <c r="D257" s="1044"/>
      <c r="E257" s="1044"/>
      <c r="F257" s="1045"/>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3"/>
      <c r="B258" s="1044"/>
      <c r="C258" s="1044"/>
      <c r="D258" s="1044"/>
      <c r="E258" s="1044"/>
      <c r="F258" s="1045"/>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3"/>
      <c r="B259" s="1044"/>
      <c r="C259" s="1044"/>
      <c r="D259" s="1044"/>
      <c r="E259" s="1044"/>
      <c r="F259" s="1045"/>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3"/>
      <c r="B260" s="1044"/>
      <c r="C260" s="1044"/>
      <c r="D260" s="1044"/>
      <c r="E260" s="1044"/>
      <c r="F260" s="1045"/>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3"/>
      <c r="B261" s="1044"/>
      <c r="C261" s="1044"/>
      <c r="D261" s="1044"/>
      <c r="E261" s="1044"/>
      <c r="F261" s="1045"/>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3"/>
      <c r="B262" s="1044"/>
      <c r="C262" s="1044"/>
      <c r="D262" s="1044"/>
      <c r="E262" s="1044"/>
      <c r="F262" s="1045"/>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3"/>
      <c r="B263" s="1044"/>
      <c r="C263" s="1044"/>
      <c r="D263" s="1044"/>
      <c r="E263" s="1044"/>
      <c r="F263" s="1045"/>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3"/>
      <c r="B264" s="1044"/>
      <c r="C264" s="1044"/>
      <c r="D264" s="1044"/>
      <c r="E264" s="1044"/>
      <c r="F264" s="1045"/>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2021-09-22T02:29:41Z</cp:lastPrinted>
  <dcterms:created xsi:type="dcterms:W3CDTF">2012-03-13T00:50:25Z</dcterms:created>
  <dcterms:modified xsi:type="dcterms:W3CDTF">2021-09-22T02:30:11Z</dcterms:modified>
</cp:coreProperties>
</file>