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1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<sst xmlns="http://schemas.openxmlformats.org/spreadsheetml/2006/main" count="3097" uniqueCount="802">
  <si>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</si>
  <si>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</si>
  <si>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</si>
  <si>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</si>
  <si>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</si>
  <si>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</si>
  <si>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</si>
  <si>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</si>
  <si>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</si>
  <si>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</si>
  <si>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</si>
  <si>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</si>
  <si>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</si>
  <si>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</si>
  <si>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</si>
  <si>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</si>
  <si>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</si>
  <si>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</si>
  <si>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</si>
  <si>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</si>
  <si>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</si>
  <si>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</si>
  <si>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</si>
  <si>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</si>
  <si>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</si>
  <si>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</si>
  <si>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</si>
  <si>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</si>
  <si>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</si>
  <si>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</si>
  <si>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</si>
  <si>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</si>
  <si>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</si>
  <si>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</si>
  <si>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</si>
  <si>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</si>
  <si>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</si>
  <si>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</si>
  <si>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</si>
  <si>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</si>
  <si>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</si>
  <si>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</si>
  <si>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</si>
  <si>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</si>
  <si>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</si>
  <si>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</si>
  <si>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</si>
  <si>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</si>
  <si>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</si>
  <si>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</si>
  <si>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</si>
  <si>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</si>
  <si>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</si>
  <si>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</si>
  <si>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</si>
  <si>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</si>
  <si>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</si>
  <si>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</si>
  <si>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</si>
  <si>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</si>
  <si>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</si>
  <si>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</si>
  <si>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</si>
  <si>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</si>
  <si>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</si>
  <si>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</si>
  <si>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</si>
  <si>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</si>
  <si>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</si>
  <si>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</si>
  <si>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</si>
  <si>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</si>
  <si>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</si>
  <si>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</si>
  <si>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</si>
  <si>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</si>
  <si>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</si>
  <si>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</si>
  <si>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</si>
  <si>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</si>
  <si>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</si>
  <si>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</si>
  <si>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</si>
  <si>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</si>
  <si>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</si>
  <si>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</si>
  <si>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</si>
  <si>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</si>
  <si>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</si>
  <si>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</si>
  <si>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</si>
  <si>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</si>
  <si>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</si>
  <si>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</si>
  <si>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</si>
  <si>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</si>
  <si>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</si>
  <si>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</si>
  <si>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</si>
  <si>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</si>
  <si>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</si>
  <si>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</si>
  <si>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</si>
  <si>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</si>
  <si>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</si>
  <si>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</si>
  <si>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</si>
  <si>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</si>
  <si>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</si>
  <si>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</si>
  <si>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</si>
  <si>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</si>
  <si>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</si>
  <si>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</si>
  <si>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</si>
  <si>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</si>
  <si>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</si>
  <si>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</si>
  <si>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</si>
  <si>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</si>
  <si>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</si>
  <si>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</si>
  <si>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</si>
  <si>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</si>
  <si>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</si>
  <si>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</si>
  <si>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</si>
  <si>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</si>
  <si>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</si>
  <si>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</si>
  <si>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</si>
  <si>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</si>
  <si>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</si>
  <si>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</si>
  <si>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</si>
  <si>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</si>
  <si>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</si>
  <si>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</si>
  <si>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</si>
  <si>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</si>
  <si>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</si>
  <si>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</si>
  <si>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</si>
  <si>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</si>
  <si>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</si>
  <si>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</si>
  <si>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</si>
  <si>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</si>
  <si>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</si>
  <si>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</si>
  <si>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</si>
  <si>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</si>
  <si>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</si>
  <si>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</si>
  <si>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</si>
  <si>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</si>
  <si>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</si>
  <si>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</si>
  <si>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</si>
  <si>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</si>
  <si>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</si>
  <si>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</si>
  <si>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</si>
  <si>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</si>
  <si>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</si>
  <si>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</si>
  <si>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</si>
  <si>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</si>
  <si>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</si>
  <si>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</si>
  <si>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</si>
  <si>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</si>
  <si>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</si>
  <si>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</si>
  <si>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</si>
  <si>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</si>
  <si>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</si>
  <si>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</si>
  <si>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</si>
  <si>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</si>
  <si>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</si>
  <si>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</si>
  <si>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</si>
  <si>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</si>
  <si>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</si>
  <si>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</si>
  <si>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</si>
  <si>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</si>
  <si>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</si>
  <si>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</si>
  <si>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</si>
  <si>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</si>
  <si>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</si>
  <si>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</si>
  <si>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</si>
  <si>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</si>
  <si>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</si>
  <si>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</si>
  <si>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</si>
  <si>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</si>
  <si>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</si>
  <si>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</si>
  <si>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</si>
  <si>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</si>
  <si>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</si>
  <si>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</si>
  <si>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</si>
  <si>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</si>
  <si>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</si>
  <si>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</si>
  <si>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</si>
  <si>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</si>
  <si>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</si>
  <si>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</si>
  <si>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</si>
  <si>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</si>
  <si>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</si>
  <si>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</si>
  <si>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</si>
  <si>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</si>
  <si>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</si>
  <si>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</si>
  <si>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</si>
  <si>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</si>
  <si>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</si>
  <si>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</si>
  <si>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</si>
  <si>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</si>
  <si>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</si>
  <si>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</si>
  <si>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</si>
  <si>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</si>
  <si>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</si>
  <si>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</si>
  <si>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</si>
  <si>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</si>
  <si>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</si>
  <si>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</si>
  <si>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</si>
  <si>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</si>
  <si>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</si>
  <si>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</si>
  <si>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</si>
  <si>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</si>
  <si>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</si>
  <si>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</si>
  <si>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</si>
  <si>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</si>
  <si>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</si>
  <si>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</si>
  <si>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</si>
  <si>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</si>
  <si>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</si>
  <si>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</si>
  <si>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</si>
  <si>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</si>
  <si>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</si>
  <si>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</si>
  <si>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</si>
  <si>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</si>
  <si>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</si>
  <si>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</si>
  <si>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</si>
  <si>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</si>
  <si>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</si>
  <si>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</si>
  <si>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</si>
  <si>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</si>
  <si>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</si>
  <si>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</si>
  <si>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</si>
  <si>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</si>
  <si>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</si>
  <si>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</si>
  <si>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</si>
  <si>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</si>
  <si>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</si>
  <si>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</si>
  <si>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</si>
  <si>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</si>
  <si>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</si>
  <si>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</si>
  <si>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</si>
  <si>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</si>
  <si>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</si>
  <si>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</si>
  <si>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</si>
  <si>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</si>
  <si>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</si>
  <si>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</si>
  <si>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</si>
  <si>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</si>
  <si>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</si>
  <si>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</si>
  <si>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</si>
  <si>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</si>
  <si>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</si>
  <si>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</si>
  <si>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</si>
  <si>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</si>
  <si>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</si>
  <si>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</si>
  <si>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</si>
  <si>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</si>
  <si>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</si>
  <si>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</si>
  <si>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</si>
  <si>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</si>
  <si>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</si>
  <si>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</si>
  <si>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</si>
  <si>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</si>
  <si>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</si>
  <si>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</si>
  <si>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</si>
  <si>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</si>
  <si>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</si>
  <si>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</si>
  <si>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</si>
  <si>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</si>
  <si>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</si>
  <si>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</si>
  <si>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</si>
  <si>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</si>
  <si>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</si>
  <si>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</si>
  <si>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</si>
  <si>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</si>
  <si>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</si>
  <si>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</si>
  <si>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</si>
  <si>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</si>
  <si>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</si>
  <si>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</si>
  <si>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</si>
  <si>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</si>
  <si>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</si>
  <si>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</si>
  <si>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</si>
  <si>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</si>
  <si>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</si>
  <si>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</si>
  <si>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</si>
  <si>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</si>
  <si>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</si>
  <si>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</si>
  <si>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</si>
  <si>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</si>
  <si>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</si>
  <si>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</si>
  <si>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</si>
  <si>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</si>
  <si>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</si>
  <si>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</si>
  <si>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</si>
  <si>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</si>
  <si>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</si>
  <si>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</si>
  <si>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</si>
  <si>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</si>
  <si>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</si>
  <si>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</si>
  <si>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</si>
  <si>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</si>
  <si>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</si>
  <si>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</si>
  <si>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</si>
  <si>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</si>
  <si>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</si>
  <si>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</si>
  <si>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</si>
  <si>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</si>
  <si>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</si>
  <si>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</si>
  <si>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</si>
  <si>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</si>
  <si>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</si>
  <si>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</si>
  <si>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</si>
  <si>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</si>
  <si>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</si>
  <si>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</si>
  <si>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</si>
  <si>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</si>
  <si>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</si>
  <si>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</si>
  <si>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</si>
  <si>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</si>
  <si>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</si>
  <si>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</si>
  <si>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</si>
  <si>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</si>
  <si>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</si>
  <si>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</si>
  <si>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</si>
  <si>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</si>
  <si>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</si>
  <si>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</si>
  <si>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</si>
  <si>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</si>
  <si>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</si>
  <si>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</si>
  <si>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</si>
  <si>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</si>
  <si>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</si>
  <si>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</si>
  <si>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</si>
  <si>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</si>
  <si>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</si>
  <si>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</si>
  <si>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</si>
  <si>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</si>
  <si>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</si>
  <si>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</si>
  <si>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</si>
  <si>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</si>
  <si>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</si>
  <si>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</si>
  <si>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</si>
  <si>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</si>
  <si>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</si>
  <si>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</si>
  <si>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</si>
  <si>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</si>
  <si>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</si>
  <si>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</si>
  <si>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</si>
  <si>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</si>
  <si>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</si>
  <si>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</si>
  <si>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</si>
  <si>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</si>
  <si>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</si>
  <si>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</si>
  <si>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</si>
  <si>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</si>
  <si>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</si>
  <si>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</si>
  <si>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</si>
  <si>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</si>
  <si>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</si>
  <si>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</si>
  <si>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</si>
  <si>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</si>
  <si>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</si>
  <si>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</si>
  <si>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</si>
  <si>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</si>
  <si>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</si>
  <si>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</si>
  <si>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</si>
  <si>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</si>
  <si>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</si>
  <si>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</si>
  <si>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</si>
  <si>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</si>
  <si>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</si>
  <si>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</si>
  <si>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</si>
  <si>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</si>
  <si>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</si>
  <si>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</si>
  <si>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</si>
  <si>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</si>
  <si>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</si>
  <si>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</si>
  <si>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</si>
  <si>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</si>
  <si>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</si>
  <si>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</si>
  <si>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</si>
  <si>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</si>
  <si>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</si>
  <si>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</si>
  <si>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</si>
  <si>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</si>
  <si>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</si>
  <si>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</si>
  <si>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</si>
  <si>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</si>
  <si>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</si>
  <si>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</si>
  <si>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</si>
  <si>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</si>
  <si>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</si>
  <si>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</si>
  <si>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</si>
  <si>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</si>
  <si>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</si>
  <si>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</si>
  <si>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</si>
  <si>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</si>
  <si>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</si>
  <si>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</si>
  <si>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</si>
  <si>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</si>
  <si>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</si>
  <si>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</si>
  <si>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</si>
  <si>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</si>
  <si>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</si>
  <si>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</si>
  <si>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</si>
  <si>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</si>
  <si>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</si>
  <si>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</si>
  <si>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</si>
  <si>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</si>
  <si>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</si>
  <si>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</si>
  <si>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</si>
  <si>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</si>
  <si>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</si>
  <si>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</si>
  <si>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</si>
  <si>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</si>
  <si>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</si>
  <si>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</si>
  <si>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</si>
  <si>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</si>
  <si>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</si>
  <si>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</si>
  <si>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</si>
  <si>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</si>
  <si>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</si>
  <si>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</si>
  <si>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</si>
  <si>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</si>
  <si>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</si>
  <si>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</si>
  <si>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</si>
  <si>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</si>
  <si>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</si>
  <si>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</si>
  <si>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</si>
  <si>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</si>
  <si>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</si>
  <si>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</si>
  <si>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</si>
  <si>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</si>
  <si>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</si>
  <si>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</si>
  <si>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</si>
  <si>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</si>
  <si>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</si>
  <si>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</si>
  <si>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</si>
  <si>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</si>
  <si>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</si>
  <si>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</si>
  <si>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</si>
  <si>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</si>
  <si>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</si>
  <si>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</si>
  <si>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</si>
  <si>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</si>
  <si>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</si>
  <si>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</si>
  <si>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</si>
  <si>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</si>
  <si>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</si>
  <si>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</si>
  <si>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</si>
  <si>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</si>
  <si>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</si>
  <si>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</si>
  <si>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</si>
  <si>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</si>
  <si>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</si>
  <si>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</si>
  <si>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</si>
  <si>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</si>
  <si>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</si>
  <si>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</si>
  <si>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</si>
  <si>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</si>
  <si>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</si>
  <si>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</si>
  <si>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</si>
  <si>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</si>
  <si>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</si>
  <si>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</si>
  <si>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</si>
  <si>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</si>
  <si>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</si>
  <si>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</si>
  <si>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</si>
  <si>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</si>
  <si>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</si>
  <si>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</si>
  <si>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</si>
  <si>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</si>
  <si>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</si>
  <si>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</si>
  <si>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</si>
  <si>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</si>
  <si>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</si>
  <si>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</si>
  <si>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</si>
  <si>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</si>
  <si>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</si>
  <si>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</si>
  <si>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</si>
  <si>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</si>
  <si>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</si>
  <si>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</si>
  <si>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</si>
  <si>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</si>
  <si>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</si>
  <si>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</si>
  <si>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</si>
  <si>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</si>
  <si>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</si>
  <si>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</si>
  <si>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</si>
  <si>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</si>
  <si>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</si>
  <si>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</si>
  <si>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</si>
  <si>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</si>
  <si>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</si>
  <si>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</si>
  <si>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</si>
  <si>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</si>
  <si>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</si>
  <si>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</si>
  <si>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</si>
  <si>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</si>
  <si>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</si>
  <si>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</si>
  <si>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</si>
  <si>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</si>
  <si>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</si>
  <si>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</si>
  <si>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</si>
  <si>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</si>
  <si>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</si>
  <si>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</si>
  <si>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</si>
  <si>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</si>
  <si>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</si>
  <si>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</si>
  <si>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</si>
  <si>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</si>
  <si>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</si>
  <si>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</si>
  <si>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</si>
  <si>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</si>
  <si>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</si>
  <si>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</si>
  <si>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</si>
  <si>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</si>
  <si>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</si>
  <si>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</si>
  <si>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</si>
  <si>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</si>
  <si>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</si>
  <si>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</si>
  <si>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</si>
  <si>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</si>
  <si>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</si>
  <si>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</si>
  <si>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</si>
  <si>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</si>
  <si>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</si>
  <si>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</si>
  <si>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</si>
  <si>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</si>
  <si>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</si>
  <si>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</si>
  <si>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</si>
  <si>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</si>
  <si>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</si>
  <si>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</si>
  <si>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</si>
  <si>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</si>
  <si>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</si>
  <si>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</si>
  <si>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</si>
  <si>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</si>
  <si>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</si>
  <si>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</si>
  <si>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</si>
  <si>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</si>
  <si>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</si>
  <si>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</si>
  <si>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</si>
  <si>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</si>
  <si>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</si>
  <si>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</si>
  <si>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</si>
  <si>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</si>
  <si>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</si>
  <si>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</si>
  <si>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</si>
  <si>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</si>
  <si>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</si>
  <si>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</si>
  <si>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</si>
  <si>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</si>
  <si>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</si>
  <si>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</si>
  <si>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</si>
  <si>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</si>
  <si>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</si>
  <si>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</si>
  <si>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</si>
  <si>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</si>
  <si>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</si>
  <si>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</si>
  <si>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</si>
  <si>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</si>
  <si>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</si>
  <si>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</si>
  <si>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</si>
  <si>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中期目標（文部科学大臣指示）
中期計画（文部科学大臣認可）</t>
  </si>
  <si>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</si>
  <si>
    <t>独立行政法人国立特別支援教育総合研究所施設整備費補助金</t>
  </si>
  <si>
    <t>独立行政法人通則法に基づく主務大臣による業務実績の評価結果のうち、標準評価以上の評価を受けた項目の割合とする。</t>
  </si>
  <si>
    <t>独立行政法人国立特別支援教育総合研究所における業務の実績に関する評価</t>
  </si>
  <si>
    <t>研究所運営委員会の行う外部評価において、全ての研究において高い評価（５段階評価で４以上）を得る。</t>
  </si>
  <si>
    <t>５段階評価で４以上の評価を受けた割合。</t>
  </si>
  <si>
    <t>中期目標</t>
  </si>
  <si>
    <t>研究所施設の整備件数</t>
  </si>
  <si>
    <t>件</t>
  </si>
  <si>
    <t>施設整備に係った支出/整備件数　</t>
    <phoneticPr fontId="5"/>
  </si>
  <si>
    <t>百万円</t>
  </si>
  <si>
    <t>百万円/件</t>
    <phoneticPr fontId="5"/>
  </si>
  <si>
    <t>31百万円/1件</t>
  </si>
  <si>
    <t>200.6百万円/4件</t>
  </si>
  <si>
    <t>30百万円/2件</t>
  </si>
  <si>
    <t>2　確かな学力の向上、豊かな心と健やかな体の育成と信頼される学校づくり</t>
    <phoneticPr fontId="5"/>
  </si>
  <si>
    <t>2-8 一人一人のニーズに応じた特別支援教育の推進</t>
    <phoneticPr fontId="5"/>
  </si>
  <si>
    <t>特別支援学校の教師の特別支援学校教諭免許状保有状況の割合</t>
    <phoneticPr fontId="5"/>
  </si>
  <si>
    <t>%</t>
    <phoneticPr fontId="5"/>
  </si>
  <si>
    <t>156</t>
  </si>
  <si>
    <t>127</t>
  </si>
  <si>
    <t>134</t>
  </si>
  <si>
    <t>123</t>
  </si>
  <si>
    <t>126</t>
  </si>
  <si>
    <t>121</t>
  </si>
  <si>
    <t>118</t>
  </si>
  <si>
    <t>○</t>
  </si>
  <si>
    <t>独立行政法人国立特別支援教育総合研究所施設整備に必要な経費</t>
    <phoneticPr fontId="5"/>
  </si>
  <si>
    <t>平成13年度</t>
    <phoneticPr fontId="5"/>
  </si>
  <si>
    <t>終了予定なし</t>
    <phoneticPr fontId="5"/>
  </si>
  <si>
    <t>初等中等教育局</t>
    <phoneticPr fontId="5"/>
  </si>
  <si>
    <t>特別支援教育課</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</si>
  <si>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</si>
  <si>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に委ねることはできない。</t>
    <phoneticPr fontId="5"/>
  </si>
  <si>
    <t>　中期計画の「施設・設備に関する計画」において、「研究活動、研修事業、情報普及活動、インクルーシブ教育システム構築推進事業等の業務の円滑な実施に必要な施設整備を進めるとともに、管理施設の長寿命化のための計画的な修繕・改修等を推進する。」としており、必要かつ優先度の高い事業である。</t>
    <phoneticPr fontId="5"/>
  </si>
  <si>
    <t>有</t>
  </si>
  <si>
    <t>無</t>
  </si>
  <si>
    <t>　研修事業に要する宿泊料金を段階的に実費相当額まで改定するなど受益者との負担関係は妥当である。</t>
    <phoneticPr fontId="5"/>
  </si>
  <si>
    <t>　事業の実施に当たって、一般競争入札等により経費の削減に努めており妥当である。</t>
    <phoneticPr fontId="5"/>
  </si>
  <si>
    <t>　中間段階での不要な支出はなく合理的なものとなっている。</t>
    <phoneticPr fontId="5"/>
  </si>
  <si>
    <t>　費目・使途は事業目的に沿ったものとなっている。</t>
    <phoneticPr fontId="5"/>
  </si>
  <si>
    <t>‐</t>
  </si>
  <si>
    <t>-</t>
    <phoneticPr fontId="5"/>
  </si>
  <si>
    <t>　事業の実施に当たって、十分な公告期間を確保した上で一般競争入札を実施しており、競争性の担保及びコストの削減に努めている。</t>
    <phoneticPr fontId="5"/>
  </si>
  <si>
    <t>　成果目標に見合った実績となっている。</t>
    <phoneticPr fontId="5"/>
  </si>
  <si>
    <t>　老朽化等に対応した施設整備が行われ、良好な研究・研修環境を維持・確保している。</t>
    <phoneticPr fontId="5"/>
  </si>
  <si>
    <t>　老朽化等に対応した施設整備により、良好な研究・研修環境が維持・確保され、十分に活用されている。</t>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</si>
  <si>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</si>
  <si>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</si>
  <si>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A.独立行政法人特別支援教育総合研究所</t>
    <phoneticPr fontId="5"/>
  </si>
  <si>
    <t>施設整備費補助金</t>
    <rPh sb="0" eb="2">
      <t>シセツ</t>
    </rPh>
    <rPh sb="2" eb="5">
      <t>セイビヒ</t>
    </rPh>
    <rPh sb="5" eb="8">
      <t>ホジョキン</t>
    </rPh>
    <phoneticPr fontId="5"/>
  </si>
  <si>
    <t>自動火災報知設備改修工事</t>
    <phoneticPr fontId="5"/>
  </si>
  <si>
    <t>C.堀建設株式会社</t>
    <phoneticPr fontId="5"/>
  </si>
  <si>
    <t>B.(有)いわて防災</t>
    <rPh sb="2" eb="5">
      <t>ユウ</t>
    </rPh>
    <rPh sb="8" eb="10">
      <t>ボウサイ</t>
    </rPh>
    <phoneticPr fontId="5"/>
  </si>
  <si>
    <t>独立行政法人国立特別支援教育総合研究所</t>
    <phoneticPr fontId="5"/>
  </si>
  <si>
    <t>補助金等交付</t>
  </si>
  <si>
    <t>(有)いわて防災</t>
    <rPh sb="0" eb="3">
      <t>ユウ</t>
    </rPh>
    <rPh sb="6" eb="8">
      <t>ボウサイ</t>
    </rPh>
    <phoneticPr fontId="5"/>
  </si>
  <si>
    <t>(株)梶建築設計事務所</t>
    <rPh sb="0" eb="3">
      <t>カブ</t>
    </rPh>
    <phoneticPr fontId="5"/>
  </si>
  <si>
    <t>自動火災報知設備改修工事設計業務</t>
    <rPh sb="12" eb="14">
      <t>セッケイ</t>
    </rPh>
    <rPh sb="14" eb="16">
      <t>ギョウム</t>
    </rPh>
    <phoneticPr fontId="5"/>
  </si>
  <si>
    <t>-</t>
    <phoneticPr fontId="5"/>
  </si>
  <si>
    <t>堀建設株式会社</t>
    <rPh sb="0" eb="1">
      <t>ホリ</t>
    </rPh>
    <rPh sb="1" eb="3">
      <t>ケンセツ</t>
    </rPh>
    <rPh sb="3" eb="7">
      <t>カブシキガイシャ</t>
    </rPh>
    <phoneticPr fontId="5"/>
  </si>
  <si>
    <t>西研修員宿泊棟妻側外壁改修工事</t>
    <phoneticPr fontId="5"/>
  </si>
  <si>
    <t>自動火災報知設備改修工事検査業務</t>
    <rPh sb="12" eb="14">
      <t>ケンサ</t>
    </rPh>
    <rPh sb="14" eb="16">
      <t>ギョウム</t>
    </rPh>
    <phoneticPr fontId="5"/>
  </si>
  <si>
    <t>(株)建築設備設計事務所</t>
    <rPh sb="0" eb="3">
      <t>カブ</t>
    </rPh>
    <rPh sb="3" eb="5">
      <t>ケンチク</t>
    </rPh>
    <rPh sb="5" eb="7">
      <t>セツビ</t>
    </rPh>
    <phoneticPr fontId="5"/>
  </si>
  <si>
    <t>西研修員宿泊棟妻側外壁改修工事設計業務</t>
    <rPh sb="15" eb="17">
      <t>セッケイ</t>
    </rPh>
    <rPh sb="17" eb="19">
      <t>ギョウム</t>
    </rPh>
    <phoneticPr fontId="5"/>
  </si>
  <si>
    <t>西研修員宿泊棟妻側外壁改修工事積算業務</t>
    <rPh sb="15" eb="17">
      <t>セキサン</t>
    </rPh>
    <rPh sb="17" eb="19">
      <t>ギョウム</t>
    </rPh>
    <phoneticPr fontId="5"/>
  </si>
  <si>
    <t>西研修員宿泊棟妻側外壁改修工事監理業務</t>
    <rPh sb="15" eb="17">
      <t>カンリ</t>
    </rPh>
    <rPh sb="17" eb="19">
      <t>ギョウム</t>
    </rPh>
    <phoneticPr fontId="5"/>
  </si>
  <si>
    <t>施設整備費補助金</t>
    <phoneticPr fontId="5"/>
  </si>
  <si>
    <t>西研修員宿泊棟妻側外壁改修工事</t>
    <phoneticPr fontId="5"/>
  </si>
  <si>
    <t>自動火災報知設備改修工事　等</t>
    <rPh sb="13" eb="14">
      <t>トウ</t>
    </rPh>
    <phoneticPr fontId="5"/>
  </si>
  <si>
    <t>西研修員宿泊棟妻側外壁改修工事　等</t>
    <rPh sb="16" eb="17">
      <t>トウ</t>
    </rPh>
    <phoneticPr fontId="5"/>
  </si>
  <si>
    <t>各所修繕費</t>
    <rPh sb="0" eb="2">
      <t>カクショ</t>
    </rPh>
    <rPh sb="2" eb="4">
      <t>シュウゼン</t>
    </rPh>
    <rPh sb="4" eb="5">
      <t>ヒ</t>
    </rPh>
    <phoneticPr fontId="5"/>
  </si>
  <si>
    <t>国立特別支援教育総合研究所において、免許法認定通信教育及び免許法認定講習を実施しており、これらによる単位取得者数1,000人以上確保することを年度計画の数値目標としていたところ、1,321人を実績とするなどの取組を進めており、特別支援教育の推進に寄与している。</t>
    <phoneticPr fontId="5"/>
  </si>
  <si>
    <t>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平成30年度は、老朽化・塩害等により劣化した空調設備の更新を行い、崩落する危険性のある箇所について崩落防止のネットの設置、外壁の改修等緊急対策を実施した。
　令和元年度も引き続き、崩落する危険性のある箇所について崩落防止のネットの設置、外壁の改修等緊急対策を実施した。
　令和２年度は、老朽化した自動火災報知設備改修工事及び、引き続き、老朽化・塩害等により劣化した外壁の改修工事を行った。</t>
    <rPh sb="268" eb="270">
      <t>レイワ</t>
    </rPh>
    <rPh sb="271" eb="272">
      <t>ネン</t>
    </rPh>
    <rPh sb="275" eb="278">
      <t>ロウキュウカ</t>
    </rPh>
    <rPh sb="280" eb="282">
      <t>ジドウ</t>
    </rPh>
    <rPh sb="282" eb="284">
      <t>カサイ</t>
    </rPh>
    <rPh sb="284" eb="286">
      <t>ホウチ</t>
    </rPh>
    <rPh sb="286" eb="288">
      <t>セツビ</t>
    </rPh>
    <rPh sb="288" eb="290">
      <t>カイシュウ</t>
    </rPh>
    <rPh sb="290" eb="292">
      <t>コウジ</t>
    </rPh>
    <rPh sb="292" eb="293">
      <t>オヨ</t>
    </rPh>
    <phoneticPr fontId="5"/>
  </si>
  <si>
    <t>標準評価(B評価）以上の評価を受けた項目の割合。
※前年度実績は独法評価が確定する９月頃記載予定。</t>
    <phoneticPr fontId="5"/>
  </si>
  <si>
    <t>-</t>
    <phoneticPr fontId="5"/>
  </si>
  <si>
    <t>　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phoneticPr fontId="5"/>
  </si>
  <si>
    <t>34百万円/1件</t>
    <rPh sb="2" eb="5">
      <t>ヒャクマンエン</t>
    </rPh>
    <rPh sb="7" eb="8">
      <t>ケン</t>
    </rPh>
    <phoneticPr fontId="5"/>
  </si>
  <si>
    <t>特別支援教育課長
山田　泰造</t>
    <rPh sb="9" eb="11">
      <t>ヤマダ</t>
    </rPh>
    <rPh sb="12" eb="14">
      <t>タイゾウ</t>
    </rPh>
    <phoneticPr fontId="5"/>
  </si>
  <si>
    <t>※金額は単位未満四捨五入して記載していることから、合計が一致しない場合がある。
・国土強靭化施策として事項要求</t>
    <rPh sb="42" eb="44">
      <t>コクド</t>
    </rPh>
    <rPh sb="44" eb="46">
      <t>キョウジン</t>
    </rPh>
    <rPh sb="46" eb="47">
      <t>カ</t>
    </rPh>
    <rPh sb="47" eb="49">
      <t>シサク</t>
    </rPh>
    <rPh sb="52" eb="54">
      <t>ジコウ</t>
    </rPh>
    <rPh sb="54" eb="56">
      <t>ヨウキュウ</t>
    </rPh>
    <phoneticPr fontId="5"/>
  </si>
  <si>
    <t>-</t>
    <phoneticPr fontId="5"/>
  </si>
  <si>
    <t>外部有識者による点検対象外</t>
  </si>
  <si>
    <t>事業内容の一部改善</t>
  </si>
  <si>
    <t>この事業は、一者応札の改善に向けた対策を講じているものの、依然として一者応札となったものがあることから、市場調査や更なる仕様の見直しなど実効性のある対策について検討が必要である。</t>
  </si>
  <si>
    <t>執行等改善</t>
  </si>
  <si>
    <t>予定価格に応じた競争参加資格等級の制限を緩和し、複数者の参入が見込めるよう競争参加条件の見直しを図る。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</si>
</sst>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131870</xdr:colOff>
      <xdr:row>749</xdr:row>
      <xdr:rowOff>122463</xdr:rowOff>
    </xdr:from>
    <xdr:to>
      <xdr:col>36</xdr:col>
      <xdr:colOff>149710</xdr:colOff>
      <xdr:row>751</xdr:row>
      <xdr:rowOff>248771</xdr:rowOff>
    </xdr:to>
    <xdr:sp macro="" textlink="">
      <xdr:nvSpPr>
        <xdr:cNvPr id="14" name="正方形/長方形 13">
          <a:extLst>
            <a:ext uri="{FF2B5EF4-FFF2-40B4-BE49-F238E27FC236}">
              <a16:creationId xmlns:a16="http://schemas.microsoft.com/office/drawing/2014/main" id="{00000000-0008-0000-0000-00005E000000}"/>
            </a:ext>
          </a:extLst>
        </xdr:cNvPr>
        <xdr:cNvSpPr/>
      </xdr:nvSpPr>
      <xdr:spPr>
        <a:xfrm>
          <a:off x="3805799" y="51053999"/>
          <a:ext cx="3691768" cy="833879"/>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２９百万円</a:t>
          </a:r>
          <a:endParaRPr kumimoji="1" lang="en-US" altLang="ja-JP" sz="1800"/>
        </a:p>
        <a:p>
          <a:pPr algn="ctr"/>
          <a:endParaRPr kumimoji="1" lang="ja-JP" altLang="en-US" sz="1100"/>
        </a:p>
      </xdr:txBody>
    </xdr:sp>
    <xdr:clientData/>
  </xdr:twoCellAnchor>
  <xdr:twoCellAnchor>
    <xdr:from>
      <xdr:col>27</xdr:col>
      <xdr:colOff>112820</xdr:colOff>
      <xdr:row>751</xdr:row>
      <xdr:rowOff>267820</xdr:rowOff>
    </xdr:from>
    <xdr:to>
      <xdr:col>27</xdr:col>
      <xdr:colOff>112821</xdr:colOff>
      <xdr:row>752</xdr:row>
      <xdr:rowOff>291632</xdr:rowOff>
    </xdr:to>
    <xdr:cxnSp macro="">
      <xdr:nvCxnSpPr>
        <xdr:cNvPr id="15" name="直線矢印コネクタ 14">
          <a:extLst>
            <a:ext uri="{FF2B5EF4-FFF2-40B4-BE49-F238E27FC236}">
              <a16:creationId xmlns:a16="http://schemas.microsoft.com/office/drawing/2014/main" id="{00000000-0008-0000-0000-000063000000}"/>
            </a:ext>
          </a:extLst>
        </xdr:cNvPr>
        <xdr:cNvCxnSpPr/>
      </xdr:nvCxnSpPr>
      <xdr:spPr>
        <a:xfrm>
          <a:off x="5623713" y="51906927"/>
          <a:ext cx="1" cy="37759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176893</xdr:colOff>
      <xdr:row>752</xdr:row>
      <xdr:rowOff>334495</xdr:rowOff>
    </xdr:from>
    <xdr:to>
      <xdr:col>39</xdr:col>
      <xdr:colOff>163285</xdr:colOff>
      <xdr:row>755</xdr:row>
      <xdr:rowOff>204018</xdr:rowOff>
    </xdr:to>
    <xdr:sp macro="" textlink="">
      <xdr:nvSpPr>
        <xdr:cNvPr id="16" name="テキスト ボックス 15">
          <a:extLst>
            <a:ext uri="{FF2B5EF4-FFF2-40B4-BE49-F238E27FC236}">
              <a16:creationId xmlns:a16="http://schemas.microsoft.com/office/drawing/2014/main" id="{00000000-0008-0000-0000-00005F000000}"/>
            </a:ext>
          </a:extLst>
        </xdr:cNvPr>
        <xdr:cNvSpPr txBox="1"/>
      </xdr:nvSpPr>
      <xdr:spPr>
        <a:xfrm>
          <a:off x="3238500" y="52327388"/>
          <a:ext cx="4884964" cy="9308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Ａ．独立行政法人国立特別支援教育総合研究所</a:t>
          </a:r>
          <a:endParaRPr kumimoji="1" lang="en-US" altLang="ja-JP" sz="1600"/>
        </a:p>
        <a:p>
          <a:pPr algn="ctr"/>
          <a:r>
            <a:rPr kumimoji="1" lang="ja-JP" altLang="en-US" sz="1600"/>
            <a:t>２９百万円</a:t>
          </a:r>
          <a:endParaRPr kumimoji="1" lang="en-US" altLang="ja-JP" sz="1600"/>
        </a:p>
      </xdr:txBody>
    </xdr:sp>
    <xdr:clientData/>
  </xdr:twoCellAnchor>
  <xdr:twoCellAnchor>
    <xdr:from>
      <xdr:col>7</xdr:col>
      <xdr:colOff>27245</xdr:colOff>
      <xdr:row>758</xdr:row>
      <xdr:rowOff>353785</xdr:rowOff>
    </xdr:from>
    <xdr:to>
      <xdr:col>27</xdr:col>
      <xdr:colOff>13607</xdr:colOff>
      <xdr:row>765</xdr:row>
      <xdr:rowOff>312964</xdr:rowOff>
    </xdr:to>
    <xdr:sp macro="" textlink="">
      <xdr:nvSpPr>
        <xdr:cNvPr id="17" name="テキスト ボックス 16">
          <a:extLst>
            <a:ext uri="{FF2B5EF4-FFF2-40B4-BE49-F238E27FC236}">
              <a16:creationId xmlns:a16="http://schemas.microsoft.com/office/drawing/2014/main" id="{00000000-0008-0000-0000-000060000000}"/>
            </a:ext>
          </a:extLst>
        </xdr:cNvPr>
        <xdr:cNvSpPr txBox="1"/>
      </xdr:nvSpPr>
      <xdr:spPr>
        <a:xfrm>
          <a:off x="1455995" y="54469392"/>
          <a:ext cx="4068505" cy="2748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Ｂ．自動火災報知設備改修工事</a:t>
          </a:r>
          <a:endParaRPr kumimoji="1" lang="en-US" altLang="ja-JP" sz="1100"/>
        </a:p>
        <a:p>
          <a:pPr algn="ctr"/>
          <a:endParaRPr kumimoji="1" lang="en-US" altLang="ja-JP" sz="1100"/>
        </a:p>
        <a:p>
          <a:pPr algn="ctr"/>
          <a:r>
            <a:rPr kumimoji="1" lang="ja-JP" altLang="en-US" sz="1100"/>
            <a:t>民間企業等</a:t>
          </a:r>
          <a:endParaRPr kumimoji="1" lang="en-US" altLang="ja-JP" sz="1100"/>
        </a:p>
        <a:p>
          <a:pPr algn="ctr"/>
          <a:r>
            <a:rPr kumimoji="1" lang="ja-JP" altLang="en-US" sz="1100"/>
            <a:t>　２社</a:t>
          </a:r>
          <a:endParaRPr kumimoji="1" lang="en-US" altLang="ja-JP" sz="1100"/>
        </a:p>
        <a:p>
          <a:pPr algn="ctr"/>
          <a:r>
            <a:rPr kumimoji="1" lang="ja-JP" altLang="en-US" sz="1100"/>
            <a:t>１７百万円</a:t>
          </a:r>
          <a:endParaRPr kumimoji="1" lang="en-US" altLang="ja-JP" sz="1100"/>
        </a:p>
        <a:p>
          <a:endParaRPr kumimoji="1" lang="en-US" altLang="ja-JP" sz="1100"/>
        </a:p>
        <a:p>
          <a:r>
            <a:rPr kumimoji="1" lang="ja-JP" altLang="en-US" sz="1100"/>
            <a:t>　自動火災報知設備は設置から</a:t>
          </a:r>
          <a:r>
            <a:rPr kumimoji="1" lang="en-US" altLang="ja-JP" sz="1100"/>
            <a:t>20</a:t>
          </a:r>
          <a:r>
            <a:rPr kumimoji="1" lang="ja-JP" altLang="en-US" sz="1100"/>
            <a:t>数年が経ち、交換部品もないため改修ができず、誤報か火災かの判断が付かない状況が生じており、消防法第</a:t>
          </a:r>
          <a:r>
            <a:rPr kumimoji="1" lang="en-US" altLang="ja-JP" sz="1100"/>
            <a:t>17</a:t>
          </a:r>
          <a:r>
            <a:rPr kumimoji="1" lang="ja-JP" altLang="en-US" sz="1100"/>
            <a:t>条にも抵触する恐れもあり、職員及び来訪者の安心・安全が確保できない状態にあるため、早期更新が不可欠であり設備更新するものである。</a:t>
          </a:r>
        </a:p>
      </xdr:txBody>
    </xdr:sp>
    <xdr:clientData/>
  </xdr:twoCellAnchor>
  <xdr:twoCellAnchor>
    <xdr:from>
      <xdr:col>27</xdr:col>
      <xdr:colOff>125707</xdr:colOff>
      <xdr:row>755</xdr:row>
      <xdr:rowOff>229722</xdr:rowOff>
    </xdr:from>
    <xdr:to>
      <xdr:col>27</xdr:col>
      <xdr:colOff>135046</xdr:colOff>
      <xdr:row>757</xdr:row>
      <xdr:rowOff>240927</xdr:rowOff>
    </xdr:to>
    <xdr:cxnSp macro="">
      <xdr:nvCxnSpPr>
        <xdr:cNvPr id="18" name="直線矢印コネクタ 17">
          <a:extLst>
            <a:ext uri="{FF2B5EF4-FFF2-40B4-BE49-F238E27FC236}">
              <a16:creationId xmlns:a16="http://schemas.microsoft.com/office/drawing/2014/main" id="{00000000-0008-0000-0000-000064000000}"/>
            </a:ext>
          </a:extLst>
        </xdr:cNvPr>
        <xdr:cNvCxnSpPr/>
      </xdr:nvCxnSpPr>
      <xdr:spPr>
        <a:xfrm flipV="1">
          <a:off x="5636600" y="53283972"/>
          <a:ext cx="9339" cy="718776"/>
        </a:xfrm>
        <a:prstGeom prst="straightConnector1">
          <a:avLst/>
        </a:prstGeom>
        <a:ln w="9525">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136072</xdr:colOff>
      <xdr:row>758</xdr:row>
      <xdr:rowOff>331320</xdr:rowOff>
    </xdr:from>
    <xdr:to>
      <xdr:col>49</xdr:col>
      <xdr:colOff>367396</xdr:colOff>
      <xdr:row>765</xdr:row>
      <xdr:rowOff>419100</xdr:rowOff>
    </xdr:to>
    <xdr:sp macro="" textlink="">
      <xdr:nvSpPr>
        <xdr:cNvPr id="19" name="テキスト ボックス 18">
          <a:extLst>
            <a:ext uri="{FF2B5EF4-FFF2-40B4-BE49-F238E27FC236}">
              <a16:creationId xmlns:a16="http://schemas.microsoft.com/office/drawing/2014/main" id="{00000000-0008-0000-0000-000060000000}"/>
            </a:ext>
          </a:extLst>
        </xdr:cNvPr>
        <xdr:cNvSpPr txBox="1"/>
      </xdr:nvSpPr>
      <xdr:spPr>
        <a:xfrm>
          <a:off x="5825672" y="50089920"/>
          <a:ext cx="4498524" cy="2894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C</a:t>
          </a:r>
          <a:r>
            <a:rPr kumimoji="1" lang="ja-JP" altLang="en-US" sz="1100"/>
            <a:t>．</a:t>
          </a:r>
          <a:r>
            <a:rPr kumimoji="1" lang="ja-JP" altLang="ja-JP" sz="1100">
              <a:solidFill>
                <a:schemeClr val="dk1"/>
              </a:solidFill>
              <a:effectLst/>
              <a:latin typeface="+mn-lt"/>
              <a:ea typeface="+mn-ea"/>
              <a:cs typeface="+mn-cs"/>
            </a:rPr>
            <a:t>西研修員宿泊棟</a:t>
          </a:r>
          <a:r>
            <a:rPr kumimoji="1" lang="ja-JP" altLang="en-US" sz="1100">
              <a:solidFill>
                <a:schemeClr val="dk1"/>
              </a:solidFill>
              <a:effectLst/>
              <a:latin typeface="+mn-lt"/>
              <a:ea typeface="+mn-ea"/>
              <a:cs typeface="+mn-cs"/>
            </a:rPr>
            <a:t>妻側</a:t>
          </a:r>
          <a:r>
            <a:rPr kumimoji="1" lang="ja-JP" altLang="ja-JP" sz="1100">
              <a:solidFill>
                <a:schemeClr val="dk1"/>
              </a:solidFill>
              <a:effectLst/>
              <a:latin typeface="+mn-lt"/>
              <a:ea typeface="+mn-ea"/>
              <a:cs typeface="+mn-cs"/>
            </a:rPr>
            <a:t>外壁改修工事</a:t>
          </a:r>
          <a:endParaRPr lang="ja-JP" altLang="ja-JP" sz="1100">
            <a:effectLst/>
          </a:endParaRPr>
        </a:p>
        <a:p>
          <a:pPr algn="ctr"/>
          <a:endParaRPr kumimoji="1" lang="en-US" altLang="ja-JP" sz="1100"/>
        </a:p>
        <a:p>
          <a:pPr algn="ctr"/>
          <a:r>
            <a:rPr kumimoji="1" lang="ja-JP" altLang="en-US" sz="1100"/>
            <a:t>民間企業等</a:t>
          </a:r>
          <a:endParaRPr kumimoji="1" lang="en-US" altLang="ja-JP" sz="1100"/>
        </a:p>
        <a:p>
          <a:pPr algn="ctr"/>
          <a:r>
            <a:rPr kumimoji="1" lang="ja-JP" altLang="en-US" sz="1100"/>
            <a:t>１社</a:t>
          </a:r>
          <a:endParaRPr kumimoji="1" lang="en-US" altLang="ja-JP" sz="1100"/>
        </a:p>
        <a:p>
          <a:pPr algn="ctr"/>
          <a:r>
            <a:rPr kumimoji="1" lang="ja-JP" altLang="en-US" sz="1100"/>
            <a:t>１２百万円</a:t>
          </a:r>
          <a:endParaRPr kumimoji="1" lang="en-US" altLang="ja-JP" sz="1100"/>
        </a:p>
        <a:p>
          <a:pPr algn="ctr"/>
          <a:r>
            <a:rPr kumimoji="1" lang="ja-JP" altLang="en-US" sz="1100"/>
            <a:t>　</a:t>
          </a:r>
          <a:endParaRPr kumimoji="1" lang="en-US" altLang="ja-JP" sz="1100"/>
        </a:p>
        <a:p>
          <a:r>
            <a:rPr kumimoji="1" lang="ja-JP" altLang="en-US" sz="1100"/>
            <a:t>　</a:t>
          </a:r>
          <a:r>
            <a:rPr kumimoji="1" lang="ja-JP" altLang="en-US" sz="1050"/>
            <a:t>経年による外壁の劣化進行しており、壁面等からの浸水によるコンクリート内部の鉄筋の錆びによる強度低下しているため、壁面等の崩落の可能性がある。施設の利用者及び職員の安全確保のため、外壁等の改修を行い、安全な環境のもとで特別支援教育に関する実際的・総合的な研究や各都道府県の指導的な立場にある特別支援教育関係教職員に対する専門的、技術的な研修を推進していくものである。</a:t>
          </a:r>
        </a:p>
      </xdr:txBody>
    </xdr:sp>
    <xdr:clientData/>
  </xdr:twoCellAnchor>
  <xdr:twoCellAnchor>
    <xdr:from>
      <xdr:col>15</xdr:col>
      <xdr:colOff>190500</xdr:colOff>
      <xdr:row>757</xdr:row>
      <xdr:rowOff>244929</xdr:rowOff>
    </xdr:from>
    <xdr:to>
      <xdr:col>39</xdr:col>
      <xdr:colOff>149678</xdr:colOff>
      <xdr:row>757</xdr:row>
      <xdr:rowOff>244930</xdr:rowOff>
    </xdr:to>
    <xdr:cxnSp macro="">
      <xdr:nvCxnSpPr>
        <xdr:cNvPr id="20" name="直線コネクタ 19">
          <a:extLst>
            <a:ext uri="{FF2B5EF4-FFF2-40B4-BE49-F238E27FC236}">
              <a16:creationId xmlns:a16="http://schemas.microsoft.com/office/drawing/2014/main" id="{00000000-0008-0000-0000-000066000000}"/>
            </a:ext>
          </a:extLst>
        </xdr:cNvPr>
        <xdr:cNvCxnSpPr/>
      </xdr:nvCxnSpPr>
      <xdr:spPr>
        <a:xfrm flipV="1">
          <a:off x="3252107" y="54006750"/>
          <a:ext cx="4857750" cy="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757</xdr:row>
      <xdr:rowOff>258536</xdr:rowOff>
    </xdr:from>
    <xdr:to>
      <xdr:col>16</xdr:col>
      <xdr:colOff>1</xdr:colOff>
      <xdr:row>759</xdr:row>
      <xdr:rowOff>0</xdr:rowOff>
    </xdr:to>
    <xdr:cxnSp macro="">
      <xdr:nvCxnSpPr>
        <xdr:cNvPr id="21" name="直線矢印コネクタ 20">
          <a:extLst>
            <a:ext uri="{FF2B5EF4-FFF2-40B4-BE49-F238E27FC236}">
              <a16:creationId xmlns:a16="http://schemas.microsoft.com/office/drawing/2014/main" id="{00000000-0008-0000-0000-000067000000}"/>
            </a:ext>
          </a:extLst>
        </xdr:cNvPr>
        <xdr:cNvCxnSpPr/>
      </xdr:nvCxnSpPr>
      <xdr:spPr>
        <a:xfrm flipH="1">
          <a:off x="3265714" y="54020357"/>
          <a:ext cx="1" cy="449036"/>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165014</xdr:colOff>
      <xdr:row>756</xdr:row>
      <xdr:rowOff>223228</xdr:rowOff>
    </xdr:from>
    <xdr:ext cx="1202143" cy="529166"/>
    <xdr:sp macro="" textlink="">
      <xdr:nvSpPr>
        <xdr:cNvPr id="22" name="テキスト ボックス 21">
          <a:extLst>
            <a:ext uri="{FF2B5EF4-FFF2-40B4-BE49-F238E27FC236}">
              <a16:creationId xmlns:a16="http://schemas.microsoft.com/office/drawing/2014/main" id="{00000000-0008-0000-0000-000090000000}"/>
            </a:ext>
          </a:extLst>
        </xdr:cNvPr>
        <xdr:cNvSpPr txBox="1"/>
      </xdr:nvSpPr>
      <xdr:spPr>
        <a:xfrm>
          <a:off x="1980367" y="53361522"/>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149688</xdr:colOff>
      <xdr:row>757</xdr:row>
      <xdr:rowOff>225452</xdr:rowOff>
    </xdr:from>
    <xdr:to>
      <xdr:col>39</xdr:col>
      <xdr:colOff>163295</xdr:colOff>
      <xdr:row>758</xdr:row>
      <xdr:rowOff>305760</xdr:rowOff>
    </xdr:to>
    <xdr:cxnSp macro="">
      <xdr:nvCxnSpPr>
        <xdr:cNvPr id="23" name="直線矢印コネクタ 22">
          <a:extLst>
            <a:ext uri="{FF2B5EF4-FFF2-40B4-BE49-F238E27FC236}">
              <a16:creationId xmlns:a16="http://schemas.microsoft.com/office/drawing/2014/main" id="{00000000-0008-0000-0000-000067000000}"/>
            </a:ext>
          </a:extLst>
        </xdr:cNvPr>
        <xdr:cNvCxnSpPr/>
      </xdr:nvCxnSpPr>
      <xdr:spPr>
        <a:xfrm flipH="1">
          <a:off x="8109867" y="53987273"/>
          <a:ext cx="13607" cy="434094"/>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190517</xdr:colOff>
      <xdr:row>756</xdr:row>
      <xdr:rowOff>212110</xdr:rowOff>
    </xdr:from>
    <xdr:ext cx="1202143" cy="529166"/>
    <xdr:sp macro="" textlink="">
      <xdr:nvSpPr>
        <xdr:cNvPr id="24" name="テキスト ボックス 23">
          <a:extLst>
            <a:ext uri="{FF2B5EF4-FFF2-40B4-BE49-F238E27FC236}">
              <a16:creationId xmlns:a16="http://schemas.microsoft.com/office/drawing/2014/main" id="{00000000-0008-0000-0000-000090000000}"/>
            </a:ext>
          </a:extLst>
        </xdr:cNvPr>
        <xdr:cNvSpPr txBox="1"/>
      </xdr:nvSpPr>
      <xdr:spPr>
        <a:xfrm>
          <a:off x="8150696" y="53620146"/>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12" zoomScale="75" zoomScaleNormal="75" zoomScaleSheetLayoutView="75" zoomScalePageLayoutView="85" workbookViewId="0">
      <selection activeCell="BI912" sqref="BI9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710</v>
      </c>
      <c r="AK2" s="206"/>
      <c r="AL2" s="206"/>
      <c r="AM2" s="206"/>
      <c r="AN2" s="98" t="s">
        <v>405</v>
      </c>
      <c r="AO2" s="206">
        <v>20</v>
      </c>
      <c r="AP2" s="206"/>
      <c r="AQ2" s="206"/>
      <c r="AR2" s="99" t="s">
        <v>708</v>
      </c>
      <c r="AS2" s="207">
        <v>124</v>
      </c>
      <c r="AT2" s="207"/>
      <c r="AU2" s="207"/>
      <c r="AV2" s="98" t="str">
        <f>IF(AW2="","","-")</f>
        <v/>
      </c>
      <c r="AW2" s="394"/>
      <c r="AX2" s="394"/>
    </row>
    <row r="3" spans="1:50" ht="21" customHeight="1" thickBot="1" x14ac:dyDescent="0.2">
      <c r="A3" s="523" t="s">
        <v>701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743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746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744</v>
      </c>
      <c r="H5" s="559"/>
      <c r="I5" s="559"/>
      <c r="J5" s="559"/>
      <c r="K5" s="559"/>
      <c r="L5" s="559"/>
      <c r="M5" s="560" t="s">
        <v>66</v>
      </c>
      <c r="N5" s="561"/>
      <c r="O5" s="561"/>
      <c r="P5" s="561"/>
      <c r="Q5" s="561"/>
      <c r="R5" s="562"/>
      <c r="S5" s="563" t="s">
        <v>745</v>
      </c>
      <c r="T5" s="559"/>
      <c r="U5" s="559"/>
      <c r="V5" s="559"/>
      <c r="W5" s="559"/>
      <c r="X5" s="564"/>
      <c r="Y5" s="717" t="s">
        <v>3</v>
      </c>
      <c r="Z5" s="718"/>
      <c r="AA5" s="718"/>
      <c r="AB5" s="718"/>
      <c r="AC5" s="718"/>
      <c r="AD5" s="719"/>
      <c r="AE5" s="720" t="s">
        <v>747</v>
      </c>
      <c r="AF5" s="720"/>
      <c r="AG5" s="720"/>
      <c r="AH5" s="720"/>
      <c r="AI5" s="720"/>
      <c r="AJ5" s="720"/>
      <c r="AK5" s="720"/>
      <c r="AL5" s="720"/>
      <c r="AM5" s="720"/>
      <c r="AN5" s="720"/>
      <c r="AO5" s="720"/>
      <c r="AP5" s="721"/>
      <c r="AQ5" s="722" t="s">
        <v>794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714</v>
      </c>
      <c r="H7" s="828"/>
      <c r="I7" s="828"/>
      <c r="J7" s="828"/>
      <c r="K7" s="828"/>
      <c r="L7" s="828"/>
      <c r="M7" s="828"/>
      <c r="N7" s="828"/>
      <c r="O7" s="828"/>
      <c r="P7" s="828"/>
      <c r="Q7" s="828"/>
      <c r="R7" s="828"/>
      <c r="S7" s="828"/>
      <c r="T7" s="828"/>
      <c r="U7" s="828"/>
      <c r="V7" s="828"/>
      <c r="W7" s="828"/>
      <c r="X7" s="829"/>
      <c r="Y7" s="392" t="s">
        <v>388</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6.25" customHeight="1" x14ac:dyDescent="0.15">
      <c r="A10" s="742" t="s">
        <v>30</v>
      </c>
      <c r="B10" s="743"/>
      <c r="C10" s="743"/>
      <c r="D10" s="743"/>
      <c r="E10" s="743"/>
      <c r="F10" s="743"/>
      <c r="G10" s="675" t="s">
        <v>789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38</v>
      </c>
      <c r="Q13" s="164"/>
      <c r="R13" s="164"/>
      <c r="S13" s="164"/>
      <c r="T13" s="164"/>
      <c r="U13" s="164"/>
      <c r="V13" s="165"/>
      <c r="W13" s="163">
        <v>40</v>
      </c>
      <c r="X13" s="164"/>
      <c r="Y13" s="164"/>
      <c r="Z13" s="164"/>
      <c r="AA13" s="164"/>
      <c r="AB13" s="164"/>
      <c r="AC13" s="165"/>
      <c r="AD13" s="163" t="s">
        <v>791</v>
      </c>
      <c r="AE13" s="164"/>
      <c r="AF13" s="164"/>
      <c r="AG13" s="164"/>
      <c r="AH13" s="164"/>
      <c r="AI13" s="164"/>
      <c r="AJ13" s="165"/>
      <c r="AK13" s="163">
        <v>34</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v>160</v>
      </c>
      <c r="Q14" s="164"/>
      <c r="R14" s="164"/>
      <c r="S14" s="164"/>
      <c r="T14" s="164"/>
      <c r="U14" s="164"/>
      <c r="V14" s="165"/>
      <c r="W14" s="163">
        <v>30</v>
      </c>
      <c r="X14" s="164"/>
      <c r="Y14" s="164"/>
      <c r="Z14" s="164"/>
      <c r="AA14" s="164"/>
      <c r="AB14" s="164"/>
      <c r="AC14" s="165"/>
      <c r="AD14" s="163" t="s">
        <v>791</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714</v>
      </c>
      <c r="Q15" s="164"/>
      <c r="R15" s="164"/>
      <c r="S15" s="164"/>
      <c r="T15" s="164"/>
      <c r="U15" s="164"/>
      <c r="V15" s="165"/>
      <c r="W15" s="163">
        <v>160</v>
      </c>
      <c r="X15" s="164"/>
      <c r="Y15" s="164"/>
      <c r="Z15" s="164"/>
      <c r="AA15" s="164"/>
      <c r="AB15" s="164"/>
      <c r="AC15" s="165"/>
      <c r="AD15" s="163">
        <v>30</v>
      </c>
      <c r="AE15" s="164"/>
      <c r="AF15" s="164"/>
      <c r="AG15" s="164"/>
      <c r="AH15" s="164"/>
      <c r="AI15" s="164"/>
      <c r="AJ15" s="165"/>
      <c r="AK15" s="163"/>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v>-160</v>
      </c>
      <c r="Q16" s="164"/>
      <c r="R16" s="164"/>
      <c r="S16" s="164"/>
      <c r="T16" s="164"/>
      <c r="U16" s="164"/>
      <c r="V16" s="165"/>
      <c r="W16" s="163">
        <v>-30</v>
      </c>
      <c r="X16" s="164"/>
      <c r="Y16" s="164"/>
      <c r="Z16" s="164"/>
      <c r="AA16" s="164"/>
      <c r="AB16" s="164"/>
      <c r="AC16" s="165"/>
      <c r="AD16" s="163">
        <v>0</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38</v>
      </c>
      <c r="Q18" s="170"/>
      <c r="R18" s="170"/>
      <c r="S18" s="170"/>
      <c r="T18" s="170"/>
      <c r="U18" s="170"/>
      <c r="V18" s="171"/>
      <c r="W18" s="169">
        <f>SUM(W13:AC17)</f>
        <v>200</v>
      </c>
      <c r="X18" s="170"/>
      <c r="Y18" s="170"/>
      <c r="Z18" s="170"/>
      <c r="AA18" s="170"/>
      <c r="AB18" s="170"/>
      <c r="AC18" s="171"/>
      <c r="AD18" s="169">
        <f>SUM(AD13:AJ17)</f>
        <v>30</v>
      </c>
      <c r="AE18" s="170"/>
      <c r="AF18" s="170"/>
      <c r="AG18" s="170"/>
      <c r="AH18" s="170"/>
      <c r="AI18" s="170"/>
      <c r="AJ18" s="171"/>
      <c r="AK18" s="169">
        <f>SUM(AK13:AQ17)</f>
        <v>34</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31</v>
      </c>
      <c r="Q19" s="164"/>
      <c r="R19" s="164"/>
      <c r="S19" s="164"/>
      <c r="T19" s="164"/>
      <c r="U19" s="164"/>
      <c r="V19" s="165"/>
      <c r="W19" s="163">
        <v>200</v>
      </c>
      <c r="X19" s="164"/>
      <c r="Y19" s="164"/>
      <c r="Z19" s="164"/>
      <c r="AA19" s="164"/>
      <c r="AB19" s="164"/>
      <c r="AC19" s="165"/>
      <c r="AD19" s="163">
        <v>29</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0.81578947368421051</v>
      </c>
      <c r="Q20" s="539"/>
      <c r="R20" s="539"/>
      <c r="S20" s="539"/>
      <c r="T20" s="539"/>
      <c r="U20" s="539"/>
      <c r="V20" s="539"/>
      <c r="W20" s="539">
        <f t="shared" ref="W20" si="0">IF(W18=0, "-", SUM(W19)/W18)</f>
        <v>1</v>
      </c>
      <c r="X20" s="539"/>
      <c r="Y20" s="539"/>
      <c r="Z20" s="539"/>
      <c r="AA20" s="539"/>
      <c r="AB20" s="539"/>
      <c r="AC20" s="539"/>
      <c r="AD20" s="539">
        <f t="shared" ref="AD20" si="1">IF(AD18=0, "-", SUM(AD19)/AD18)</f>
        <v>0.96666666666666667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353</v>
      </c>
      <c r="H21" s="924"/>
      <c r="I21" s="924"/>
      <c r="J21" s="924"/>
      <c r="K21" s="924"/>
      <c r="L21" s="924"/>
      <c r="M21" s="924"/>
      <c r="N21" s="924"/>
      <c r="O21" s="924"/>
      <c r="P21" s="539">
        <f>IF(P19=0, "-", SUM(P19)/SUM(P13,P14))</f>
        <v>0.15656565656565657</v>
      </c>
      <c r="Q21" s="539"/>
      <c r="R21" s="539"/>
      <c r="S21" s="539"/>
      <c r="T21" s="539"/>
      <c r="U21" s="539"/>
      <c r="V21" s="539"/>
      <c r="W21" s="539">
        <f t="shared" ref="W21" si="2">IF(W19=0, "-", SUM(W19)/SUM(W13,W14))</f>
        <v>2.8571428571428572</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4.25" customHeight="1" x14ac:dyDescent="0.15">
      <c r="A23" s="141"/>
      <c r="B23" s="142"/>
      <c r="C23" s="142"/>
      <c r="D23" s="142"/>
      <c r="E23" s="142"/>
      <c r="F23" s="143"/>
      <c r="G23" s="132" t="s">
        <v>717</v>
      </c>
      <c r="H23" s="133"/>
      <c r="I23" s="133"/>
      <c r="J23" s="133"/>
      <c r="K23" s="133"/>
      <c r="L23" s="133"/>
      <c r="M23" s="133"/>
      <c r="N23" s="133"/>
      <c r="O23" s="134"/>
      <c r="P23" s="160">
        <v>34</v>
      </c>
      <c r="Q23" s="161"/>
      <c r="R23" s="161"/>
      <c r="S23" s="161"/>
      <c r="T23" s="161"/>
      <c r="U23" s="161"/>
      <c r="V23" s="162"/>
      <c r="W23" s="160">
        <v>0</v>
      </c>
      <c r="X23" s="161"/>
      <c r="Y23" s="161"/>
      <c r="Z23" s="161"/>
      <c r="AA23" s="161"/>
      <c r="AB23" s="161"/>
      <c r="AC23" s="162"/>
      <c r="AD23" s="149" t="s">
        <v>795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348</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389</v>
      </c>
      <c r="AF30" s="383"/>
      <c r="AG30" s="383"/>
      <c r="AH30" s="384"/>
      <c r="AI30" s="385" t="s">
        <v>411</v>
      </c>
      <c r="AJ30" s="385"/>
      <c r="AK30" s="385"/>
      <c r="AL30" s="382"/>
      <c r="AM30" s="385" t="s">
        <v>508</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2</v>
      </c>
      <c r="AV31" s="271"/>
      <c r="AW31" s="375" t="s">
        <v>179</v>
      </c>
      <c r="AX31" s="376"/>
    </row>
    <row r="32" spans="1:50" ht="23.25" customHeight="1" x14ac:dyDescent="0.15">
      <c r="A32" s="515"/>
      <c r="B32" s="513"/>
      <c r="C32" s="513"/>
      <c r="D32" s="513"/>
      <c r="E32" s="513"/>
      <c r="F32" s="514"/>
      <c r="G32" s="540" t="s">
        <v>718</v>
      </c>
      <c r="H32" s="541"/>
      <c r="I32" s="541"/>
      <c r="J32" s="541"/>
      <c r="K32" s="541"/>
      <c r="L32" s="541"/>
      <c r="M32" s="541"/>
      <c r="N32" s="541"/>
      <c r="O32" s="542"/>
      <c r="P32" s="191" t="s">
        <v>790</v>
      </c>
      <c r="Q32" s="191"/>
      <c r="R32" s="191"/>
      <c r="S32" s="191"/>
      <c r="T32" s="191"/>
      <c r="U32" s="191"/>
      <c r="V32" s="191"/>
      <c r="W32" s="191"/>
      <c r="X32" s="233"/>
      <c r="Y32" s="339" t="s">
        <v>12</v>
      </c>
      <c r="Z32" s="549"/>
      <c r="AA32" s="550"/>
      <c r="AB32" s="551" t="s">
        <v>370</v>
      </c>
      <c r="AC32" s="551"/>
      <c r="AD32" s="551"/>
      <c r="AE32" s="363">
        <v>100</v>
      </c>
      <c r="AF32" s="364"/>
      <c r="AG32" s="364"/>
      <c r="AH32" s="364"/>
      <c r="AI32" s="363">
        <v>100</v>
      </c>
      <c r="AJ32" s="364"/>
      <c r="AK32" s="364"/>
      <c r="AL32" s="364"/>
      <c r="AM32" s="363"/>
      <c r="AN32" s="364"/>
      <c r="AO32" s="364"/>
      <c r="AP32" s="364"/>
      <c r="AQ32" s="166" t="s">
        <v>714</v>
      </c>
      <c r="AR32" s="167"/>
      <c r="AS32" s="167"/>
      <c r="AT32" s="168"/>
      <c r="AU32" s="364" t="s">
        <v>714</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370</v>
      </c>
      <c r="AC33" s="522"/>
      <c r="AD33" s="522"/>
      <c r="AE33" s="363">
        <v>100</v>
      </c>
      <c r="AF33" s="364"/>
      <c r="AG33" s="364"/>
      <c r="AH33" s="364"/>
      <c r="AI33" s="363">
        <v>100</v>
      </c>
      <c r="AJ33" s="364"/>
      <c r="AK33" s="364"/>
      <c r="AL33" s="364"/>
      <c r="AM33" s="363">
        <v>100</v>
      </c>
      <c r="AN33" s="364"/>
      <c r="AO33" s="364"/>
      <c r="AP33" s="364"/>
      <c r="AQ33" s="166" t="s">
        <v>714</v>
      </c>
      <c r="AR33" s="167"/>
      <c r="AS33" s="167"/>
      <c r="AT33" s="168"/>
      <c r="AU33" s="364">
        <v>100</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c r="AN34" s="364"/>
      <c r="AO34" s="364"/>
      <c r="AP34" s="364"/>
      <c r="AQ34" s="166" t="s">
        <v>714</v>
      </c>
      <c r="AR34" s="167"/>
      <c r="AS34" s="167"/>
      <c r="AT34" s="168"/>
      <c r="AU34" s="364" t="s">
        <v>714</v>
      </c>
      <c r="AV34" s="364"/>
      <c r="AW34" s="364"/>
      <c r="AX34" s="365"/>
    </row>
    <row r="35" spans="1:51" ht="23.25" customHeight="1" x14ac:dyDescent="0.15">
      <c r="A35" s="896" t="s">
        <v>379</v>
      </c>
      <c r="B35" s="897"/>
      <c r="C35" s="897"/>
      <c r="D35" s="897"/>
      <c r="E35" s="897"/>
      <c r="F35" s="898"/>
      <c r="G35" s="902" t="s">
        <v>719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348</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714</v>
      </c>
      <c r="AR38" s="178"/>
      <c r="AS38" s="179" t="s">
        <v>233</v>
      </c>
      <c r="AT38" s="202"/>
      <c r="AU38" s="271">
        <v>2</v>
      </c>
      <c r="AV38" s="271"/>
      <c r="AW38" s="375" t="s">
        <v>179</v>
      </c>
      <c r="AX38" s="376"/>
      <c r="AY38">
        <f>$AY$37</f>
        <v>1</v>
      </c>
    </row>
    <row r="39" spans="1:51" ht="23.25" customHeight="1" x14ac:dyDescent="0.15">
      <c r="A39" s="515"/>
      <c r="B39" s="513"/>
      <c r="C39" s="513"/>
      <c r="D39" s="513"/>
      <c r="E39" s="513"/>
      <c r="F39" s="514"/>
      <c r="G39" s="540" t="s">
        <v>720</v>
      </c>
      <c r="H39" s="541"/>
      <c r="I39" s="541"/>
      <c r="J39" s="541"/>
      <c r="K39" s="541"/>
      <c r="L39" s="541"/>
      <c r="M39" s="541"/>
      <c r="N39" s="541"/>
      <c r="O39" s="542"/>
      <c r="P39" s="191" t="s">
        <v>721</v>
      </c>
      <c r="Q39" s="191"/>
      <c r="R39" s="191"/>
      <c r="S39" s="191"/>
      <c r="T39" s="191"/>
      <c r="U39" s="191"/>
      <c r="V39" s="191"/>
      <c r="W39" s="191"/>
      <c r="X39" s="233"/>
      <c r="Y39" s="339" t="s">
        <v>12</v>
      </c>
      <c r="Z39" s="549"/>
      <c r="AA39" s="550"/>
      <c r="AB39" s="551" t="s">
        <v>370</v>
      </c>
      <c r="AC39" s="551"/>
      <c r="AD39" s="551"/>
      <c r="AE39" s="363">
        <v>100</v>
      </c>
      <c r="AF39" s="364"/>
      <c r="AG39" s="364"/>
      <c r="AH39" s="364"/>
      <c r="AI39" s="363">
        <v>90.9</v>
      </c>
      <c r="AJ39" s="364"/>
      <c r="AK39" s="364"/>
      <c r="AL39" s="364"/>
      <c r="AM39" s="363">
        <v>100</v>
      </c>
      <c r="AN39" s="364"/>
      <c r="AO39" s="364"/>
      <c r="AP39" s="364"/>
      <c r="AQ39" s="166" t="s">
        <v>714</v>
      </c>
      <c r="AR39" s="167"/>
      <c r="AS39" s="167"/>
      <c r="AT39" s="168"/>
      <c r="AU39" s="364">
        <v>100</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370</v>
      </c>
      <c r="AC40" s="522"/>
      <c r="AD40" s="522"/>
      <c r="AE40" s="363">
        <v>100</v>
      </c>
      <c r="AF40" s="364"/>
      <c r="AG40" s="364"/>
      <c r="AH40" s="364"/>
      <c r="AI40" s="363">
        <v>100</v>
      </c>
      <c r="AJ40" s="364"/>
      <c r="AK40" s="364"/>
      <c r="AL40" s="364"/>
      <c r="AM40" s="363">
        <v>100</v>
      </c>
      <c r="AN40" s="364"/>
      <c r="AO40" s="364"/>
      <c r="AP40" s="364"/>
      <c r="AQ40" s="166" t="s">
        <v>714</v>
      </c>
      <c r="AR40" s="167"/>
      <c r="AS40" s="167"/>
      <c r="AT40" s="168"/>
      <c r="AU40" s="364">
        <v>100</v>
      </c>
      <c r="AV40" s="364"/>
      <c r="AW40" s="364"/>
      <c r="AX40" s="365"/>
      <c r="AY40">
        <f t="shared" si="4"/>
        <v>1</v>
      </c>
    </row>
    <row r="41" spans="1:51" ht="19.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100</v>
      </c>
      <c r="AF41" s="364"/>
      <c r="AG41" s="364"/>
      <c r="AH41" s="364"/>
      <c r="AI41" s="363">
        <v>90.9</v>
      </c>
      <c r="AJ41" s="364"/>
      <c r="AK41" s="364"/>
      <c r="AL41" s="364"/>
      <c r="AM41" s="363">
        <v>100</v>
      </c>
      <c r="AN41" s="364"/>
      <c r="AO41" s="364"/>
      <c r="AP41" s="364"/>
      <c r="AQ41" s="166" t="s">
        <v>714</v>
      </c>
      <c r="AR41" s="167"/>
      <c r="AS41" s="167"/>
      <c r="AT41" s="168"/>
      <c r="AU41" s="364">
        <v>100</v>
      </c>
      <c r="AV41" s="364"/>
      <c r="AW41" s="364"/>
      <c r="AX41" s="365"/>
      <c r="AY41">
        <f t="shared" si="4"/>
        <v>1</v>
      </c>
    </row>
    <row r="42" spans="1:51" ht="23.25" customHeight="1" x14ac:dyDescent="0.15">
      <c r="A42" s="896" t="s">
        <v>379</v>
      </c>
      <c r="B42" s="897"/>
      <c r="C42" s="897"/>
      <c r="D42" s="897"/>
      <c r="E42" s="897"/>
      <c r="F42" s="898"/>
      <c r="G42" s="902" t="s">
        <v>722</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4" t="s">
        <v>348</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348</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348</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349</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344</v>
      </c>
      <c r="X65" s="868"/>
      <c r="Y65" s="871"/>
      <c r="Z65" s="871"/>
      <c r="AA65" s="872"/>
      <c r="AB65" s="865" t="s">
        <v>11</v>
      </c>
      <c r="AC65" s="861"/>
      <c r="AD65" s="862"/>
      <c r="AE65" s="335" t="s">
        <v>389</v>
      </c>
      <c r="AF65" s="335"/>
      <c r="AG65" s="335"/>
      <c r="AH65" s="335"/>
      <c r="AI65" s="335" t="s">
        <v>411</v>
      </c>
      <c r="AJ65" s="335"/>
      <c r="AK65" s="335"/>
      <c r="AL65" s="335"/>
      <c r="AM65" s="335" t="s">
        <v>508</v>
      </c>
      <c r="AN65" s="335"/>
      <c r="AO65" s="335"/>
      <c r="AP65" s="335"/>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347</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369</v>
      </c>
      <c r="AC67" s="950"/>
      <c r="AD67" s="950"/>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369</v>
      </c>
      <c r="AC68" s="973"/>
      <c r="AD68" s="973"/>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370</v>
      </c>
      <c r="AC69" s="974"/>
      <c r="AD69" s="974"/>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354</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368</v>
      </c>
      <c r="X70" s="943"/>
      <c r="Y70" s="948" t="s">
        <v>12</v>
      </c>
      <c r="Z70" s="948"/>
      <c r="AA70" s="949"/>
      <c r="AB70" s="950" t="s">
        <v>369</v>
      </c>
      <c r="AC70" s="950"/>
      <c r="AD70" s="950"/>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369</v>
      </c>
      <c r="AC71" s="973"/>
      <c r="AD71" s="973"/>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370</v>
      </c>
      <c r="AC72" s="974"/>
      <c r="AD72" s="974"/>
      <c r="AE72" s="371"/>
      <c r="AF72" s="372"/>
      <c r="AG72" s="372"/>
      <c r="AH72" s="372"/>
      <c r="AI72" s="371"/>
      <c r="AJ72" s="372"/>
      <c r="AK72" s="372"/>
      <c r="AL72" s="372"/>
      <c r="AM72" s="371"/>
      <c r="AN72" s="372"/>
      <c r="AO72" s="372"/>
      <c r="AP72" s="937"/>
      <c r="AQ72" s="363"/>
      <c r="AR72" s="364"/>
      <c r="AS72" s="364"/>
      <c r="AT72" s="814"/>
      <c r="AU72" s="364"/>
      <c r="AV72" s="364"/>
      <c r="AW72" s="364"/>
      <c r="AX72" s="365"/>
      <c r="AY72">
        <f t="shared" si="8"/>
        <v>0</v>
      </c>
    </row>
    <row r="73" spans="1:51" ht="18.75" hidden="1" customHeight="1" x14ac:dyDescent="0.15">
      <c r="A73" s="835" t="s">
        <v>349</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382</v>
      </c>
      <c r="B78" s="912"/>
      <c r="C78" s="912"/>
      <c r="D78" s="912"/>
      <c r="E78" s="909" t="s">
        <v>327</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343</v>
      </c>
      <c r="AP79" s="127"/>
      <c r="AQ79" s="127"/>
      <c r="AR79" s="76"/>
      <c r="AS79" s="126"/>
      <c r="AT79" s="127"/>
      <c r="AU79" s="127"/>
      <c r="AV79" s="127"/>
      <c r="AW79" s="127"/>
      <c r="AX79" s="128"/>
      <c r="AY79">
        <f>COUNTIF($AR$79,"☑")</f>
        <v>0</v>
      </c>
    </row>
    <row r="80" spans="1:51" ht="18.75" hidden="1" customHeight="1" x14ac:dyDescent="0.15">
      <c r="A80" s="519" t="s">
        <v>147</v>
      </c>
      <c r="B80" s="844" t="s">
        <v>340</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350</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389</v>
      </c>
      <c r="AF100" s="822"/>
      <c r="AG100" s="822"/>
      <c r="AH100" s="823"/>
      <c r="AI100" s="821" t="s">
        <v>411</v>
      </c>
      <c r="AJ100" s="822"/>
      <c r="AK100" s="822"/>
      <c r="AL100" s="823"/>
      <c r="AM100" s="821" t="s">
        <v>508</v>
      </c>
      <c r="AN100" s="822"/>
      <c r="AO100" s="822"/>
      <c r="AP100" s="823"/>
      <c r="AQ100" s="925" t="s">
        <v>416</v>
      </c>
      <c r="AR100" s="926"/>
      <c r="AS100" s="926"/>
      <c r="AT100" s="927"/>
      <c r="AU100" s="925" t="s">
        <v>540</v>
      </c>
      <c r="AV100" s="926"/>
      <c r="AW100" s="926"/>
      <c r="AX100" s="928"/>
    </row>
    <row r="101" spans="1:60" ht="23.25" customHeight="1" x14ac:dyDescent="0.15">
      <c r="A101" s="491"/>
      <c r="B101" s="492"/>
      <c r="C101" s="492"/>
      <c r="D101" s="492"/>
      <c r="E101" s="492"/>
      <c r="F101" s="493"/>
      <c r="G101" s="191" t="s">
        <v>723</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724</v>
      </c>
      <c r="AC101" s="551"/>
      <c r="AD101" s="551"/>
      <c r="AE101" s="358">
        <v>1</v>
      </c>
      <c r="AF101" s="358"/>
      <c r="AG101" s="358"/>
      <c r="AH101" s="358"/>
      <c r="AI101" s="358">
        <v>4</v>
      </c>
      <c r="AJ101" s="358"/>
      <c r="AK101" s="358"/>
      <c r="AL101" s="358"/>
      <c r="AM101" s="358">
        <v>2</v>
      </c>
      <c r="AN101" s="358"/>
      <c r="AO101" s="358"/>
      <c r="AP101" s="358"/>
      <c r="AQ101" s="358" t="s">
        <v>714</v>
      </c>
      <c r="AR101" s="358"/>
      <c r="AS101" s="358"/>
      <c r="AT101" s="358"/>
      <c r="AU101" s="363" t="s">
        <v>796</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724</v>
      </c>
      <c r="AC102" s="551"/>
      <c r="AD102" s="551"/>
      <c r="AE102" s="358">
        <v>1</v>
      </c>
      <c r="AF102" s="358"/>
      <c r="AG102" s="358"/>
      <c r="AH102" s="358"/>
      <c r="AI102" s="358">
        <v>4</v>
      </c>
      <c r="AJ102" s="358"/>
      <c r="AK102" s="358"/>
      <c r="AL102" s="358"/>
      <c r="AM102" s="358">
        <v>2</v>
      </c>
      <c r="AN102" s="358"/>
      <c r="AO102" s="358"/>
      <c r="AP102" s="358"/>
      <c r="AQ102" s="358">
        <v>1</v>
      </c>
      <c r="AR102" s="358"/>
      <c r="AS102" s="358"/>
      <c r="AT102" s="358"/>
      <c r="AU102" s="371">
        <v>1</v>
      </c>
      <c r="AV102" s="372"/>
      <c r="AW102" s="372"/>
      <c r="AX102" s="929"/>
    </row>
    <row r="103" spans="1:60" ht="31.5" hidden="1" customHeight="1" x14ac:dyDescent="0.15">
      <c r="A103" s="488" t="s">
        <v>350</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350</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350</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350</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31</v>
      </c>
      <c r="AF116" s="358"/>
      <c r="AG116" s="358"/>
      <c r="AH116" s="358"/>
      <c r="AI116" s="358">
        <v>50</v>
      </c>
      <c r="AJ116" s="358"/>
      <c r="AK116" s="358"/>
      <c r="AL116" s="358"/>
      <c r="AM116" s="358">
        <v>15</v>
      </c>
      <c r="AN116" s="358"/>
      <c r="AO116" s="358"/>
      <c r="AP116" s="358"/>
      <c r="AQ116" s="363">
        <v>34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730</v>
      </c>
      <c r="AN117" s="306"/>
      <c r="AO117" s="306"/>
      <c r="AP117" s="306"/>
      <c r="AQ117" s="306" t="s">
        <v>793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404</v>
      </c>
      <c r="B130" s="990"/>
      <c r="C130" s="989" t="s">
        <v>236</v>
      </c>
      <c r="D130" s="990"/>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405</v>
      </c>
      <c r="AR133" s="271"/>
      <c r="AS133" s="179" t="s">
        <v>233</v>
      </c>
      <c r="AT133" s="202"/>
      <c r="AU133" s="178">
        <v>4</v>
      </c>
      <c r="AV133" s="178"/>
      <c r="AW133" s="179" t="s">
        <v>179</v>
      </c>
      <c r="AX133" s="180"/>
      <c r="AY133">
        <f>$AY$132</f>
        <v>1</v>
      </c>
    </row>
    <row r="134" spans="1:51" ht="30.75" customHeight="1" x14ac:dyDescent="0.15">
      <c r="A134" s="993"/>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79.8</v>
      </c>
      <c r="AF134" s="167"/>
      <c r="AG134" s="167"/>
      <c r="AH134" s="167"/>
      <c r="AI134" s="266">
        <v>83</v>
      </c>
      <c r="AJ134" s="167"/>
      <c r="AK134" s="167"/>
      <c r="AL134" s="167"/>
      <c r="AM134" s="266">
        <v>84.9</v>
      </c>
      <c r="AN134" s="167"/>
      <c r="AO134" s="167"/>
      <c r="AP134" s="167"/>
      <c r="AQ134" s="266" t="s">
        <v>405</v>
      </c>
      <c r="AR134" s="167"/>
      <c r="AS134" s="167"/>
      <c r="AT134" s="167"/>
      <c r="AU134" s="266" t="s">
        <v>405</v>
      </c>
      <c r="AV134" s="167"/>
      <c r="AW134" s="167"/>
      <c r="AX134" s="208"/>
      <c r="AY134">
        <f t="shared" ref="AY134:AY135" si="13">$AY$132</f>
        <v>1</v>
      </c>
    </row>
    <row r="135" spans="1:51" ht="28.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405</v>
      </c>
      <c r="AC135" s="175"/>
      <c r="AD135" s="175"/>
      <c r="AE135" s="266" t="s">
        <v>405</v>
      </c>
      <c r="AF135" s="167"/>
      <c r="AG135" s="167"/>
      <c r="AH135" s="167"/>
      <c r="AI135" s="266" t="s">
        <v>405</v>
      </c>
      <c r="AJ135" s="167"/>
      <c r="AK135" s="167"/>
      <c r="AL135" s="167"/>
      <c r="AM135" s="266" t="s">
        <v>711</v>
      </c>
      <c r="AN135" s="167"/>
      <c r="AO135" s="167"/>
      <c r="AP135" s="167"/>
      <c r="AQ135" s="266" t="s">
        <v>405</v>
      </c>
      <c r="AR135" s="167"/>
      <c r="AS135" s="167"/>
      <c r="AT135" s="167"/>
      <c r="AU135" s="266"/>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405</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405</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788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405</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405</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405</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405</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670</v>
      </c>
      <c r="D430" s="251"/>
      <c r="E430" s="239" t="s">
        <v>398</v>
      </c>
      <c r="F430" s="448"/>
      <c r="G430" s="241" t="s">
        <v>252</v>
      </c>
      <c r="H430" s="188"/>
      <c r="I430" s="188"/>
      <c r="J430" s="242" t="s">
        <v>405</v>
      </c>
      <c r="K430" s="243"/>
      <c r="L430" s="243"/>
      <c r="M430" s="243"/>
      <c r="N430" s="243"/>
      <c r="O430" s="243"/>
      <c r="P430" s="243"/>
      <c r="Q430" s="243"/>
      <c r="R430" s="243"/>
      <c r="S430" s="243"/>
      <c r="T430" s="244"/>
      <c r="U430" s="245" t="s">
        <v>405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405</v>
      </c>
      <c r="AF432" s="178"/>
      <c r="AG432" s="179" t="s">
        <v>233</v>
      </c>
      <c r="AH432" s="202"/>
      <c r="AI432" s="216"/>
      <c r="AJ432" s="216"/>
      <c r="AK432" s="216"/>
      <c r="AL432" s="217"/>
      <c r="AM432" s="216"/>
      <c r="AN432" s="216"/>
      <c r="AO432" s="216"/>
      <c r="AP432" s="217"/>
      <c r="AQ432" s="231" t="s">
        <v>405</v>
      </c>
      <c r="AR432" s="178"/>
      <c r="AS432" s="179" t="s">
        <v>233</v>
      </c>
      <c r="AT432" s="202"/>
      <c r="AU432" s="178" t="s">
        <v>405</v>
      </c>
      <c r="AV432" s="178"/>
      <c r="AW432" s="179" t="s">
        <v>179</v>
      </c>
      <c r="AX432" s="180"/>
      <c r="AY432">
        <f>$AY$431</f>
        <v>1</v>
      </c>
    </row>
    <row r="433" spans="1:51" ht="23.25" customHeight="1" x14ac:dyDescent="0.15">
      <c r="A433" s="993"/>
      <c r="B433" s="253"/>
      <c r="C433" s="252"/>
      <c r="D433" s="253"/>
      <c r="E433" s="196"/>
      <c r="F433" s="197"/>
      <c r="G433" s="232" t="s">
        <v>405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405</v>
      </c>
      <c r="AC433" s="175"/>
      <c r="AD433" s="175"/>
      <c r="AE433" s="166" t="s">
        <v>405</v>
      </c>
      <c r="AF433" s="167"/>
      <c r="AG433" s="167"/>
      <c r="AH433" s="167"/>
      <c r="AI433" s="166" t="s">
        <v>405</v>
      </c>
      <c r="AJ433" s="167"/>
      <c r="AK433" s="167"/>
      <c r="AL433" s="167"/>
      <c r="AM433" s="166" t="s">
        <v>711</v>
      </c>
      <c r="AN433" s="167"/>
      <c r="AO433" s="167"/>
      <c r="AP433" s="168"/>
      <c r="AQ433" s="166" t="s">
        <v>405</v>
      </c>
      <c r="AR433" s="167"/>
      <c r="AS433" s="167"/>
      <c r="AT433" s="168"/>
      <c r="AU433" s="167" t="s">
        <v>405</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405</v>
      </c>
      <c r="AC434" s="224"/>
      <c r="AD434" s="224"/>
      <c r="AE434" s="166" t="s">
        <v>405</v>
      </c>
      <c r="AF434" s="167"/>
      <c r="AG434" s="167"/>
      <c r="AH434" s="168"/>
      <c r="AI434" s="166" t="s">
        <v>405</v>
      </c>
      <c r="AJ434" s="167"/>
      <c r="AK434" s="167"/>
      <c r="AL434" s="167"/>
      <c r="AM434" s="166" t="s">
        <v>711</v>
      </c>
      <c r="AN434" s="167"/>
      <c r="AO434" s="167"/>
      <c r="AP434" s="168"/>
      <c r="AQ434" s="166" t="s">
        <v>405</v>
      </c>
      <c r="AR434" s="167"/>
      <c r="AS434" s="167"/>
      <c r="AT434" s="168"/>
      <c r="AU434" s="167" t="s">
        <v>405</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405</v>
      </c>
      <c r="AF435" s="167"/>
      <c r="AG435" s="167"/>
      <c r="AH435" s="168"/>
      <c r="AI435" s="166" t="s">
        <v>405</v>
      </c>
      <c r="AJ435" s="167"/>
      <c r="AK435" s="167"/>
      <c r="AL435" s="167"/>
      <c r="AM435" s="166" t="s">
        <v>711</v>
      </c>
      <c r="AN435" s="167"/>
      <c r="AO435" s="167"/>
      <c r="AP435" s="168"/>
      <c r="AQ435" s="166" t="s">
        <v>405</v>
      </c>
      <c r="AR435" s="167"/>
      <c r="AS435" s="167"/>
      <c r="AT435" s="168"/>
      <c r="AU435" s="167" t="s">
        <v>405</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405</v>
      </c>
      <c r="AF457" s="178"/>
      <c r="AG457" s="179" t="s">
        <v>233</v>
      </c>
      <c r="AH457" s="202"/>
      <c r="AI457" s="216"/>
      <c r="AJ457" s="216"/>
      <c r="AK457" s="216"/>
      <c r="AL457" s="217"/>
      <c r="AM457" s="216"/>
      <c r="AN457" s="216"/>
      <c r="AO457" s="216"/>
      <c r="AP457" s="217"/>
      <c r="AQ457" s="231" t="s">
        <v>405</v>
      </c>
      <c r="AR457" s="178"/>
      <c r="AS457" s="179" t="s">
        <v>233</v>
      </c>
      <c r="AT457" s="202"/>
      <c r="AU457" s="178" t="s">
        <v>405</v>
      </c>
      <c r="AV457" s="178"/>
      <c r="AW457" s="179" t="s">
        <v>179</v>
      </c>
      <c r="AX457" s="180"/>
      <c r="AY457">
        <f>$AY$456</f>
        <v>1</v>
      </c>
    </row>
    <row r="458" spans="1:51" ht="23.25" customHeight="1" x14ac:dyDescent="0.15">
      <c r="A458" s="993"/>
      <c r="B458" s="253"/>
      <c r="C458" s="252"/>
      <c r="D458" s="253"/>
      <c r="E458" s="196"/>
      <c r="F458" s="197"/>
      <c r="G458" s="232" t="s">
        <v>405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405</v>
      </c>
      <c r="AC458" s="175"/>
      <c r="AD458" s="175"/>
      <c r="AE458" s="166" t="s">
        <v>405</v>
      </c>
      <c r="AF458" s="167"/>
      <c r="AG458" s="167"/>
      <c r="AH458" s="167"/>
      <c r="AI458" s="166" t="s">
        <v>405</v>
      </c>
      <c r="AJ458" s="167"/>
      <c r="AK458" s="167"/>
      <c r="AL458" s="167"/>
      <c r="AM458" s="166" t="s">
        <v>711</v>
      </c>
      <c r="AN458" s="167"/>
      <c r="AO458" s="167"/>
      <c r="AP458" s="168"/>
      <c r="AQ458" s="166" t="s">
        <v>405</v>
      </c>
      <c r="AR458" s="167"/>
      <c r="AS458" s="167"/>
      <c r="AT458" s="168"/>
      <c r="AU458" s="167" t="s">
        <v>405</v>
      </c>
      <c r="AV458" s="167"/>
      <c r="AW458" s="167"/>
      <c r="AX458" s="208"/>
      <c r="AY458">
        <f t="shared" ref="AY458:AY460" si="68">$AY$456</f>
        <v>1</v>
      </c>
    </row>
    <row r="459" spans="1:51" ht="18.7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405</v>
      </c>
      <c r="AC459" s="224"/>
      <c r="AD459" s="224"/>
      <c r="AE459" s="166" t="s">
        <v>405</v>
      </c>
      <c r="AF459" s="167"/>
      <c r="AG459" s="167"/>
      <c r="AH459" s="168"/>
      <c r="AI459" s="166" t="s">
        <v>405</v>
      </c>
      <c r="AJ459" s="167"/>
      <c r="AK459" s="167"/>
      <c r="AL459" s="167"/>
      <c r="AM459" s="166" t="s">
        <v>711</v>
      </c>
      <c r="AN459" s="167"/>
      <c r="AO459" s="167"/>
      <c r="AP459" s="168"/>
      <c r="AQ459" s="166" t="s">
        <v>405</v>
      </c>
      <c r="AR459" s="167"/>
      <c r="AS459" s="167"/>
      <c r="AT459" s="168"/>
      <c r="AU459" s="167" t="s">
        <v>405</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405</v>
      </c>
      <c r="AF460" s="167"/>
      <c r="AG460" s="167"/>
      <c r="AH460" s="168"/>
      <c r="AI460" s="166" t="s">
        <v>405</v>
      </c>
      <c r="AJ460" s="167"/>
      <c r="AK460" s="167"/>
      <c r="AL460" s="167"/>
      <c r="AM460" s="166" t="s">
        <v>711</v>
      </c>
      <c r="AN460" s="167"/>
      <c r="AO460" s="167"/>
      <c r="AP460" s="168"/>
      <c r="AQ460" s="166" t="s">
        <v>405</v>
      </c>
      <c r="AR460" s="167"/>
      <c r="AS460" s="167"/>
      <c r="AT460" s="168"/>
      <c r="AU460" s="167" t="s">
        <v>405</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2.75" customHeight="1" x14ac:dyDescent="0.15">
      <c r="A482" s="993"/>
      <c r="B482" s="253"/>
      <c r="C482" s="252"/>
      <c r="D482" s="253"/>
      <c r="E482" s="190" t="s">
        <v>405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9"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1.75"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93"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742</v>
      </c>
      <c r="AE702" s="894"/>
      <c r="AF702" s="895"/>
      <c r="AG702" s="883" t="s">
        <v>748</v>
      </c>
      <c r="AH702" s="884"/>
      <c r="AI702" s="884"/>
      <c r="AJ702" s="884"/>
      <c r="AK702" s="884"/>
      <c r="AL702" s="884"/>
      <c r="AM702" s="884"/>
      <c r="AN702" s="884"/>
      <c r="AO702" s="884"/>
      <c r="AP702" s="884"/>
      <c r="AQ702" s="884"/>
      <c r="AR702" s="884"/>
      <c r="AS702" s="884"/>
      <c r="AT702" s="884"/>
      <c r="AU702" s="884"/>
      <c r="AV702" s="884"/>
      <c r="AW702" s="884"/>
      <c r="AX702" s="885"/>
    </row>
    <row r="703" spans="1:51" ht="1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749</v>
      </c>
      <c r="AH703" s="668"/>
      <c r="AI703" s="668"/>
      <c r="AJ703" s="668"/>
      <c r="AK703" s="668"/>
      <c r="AL703" s="668"/>
      <c r="AM703" s="668"/>
      <c r="AN703" s="668"/>
      <c r="AO703" s="668"/>
      <c r="AP703" s="668"/>
      <c r="AQ703" s="668"/>
      <c r="AR703" s="668"/>
      <c r="AS703" s="668"/>
      <c r="AT703" s="668"/>
      <c r="AU703" s="668"/>
      <c r="AV703" s="668"/>
      <c r="AW703" s="668"/>
      <c r="AX703" s="669"/>
    </row>
    <row r="704" spans="1:51" ht="99.9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50.1"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742</v>
      </c>
      <c r="AE705" s="736"/>
      <c r="AF705" s="736"/>
      <c r="AG705" s="190" t="s">
        <v>792</v>
      </c>
      <c r="AH705" s="191"/>
      <c r="AI705" s="191"/>
      <c r="AJ705" s="191"/>
      <c r="AK705" s="191"/>
      <c r="AL705" s="191"/>
      <c r="AM705" s="191"/>
      <c r="AN705" s="191"/>
      <c r="AO705" s="191"/>
      <c r="AP705" s="191"/>
      <c r="AQ705" s="191"/>
      <c r="AR705" s="191"/>
      <c r="AS705" s="191"/>
      <c r="AT705" s="191"/>
      <c r="AU705" s="191"/>
      <c r="AV705" s="191"/>
      <c r="AW705" s="191"/>
      <c r="AX705" s="192"/>
    </row>
    <row r="706" spans="1:50" ht="50.1" customHeight="1" x14ac:dyDescent="0.15">
      <c r="A706" s="658"/>
      <c r="B706" s="770"/>
      <c r="C706" s="614"/>
      <c r="D706" s="615"/>
      <c r="E706" s="686" t="s">
        <v>380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0.1"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752</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50.1"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t="s">
        <v>753</v>
      </c>
      <c r="AH708" s="527"/>
      <c r="AI708" s="527"/>
      <c r="AJ708" s="527"/>
      <c r="AK708" s="527"/>
      <c r="AL708" s="527"/>
      <c r="AM708" s="527"/>
      <c r="AN708" s="527"/>
      <c r="AO708" s="527"/>
      <c r="AP708" s="527"/>
      <c r="AQ708" s="527"/>
      <c r="AR708" s="527"/>
      <c r="AS708" s="527"/>
      <c r="AT708" s="527"/>
      <c r="AU708" s="527"/>
      <c r="AV708" s="527"/>
      <c r="AW708" s="527"/>
      <c r="AX708" s="528"/>
    </row>
    <row r="709" spans="1:50" ht="50.1"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754</v>
      </c>
      <c r="AH709" s="668"/>
      <c r="AI709" s="668"/>
      <c r="AJ709" s="668"/>
      <c r="AK709" s="668"/>
      <c r="AL709" s="668"/>
      <c r="AM709" s="668"/>
      <c r="AN709" s="668"/>
      <c r="AO709" s="668"/>
      <c r="AP709" s="668"/>
      <c r="AQ709" s="668"/>
      <c r="AR709" s="668"/>
      <c r="AS709" s="668"/>
      <c r="AT709" s="668"/>
      <c r="AU709" s="668"/>
      <c r="AV709" s="668"/>
      <c r="AW709" s="668"/>
      <c r="AX709" s="669"/>
    </row>
    <row r="710" spans="1:50" ht="50.1"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742</v>
      </c>
      <c r="AE710" s="185"/>
      <c r="AF710" s="185"/>
      <c r="AG710" s="667" t="s">
        <v>755</v>
      </c>
      <c r="AH710" s="668"/>
      <c r="AI710" s="668"/>
      <c r="AJ710" s="668"/>
      <c r="AK710" s="668"/>
      <c r="AL710" s="668"/>
      <c r="AM710" s="668"/>
      <c r="AN710" s="668"/>
      <c r="AO710" s="668"/>
      <c r="AP710" s="668"/>
      <c r="AQ710" s="668"/>
      <c r="AR710" s="668"/>
      <c r="AS710" s="668"/>
      <c r="AT710" s="668"/>
      <c r="AU710" s="668"/>
      <c r="AV710" s="668"/>
      <c r="AW710" s="668"/>
      <c r="AX710" s="669"/>
    </row>
    <row r="711" spans="1:50" ht="50.1"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756</v>
      </c>
      <c r="AH711" s="668"/>
      <c r="AI711" s="668"/>
      <c r="AJ711" s="668"/>
      <c r="AK711" s="668"/>
      <c r="AL711" s="668"/>
      <c r="AM711" s="668"/>
      <c r="AN711" s="668"/>
      <c r="AO711" s="668"/>
      <c r="AP711" s="668"/>
      <c r="AQ711" s="668"/>
      <c r="AR711" s="668"/>
      <c r="AS711" s="668"/>
      <c r="AT711" s="668"/>
      <c r="AU711" s="668"/>
      <c r="AV711" s="668"/>
      <c r="AW711" s="668"/>
      <c r="AX711" s="669"/>
    </row>
    <row r="712" spans="1:50" ht="50.1" customHeight="1" x14ac:dyDescent="0.15">
      <c r="A712" s="658"/>
      <c r="B712" s="659"/>
      <c r="C712" s="588" t="s">
        <v>345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757</v>
      </c>
      <c r="AE712" s="586"/>
      <c r="AF712" s="586"/>
      <c r="AG712" s="594" t="s">
        <v>758</v>
      </c>
      <c r="AH712" s="595"/>
      <c r="AI712" s="595"/>
      <c r="AJ712" s="595"/>
      <c r="AK712" s="595"/>
      <c r="AL712" s="595"/>
      <c r="AM712" s="595"/>
      <c r="AN712" s="595"/>
      <c r="AO712" s="595"/>
      <c r="AP712" s="595"/>
      <c r="AQ712" s="595"/>
      <c r="AR712" s="595"/>
      <c r="AS712" s="595"/>
      <c r="AT712" s="595"/>
      <c r="AU712" s="595"/>
      <c r="AV712" s="595"/>
      <c r="AW712" s="595"/>
      <c r="AX712" s="596"/>
    </row>
    <row r="713" spans="1:50" ht="50.1" customHeight="1" x14ac:dyDescent="0.15">
      <c r="A713" s="658"/>
      <c r="B713" s="659"/>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7" t="s">
        <v>758</v>
      </c>
      <c r="AH713" s="668"/>
      <c r="AI713" s="668"/>
      <c r="AJ713" s="668"/>
      <c r="AK713" s="668"/>
      <c r="AL713" s="668"/>
      <c r="AM713" s="668"/>
      <c r="AN713" s="668"/>
      <c r="AO713" s="668"/>
      <c r="AP713" s="668"/>
      <c r="AQ713" s="668"/>
      <c r="AR713" s="668"/>
      <c r="AS713" s="668"/>
      <c r="AT713" s="668"/>
      <c r="AU713" s="668"/>
      <c r="AV713" s="668"/>
      <c r="AW713" s="668"/>
      <c r="AX713" s="669"/>
    </row>
    <row r="714" spans="1:50" ht="50.1" customHeight="1" x14ac:dyDescent="0.15">
      <c r="A714" s="660"/>
      <c r="B714" s="661"/>
      <c r="C714" s="771" t="s">
        <v>324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t="s">
        <v>759</v>
      </c>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x14ac:dyDescent="0.15">
      <c r="A715" s="621" t="s">
        <v>40</v>
      </c>
      <c r="B715" s="657"/>
      <c r="C715" s="662" t="s">
        <v>325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742</v>
      </c>
      <c r="AE715" s="671"/>
      <c r="AF715" s="777"/>
      <c r="AG715" s="526" t="s">
        <v>760</v>
      </c>
      <c r="AH715" s="527"/>
      <c r="AI715" s="527"/>
      <c r="AJ715" s="527"/>
      <c r="AK715" s="527"/>
      <c r="AL715" s="527"/>
      <c r="AM715" s="527"/>
      <c r="AN715" s="527"/>
      <c r="AO715" s="527"/>
      <c r="AP715" s="527"/>
      <c r="AQ715" s="527"/>
      <c r="AR715" s="527"/>
      <c r="AS715" s="527"/>
      <c r="AT715" s="527"/>
      <c r="AU715" s="527"/>
      <c r="AV715" s="527"/>
      <c r="AW715" s="527"/>
      <c r="AX715" s="528"/>
    </row>
    <row r="716" spans="1:50" ht="50.1"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742</v>
      </c>
      <c r="AE716" s="759"/>
      <c r="AF716" s="759"/>
      <c r="AG716" s="667" t="s">
        <v>759</v>
      </c>
      <c r="AH716" s="668"/>
      <c r="AI716" s="668"/>
      <c r="AJ716" s="668"/>
      <c r="AK716" s="668"/>
      <c r="AL716" s="668"/>
      <c r="AM716" s="668"/>
      <c r="AN716" s="668"/>
      <c r="AO716" s="668"/>
      <c r="AP716" s="668"/>
      <c r="AQ716" s="668"/>
      <c r="AR716" s="668"/>
      <c r="AS716" s="668"/>
      <c r="AT716" s="668"/>
      <c r="AU716" s="668"/>
      <c r="AV716" s="668"/>
      <c r="AW716" s="668"/>
      <c r="AX716" s="669"/>
    </row>
    <row r="717" spans="1:50" ht="50.1"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742</v>
      </c>
      <c r="AE717" s="185"/>
      <c r="AF717" s="185"/>
      <c r="AG717" s="667" t="s">
        <v>761</v>
      </c>
      <c r="AH717" s="668"/>
      <c r="AI717" s="668"/>
      <c r="AJ717" s="668"/>
      <c r="AK717" s="668"/>
      <c r="AL717" s="668"/>
      <c r="AM717" s="668"/>
      <c r="AN717" s="668"/>
      <c r="AO717" s="668"/>
      <c r="AP717" s="668"/>
      <c r="AQ717" s="668"/>
      <c r="AR717" s="668"/>
      <c r="AS717" s="668"/>
      <c r="AT717" s="668"/>
      <c r="AU717" s="668"/>
      <c r="AV717" s="668"/>
      <c r="AW717" s="668"/>
      <c r="AX717" s="669"/>
    </row>
    <row r="718" spans="1:50" ht="50.1"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742</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757</v>
      </c>
      <c r="AE719" s="671"/>
      <c r="AF719" s="671"/>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338</v>
      </c>
      <c r="D720" s="931"/>
      <c r="E720" s="931"/>
      <c r="F720" s="934"/>
      <c r="G720" s="930" t="s">
        <v>339</v>
      </c>
      <c r="H720" s="931"/>
      <c r="I720" s="931"/>
      <c r="J720" s="931"/>
      <c r="K720" s="931"/>
      <c r="L720" s="931"/>
      <c r="M720" s="931"/>
      <c r="N720" s="930" t="s">
        <v>342</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52.5" customHeight="1" x14ac:dyDescent="0.15">
      <c r="A726" s="621" t="s">
        <v>48</v>
      </c>
      <c r="B726" s="622"/>
      <c r="C726" s="443" t="s">
        <v>53</v>
      </c>
      <c r="D726" s="581"/>
      <c r="E726" s="581"/>
      <c r="F726" s="582"/>
      <c r="G726" s="797" t="s">
        <v>763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2.25" customHeight="1" thickBot="1" x14ac:dyDescent="0.2">
      <c r="A729" s="765" t="s">
        <v>797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3" customHeight="1" thickBot="1" x14ac:dyDescent="0.2">
      <c r="A731" s="618" t="s">
        <v>798</v>
      </c>
      <c r="B731" s="619"/>
      <c r="C731" s="619"/>
      <c r="D731" s="619"/>
      <c r="E731" s="620"/>
      <c r="F731" s="683" t="s">
        <v>799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4.5" customHeight="1" thickBot="1" x14ac:dyDescent="0.2">
      <c r="A733" s="618" t="s">
        <v>800</v>
      </c>
      <c r="B733" s="619"/>
      <c r="C733" s="619"/>
      <c r="D733" s="619"/>
      <c r="E733" s="620"/>
      <c r="F733" s="766" t="s">
        <v>801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27.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671</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v>123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v>125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119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119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18.7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8"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2.7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1.2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385</v>
      </c>
      <c r="B787" s="761"/>
      <c r="C787" s="761"/>
      <c r="D787" s="761"/>
      <c r="E787" s="761"/>
      <c r="F787" s="762"/>
      <c r="G787" s="439" t="s">
        <v>765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8.5" customHeight="1" x14ac:dyDescent="0.15">
      <c r="A789" s="556"/>
      <c r="B789" s="763"/>
      <c r="C789" s="763"/>
      <c r="D789" s="763"/>
      <c r="E789" s="763"/>
      <c r="F789" s="764"/>
      <c r="G789" s="449" t="s">
        <v>766</v>
      </c>
      <c r="H789" s="450"/>
      <c r="I789" s="450"/>
      <c r="J789" s="450"/>
      <c r="K789" s="451"/>
      <c r="L789" s="452" t="s">
        <v>767</v>
      </c>
      <c r="M789" s="453"/>
      <c r="N789" s="453"/>
      <c r="O789" s="453"/>
      <c r="P789" s="453"/>
      <c r="Q789" s="453"/>
      <c r="R789" s="453"/>
      <c r="S789" s="453"/>
      <c r="T789" s="453"/>
      <c r="U789" s="453"/>
      <c r="V789" s="453"/>
      <c r="W789" s="453"/>
      <c r="X789" s="454"/>
      <c r="Y789" s="455">
        <v>17</v>
      </c>
      <c r="Z789" s="456"/>
      <c r="AA789" s="456"/>
      <c r="AB789" s="557"/>
      <c r="AC789" s="449" t="s">
        <v>787</v>
      </c>
      <c r="AD789" s="450"/>
      <c r="AE789" s="450"/>
      <c r="AF789" s="450"/>
      <c r="AG789" s="451"/>
      <c r="AH789" s="452" t="s">
        <v>785</v>
      </c>
      <c r="AI789" s="453"/>
      <c r="AJ789" s="453"/>
      <c r="AK789" s="453"/>
      <c r="AL789" s="453"/>
      <c r="AM789" s="453"/>
      <c r="AN789" s="453"/>
      <c r="AO789" s="453"/>
      <c r="AP789" s="453"/>
      <c r="AQ789" s="453"/>
      <c r="AR789" s="453"/>
      <c r="AS789" s="453"/>
      <c r="AT789" s="454"/>
      <c r="AU789" s="455">
        <v>13</v>
      </c>
      <c r="AV789" s="456"/>
      <c r="AW789" s="456"/>
      <c r="AX789" s="457"/>
    </row>
    <row r="790" spans="1:51" ht="28.5" customHeight="1" x14ac:dyDescent="0.15">
      <c r="A790" s="556"/>
      <c r="B790" s="763"/>
      <c r="C790" s="763"/>
      <c r="D790" s="763"/>
      <c r="E790" s="763"/>
      <c r="F790" s="764"/>
      <c r="G790" s="348" t="s">
        <v>783</v>
      </c>
      <c r="H790" s="349"/>
      <c r="I790" s="349"/>
      <c r="J790" s="349"/>
      <c r="K790" s="350"/>
      <c r="L790" s="398" t="s">
        <v>784</v>
      </c>
      <c r="M790" s="399"/>
      <c r="N790" s="399"/>
      <c r="O790" s="399"/>
      <c r="P790" s="399"/>
      <c r="Q790" s="399"/>
      <c r="R790" s="399"/>
      <c r="S790" s="399"/>
      <c r="T790" s="399"/>
      <c r="U790" s="399"/>
      <c r="V790" s="399"/>
      <c r="W790" s="399"/>
      <c r="X790" s="400"/>
      <c r="Y790" s="395">
        <v>12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v>
      </c>
      <c r="AV799" s="412"/>
      <c r="AW799" s="412"/>
      <c r="AX799" s="414"/>
    </row>
    <row r="800" spans="1:51" ht="24.75" customHeight="1" x14ac:dyDescent="0.15">
      <c r="A800" s="556"/>
      <c r="B800" s="763"/>
      <c r="C800" s="763"/>
      <c r="D800" s="763"/>
      <c r="E800" s="763"/>
      <c r="F800" s="764"/>
      <c r="G800" s="439" t="s">
        <v>768</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1</v>
      </c>
    </row>
    <row r="802" spans="1:51" ht="24.75" customHeight="1" x14ac:dyDescent="0.15">
      <c r="A802" s="556"/>
      <c r="B802" s="763"/>
      <c r="C802" s="763"/>
      <c r="D802" s="763"/>
      <c r="E802" s="763"/>
      <c r="F802" s="764"/>
      <c r="G802" s="449" t="s">
        <v>787</v>
      </c>
      <c r="H802" s="450"/>
      <c r="I802" s="450"/>
      <c r="J802" s="450"/>
      <c r="K802" s="451"/>
      <c r="L802" s="452" t="s">
        <v>786</v>
      </c>
      <c r="M802" s="453"/>
      <c r="N802" s="453"/>
      <c r="O802" s="453"/>
      <c r="P802" s="453"/>
      <c r="Q802" s="453"/>
      <c r="R802" s="453"/>
      <c r="S802" s="453"/>
      <c r="T802" s="453"/>
      <c r="U802" s="453"/>
      <c r="V802" s="453"/>
      <c r="W802" s="453"/>
      <c r="X802" s="454"/>
      <c r="Y802" s="455">
        <v>11</v>
      </c>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1</v>
      </c>
    </row>
    <row r="803" spans="1:51" ht="24.75"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11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6"/>
      <c r="B813" s="763"/>
      <c r="C813" s="763"/>
      <c r="D813" s="763"/>
      <c r="E813" s="763"/>
      <c r="F813" s="764"/>
      <c r="G813" s="439" t="s">
        <v>319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343</v>
      </c>
      <c r="AM839" s="955"/>
      <c r="AN839" s="955"/>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6.5" customHeight="1" x14ac:dyDescent="0.15">
      <c r="A845" s="401">
        <v>1</v>
      </c>
      <c r="B845" s="401">
        <v>1</v>
      </c>
      <c r="C845" s="420" t="s">
        <v>770</v>
      </c>
      <c r="D845" s="415"/>
      <c r="E845" s="415"/>
      <c r="F845" s="415"/>
      <c r="G845" s="415"/>
      <c r="H845" s="415"/>
      <c r="I845" s="415"/>
      <c r="J845" s="416">
        <v>4021005008147</v>
      </c>
      <c r="K845" s="417"/>
      <c r="L845" s="417"/>
      <c r="M845" s="417"/>
      <c r="N845" s="417"/>
      <c r="O845" s="417"/>
      <c r="P845" s="426" t="s">
        <v>758</v>
      </c>
      <c r="Q845" s="427"/>
      <c r="R845" s="427"/>
      <c r="S845" s="427"/>
      <c r="T845" s="427"/>
      <c r="U845" s="427"/>
      <c r="V845" s="427"/>
      <c r="W845" s="427"/>
      <c r="X845" s="427"/>
      <c r="Y845" s="318">
        <v>29</v>
      </c>
      <c r="Z845" s="319"/>
      <c r="AA845" s="319"/>
      <c r="AB845" s="320"/>
      <c r="AC845" s="431" t="s">
        <v>771</v>
      </c>
      <c r="AD845" s="432"/>
      <c r="AE845" s="432"/>
      <c r="AF845" s="432"/>
      <c r="AG845" s="432"/>
      <c r="AH845" s="418" t="s">
        <v>758</v>
      </c>
      <c r="AI845" s="419"/>
      <c r="AJ845" s="419"/>
      <c r="AK845" s="419"/>
      <c r="AL845" s="326" t="s">
        <v>758</v>
      </c>
      <c r="AM845" s="327"/>
      <c r="AN845" s="327"/>
      <c r="AO845" s="328"/>
      <c r="AP845" s="321" t="s">
        <v>791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772</v>
      </c>
      <c r="D878" s="415"/>
      <c r="E878" s="415"/>
      <c r="F878" s="415"/>
      <c r="G878" s="415"/>
      <c r="H878" s="415"/>
      <c r="I878" s="415"/>
      <c r="J878" s="416">
        <v>2021002062925</v>
      </c>
      <c r="K878" s="417"/>
      <c r="L878" s="417"/>
      <c r="M878" s="417"/>
      <c r="N878" s="417"/>
      <c r="O878" s="417"/>
      <c r="P878" s="421" t="s">
        <v>767</v>
      </c>
      <c r="Q878" s="317"/>
      <c r="R878" s="317"/>
      <c r="S878" s="317"/>
      <c r="T878" s="317"/>
      <c r="U878" s="317"/>
      <c r="V878" s="317"/>
      <c r="W878" s="317"/>
      <c r="X878" s="317"/>
      <c r="Y878" s="318">
        <v>13</v>
      </c>
      <c r="Z878" s="319"/>
      <c r="AA878" s="319"/>
      <c r="AB878" s="320"/>
      <c r="AC878" s="322" t="s">
        <v>371</v>
      </c>
      <c r="AD878" s="323"/>
      <c r="AE878" s="323"/>
      <c r="AF878" s="323"/>
      <c r="AG878" s="323"/>
      <c r="AH878" s="418">
        <v>1</v>
      </c>
      <c r="AI878" s="419"/>
      <c r="AJ878" s="419"/>
      <c r="AK878" s="419"/>
      <c r="AL878" s="326">
        <v>85.9</v>
      </c>
      <c r="AM878" s="327"/>
      <c r="AN878" s="327"/>
      <c r="AO878" s="328"/>
      <c r="AP878" s="321" t="s">
        <v>791</v>
      </c>
      <c r="AQ878" s="321"/>
      <c r="AR878" s="321"/>
      <c r="AS878" s="321"/>
      <c r="AT878" s="321"/>
      <c r="AU878" s="321"/>
      <c r="AV878" s="321"/>
      <c r="AW878" s="321"/>
      <c r="AX878" s="321"/>
      <c r="AY878">
        <f t="shared" si="118"/>
        <v>1</v>
      </c>
    </row>
    <row r="879" spans="1:51" ht="30" customHeight="1" x14ac:dyDescent="0.15">
      <c r="A879" s="401">
        <v>2</v>
      </c>
      <c r="B879" s="401">
        <v>1</v>
      </c>
      <c r="C879" s="420" t="s">
        <v>779</v>
      </c>
      <c r="D879" s="415"/>
      <c r="E879" s="415"/>
      <c r="F879" s="415"/>
      <c r="G879" s="415"/>
      <c r="H879" s="415"/>
      <c r="I879" s="415"/>
      <c r="J879" s="416">
        <v>9010401052746</v>
      </c>
      <c r="K879" s="417"/>
      <c r="L879" s="417"/>
      <c r="M879" s="417"/>
      <c r="N879" s="417"/>
      <c r="O879" s="417"/>
      <c r="P879" s="421" t="s">
        <v>774</v>
      </c>
      <c r="Q879" s="317"/>
      <c r="R879" s="317"/>
      <c r="S879" s="317"/>
      <c r="T879" s="317"/>
      <c r="U879" s="317"/>
      <c r="V879" s="317"/>
      <c r="W879" s="317"/>
      <c r="X879" s="317"/>
      <c r="Y879" s="318">
        <v>4</v>
      </c>
      <c r="Z879" s="319"/>
      <c r="AA879" s="319"/>
      <c r="AB879" s="320"/>
      <c r="AC879" s="322" t="s">
        <v>371</v>
      </c>
      <c r="AD879" s="323"/>
      <c r="AE879" s="323"/>
      <c r="AF879" s="323"/>
      <c r="AG879" s="323"/>
      <c r="AH879" s="418">
        <v>2</v>
      </c>
      <c r="AI879" s="419"/>
      <c r="AJ879" s="419"/>
      <c r="AK879" s="419"/>
      <c r="AL879" s="326">
        <v>89.7</v>
      </c>
      <c r="AM879" s="327"/>
      <c r="AN879" s="327"/>
      <c r="AO879" s="328"/>
      <c r="AP879" s="321" t="s">
        <v>791</v>
      </c>
      <c r="AQ879" s="321"/>
      <c r="AR879" s="321"/>
      <c r="AS879" s="321"/>
      <c r="AT879" s="321"/>
      <c r="AU879" s="321"/>
      <c r="AV879" s="321"/>
      <c r="AW879" s="321"/>
      <c r="AX879" s="321"/>
      <c r="AY879">
        <f>COUNTA($C$879)</f>
        <v>1</v>
      </c>
    </row>
    <row r="880" spans="1:51" ht="30" customHeight="1" x14ac:dyDescent="0.15">
      <c r="A880" s="401">
        <v>3</v>
      </c>
      <c r="B880" s="401">
        <v>1</v>
      </c>
      <c r="C880" s="420" t="s">
        <v>779</v>
      </c>
      <c r="D880" s="415"/>
      <c r="E880" s="415"/>
      <c r="F880" s="415"/>
      <c r="G880" s="415"/>
      <c r="H880" s="415"/>
      <c r="I880" s="415"/>
      <c r="J880" s="416">
        <v>9010401052746</v>
      </c>
      <c r="K880" s="417"/>
      <c r="L880" s="417"/>
      <c r="M880" s="417"/>
      <c r="N880" s="417"/>
      <c r="O880" s="417"/>
      <c r="P880" s="421" t="s">
        <v>778</v>
      </c>
      <c r="Q880" s="317"/>
      <c r="R880" s="317"/>
      <c r="S880" s="317"/>
      <c r="T880" s="317"/>
      <c r="U880" s="317"/>
      <c r="V880" s="317"/>
      <c r="W880" s="317"/>
      <c r="X880" s="317"/>
      <c r="Y880" s="318">
        <v>0.1</v>
      </c>
      <c r="Z880" s="319"/>
      <c r="AA880" s="319"/>
      <c r="AB880" s="320"/>
      <c r="AC880" s="322" t="s">
        <v>377</v>
      </c>
      <c r="AD880" s="323"/>
      <c r="AE880" s="323"/>
      <c r="AF880" s="323"/>
      <c r="AG880" s="323"/>
      <c r="AH880" s="418" t="s">
        <v>775</v>
      </c>
      <c r="AI880" s="419"/>
      <c r="AJ880" s="419"/>
      <c r="AK880" s="419"/>
      <c r="AL880" s="326" t="s">
        <v>775</v>
      </c>
      <c r="AM880" s="327"/>
      <c r="AN880" s="327"/>
      <c r="AO880" s="328"/>
      <c r="AP880" s="321" t="s">
        <v>791</v>
      </c>
      <c r="AQ880" s="321"/>
      <c r="AR880" s="321"/>
      <c r="AS880" s="321"/>
      <c r="AT880" s="321"/>
      <c r="AU880" s="321"/>
      <c r="AV880" s="321"/>
      <c r="AW880" s="321"/>
      <c r="AX880" s="321"/>
      <c r="AY880">
        <f>COUNTA($C$880)</f>
        <v>1</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776</v>
      </c>
      <c r="D911" s="415"/>
      <c r="E911" s="415"/>
      <c r="F911" s="415"/>
      <c r="G911" s="415"/>
      <c r="H911" s="415"/>
      <c r="I911" s="415"/>
      <c r="J911" s="416">
        <v>1021001041088</v>
      </c>
      <c r="K911" s="417"/>
      <c r="L911" s="417"/>
      <c r="M911" s="417"/>
      <c r="N911" s="417"/>
      <c r="O911" s="417"/>
      <c r="P911" s="421" t="s">
        <v>777</v>
      </c>
      <c r="Q911" s="317"/>
      <c r="R911" s="317"/>
      <c r="S911" s="317"/>
      <c r="T911" s="317"/>
      <c r="U911" s="317"/>
      <c r="V911" s="317"/>
      <c r="W911" s="317"/>
      <c r="X911" s="317"/>
      <c r="Y911" s="318">
        <v>11</v>
      </c>
      <c r="Z911" s="319"/>
      <c r="AA911" s="319"/>
      <c r="AB911" s="320"/>
      <c r="AC911" s="322" t="s">
        <v>371</v>
      </c>
      <c r="AD911" s="323"/>
      <c r="AE911" s="323"/>
      <c r="AF911" s="323"/>
      <c r="AG911" s="323"/>
      <c r="AH911" s="418">
        <v>1</v>
      </c>
      <c r="AI911" s="419"/>
      <c r="AJ911" s="419"/>
      <c r="AK911" s="419"/>
      <c r="AL911" s="326">
        <v>99.9</v>
      </c>
      <c r="AM911" s="327"/>
      <c r="AN911" s="327"/>
      <c r="AO911" s="328"/>
      <c r="AP911" s="321" t="s">
        <v>791</v>
      </c>
      <c r="AQ911" s="321"/>
      <c r="AR911" s="321"/>
      <c r="AS911" s="321"/>
      <c r="AT911" s="321"/>
      <c r="AU911" s="321"/>
      <c r="AV911" s="321"/>
      <c r="AW911" s="321"/>
      <c r="AX911" s="321"/>
      <c r="AY911">
        <f t="shared" si="119"/>
        <v>1</v>
      </c>
    </row>
    <row r="912" spans="1:51" ht="30" customHeight="1" x14ac:dyDescent="0.15">
      <c r="A912" s="401">
        <v>2</v>
      </c>
      <c r="B912" s="401">
        <v>1</v>
      </c>
      <c r="C912" s="420" t="s">
        <v>773</v>
      </c>
      <c r="D912" s="415"/>
      <c r="E912" s="415"/>
      <c r="F912" s="415"/>
      <c r="G912" s="415"/>
      <c r="H912" s="415"/>
      <c r="I912" s="415"/>
      <c r="J912" s="416">
        <v>8010001013901</v>
      </c>
      <c r="K912" s="417"/>
      <c r="L912" s="417"/>
      <c r="M912" s="417"/>
      <c r="N912" s="417"/>
      <c r="O912" s="417"/>
      <c r="P912" s="421" t="s">
        <v>780</v>
      </c>
      <c r="Q912" s="317"/>
      <c r="R912" s="317"/>
      <c r="S912" s="317"/>
      <c r="T912" s="317"/>
      <c r="U912" s="317"/>
      <c r="V912" s="317"/>
      <c r="W912" s="317"/>
      <c r="X912" s="317"/>
      <c r="Y912" s="318">
        <v>0.4</v>
      </c>
      <c r="Z912" s="319"/>
      <c r="AA912" s="319"/>
      <c r="AB912" s="320"/>
      <c r="AC912" s="322" t="s">
        <v>377</v>
      </c>
      <c r="AD912" s="323"/>
      <c r="AE912" s="323"/>
      <c r="AF912" s="323"/>
      <c r="AG912" s="323"/>
      <c r="AH912" s="418" t="s">
        <v>775</v>
      </c>
      <c r="AI912" s="419"/>
      <c r="AJ912" s="419"/>
      <c r="AK912" s="419"/>
      <c r="AL912" s="326" t="s">
        <v>775</v>
      </c>
      <c r="AM912" s="327"/>
      <c r="AN912" s="327"/>
      <c r="AO912" s="328"/>
      <c r="AP912" s="321" t="s">
        <v>791</v>
      </c>
      <c r="AQ912" s="321"/>
      <c r="AR912" s="321"/>
      <c r="AS912" s="321"/>
      <c r="AT912" s="321"/>
      <c r="AU912" s="321"/>
      <c r="AV912" s="321"/>
      <c r="AW912" s="321"/>
      <c r="AX912" s="321"/>
      <c r="AY912">
        <f>COUNTA($C$912)</f>
        <v>1</v>
      </c>
    </row>
    <row r="913" spans="1:51" ht="30" customHeight="1" x14ac:dyDescent="0.15">
      <c r="A913" s="401">
        <v>3</v>
      </c>
      <c r="B913" s="401">
        <v>1</v>
      </c>
      <c r="C913" s="420" t="s">
        <v>773</v>
      </c>
      <c r="D913" s="415"/>
      <c r="E913" s="415"/>
      <c r="F913" s="415"/>
      <c r="G913" s="415"/>
      <c r="H913" s="415"/>
      <c r="I913" s="415"/>
      <c r="J913" s="416">
        <v>8010001013901</v>
      </c>
      <c r="K913" s="417"/>
      <c r="L913" s="417"/>
      <c r="M913" s="417"/>
      <c r="N913" s="417"/>
      <c r="O913" s="417"/>
      <c r="P913" s="421" t="s">
        <v>781</v>
      </c>
      <c r="Q913" s="317"/>
      <c r="R913" s="317"/>
      <c r="S913" s="317"/>
      <c r="T913" s="317"/>
      <c r="U913" s="317"/>
      <c r="V913" s="317"/>
      <c r="W913" s="317"/>
      <c r="X913" s="317"/>
      <c r="Y913" s="318">
        <v>0.4</v>
      </c>
      <c r="Z913" s="319"/>
      <c r="AA913" s="319"/>
      <c r="AB913" s="320"/>
      <c r="AC913" s="322" t="s">
        <v>377</v>
      </c>
      <c r="AD913" s="323"/>
      <c r="AE913" s="323"/>
      <c r="AF913" s="323"/>
      <c r="AG913" s="323"/>
      <c r="AH913" s="418" t="s">
        <v>775</v>
      </c>
      <c r="AI913" s="419"/>
      <c r="AJ913" s="419"/>
      <c r="AK913" s="419"/>
      <c r="AL913" s="326" t="s">
        <v>775</v>
      </c>
      <c r="AM913" s="327"/>
      <c r="AN913" s="327"/>
      <c r="AO913" s="328"/>
      <c r="AP913" s="321" t="s">
        <v>791</v>
      </c>
      <c r="AQ913" s="321"/>
      <c r="AR913" s="321"/>
      <c r="AS913" s="321"/>
      <c r="AT913" s="321"/>
      <c r="AU913" s="321"/>
      <c r="AV913" s="321"/>
      <c r="AW913" s="321"/>
      <c r="AX913" s="321"/>
      <c r="AY913">
        <f>COUNTA($C$913)</f>
        <v>1</v>
      </c>
    </row>
    <row r="914" spans="1:51" ht="30" customHeight="1" x14ac:dyDescent="0.15">
      <c r="A914" s="401">
        <v>4</v>
      </c>
      <c r="B914" s="401">
        <v>1</v>
      </c>
      <c r="C914" s="420" t="s">
        <v>773</v>
      </c>
      <c r="D914" s="415"/>
      <c r="E914" s="415"/>
      <c r="F914" s="415"/>
      <c r="G914" s="415"/>
      <c r="H914" s="415"/>
      <c r="I914" s="415"/>
      <c r="J914" s="416">
        <v>8010001013901</v>
      </c>
      <c r="K914" s="417"/>
      <c r="L914" s="417"/>
      <c r="M914" s="417"/>
      <c r="N914" s="417"/>
      <c r="O914" s="417"/>
      <c r="P914" s="421" t="s">
        <v>782</v>
      </c>
      <c r="Q914" s="317"/>
      <c r="R914" s="317"/>
      <c r="S914" s="317"/>
      <c r="T914" s="317"/>
      <c r="U914" s="317"/>
      <c r="V914" s="317"/>
      <c r="W914" s="317"/>
      <c r="X914" s="317"/>
      <c r="Y914" s="318">
        <v>0.4</v>
      </c>
      <c r="Z914" s="319"/>
      <c r="AA914" s="319"/>
      <c r="AB914" s="320"/>
      <c r="AC914" s="322" t="s">
        <v>377</v>
      </c>
      <c r="AD914" s="323"/>
      <c r="AE914" s="323"/>
      <c r="AF914" s="323"/>
      <c r="AG914" s="323"/>
      <c r="AH914" s="418" t="s">
        <v>775</v>
      </c>
      <c r="AI914" s="419"/>
      <c r="AJ914" s="419"/>
      <c r="AK914" s="419"/>
      <c r="AL914" s="326" t="s">
        <v>775</v>
      </c>
      <c r="AM914" s="327"/>
      <c r="AN914" s="327"/>
      <c r="AO914" s="328"/>
      <c r="AP914" s="321" t="s">
        <v>791</v>
      </c>
      <c r="AQ914" s="321"/>
      <c r="AR914" s="321"/>
      <c r="AS914" s="321"/>
      <c r="AT914" s="321"/>
      <c r="AU914" s="321"/>
      <c r="AV914" s="321"/>
      <c r="AW914" s="321"/>
      <c r="AX914" s="321"/>
      <c r="AY914">
        <f>COUNTA($C$914)</f>
        <v>1</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6" t="s">
        <v>328</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343</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329</v>
      </c>
      <c r="AQ1109" s="423"/>
      <c r="AR1109" s="423"/>
      <c r="AS1109" s="423"/>
      <c r="AT1109" s="423"/>
      <c r="AU1109" s="423"/>
      <c r="AV1109" s="423"/>
      <c r="AW1109" s="423"/>
      <c r="AX1109" s="423"/>
    </row>
    <row r="1110" spans="1:51" ht="30" customHeight="1" x14ac:dyDescent="0.15">
      <c r="A1110" s="401">
        <v>1</v>
      </c>
      <c r="B1110" s="401">
        <v>1</v>
      </c>
      <c r="C1110" s="891"/>
      <c r="D1110" s="891"/>
      <c r="E1110" s="262" t="s">
        <v>711</v>
      </c>
      <c r="F1110" s="890"/>
      <c r="G1110" s="890"/>
      <c r="H1110" s="890"/>
      <c r="I1110" s="890"/>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39">
      <formula>IF(RIGHT(TEXT(P14,"0.#"),1)=".",FALSE,TRUE)</formula>
    </cfRule>
    <cfRule type="expression" dxfId="2828" priority="14040">
      <formula>IF(RIGHT(TEXT(P14,"0.#"),1)=".",TRUE,FALSE)</formula>
    </cfRule>
  </conditionalFormatting>
  <conditionalFormatting sqref="AE32">
    <cfRule type="expression" dxfId="2827" priority="14029">
      <formula>IF(RIGHT(TEXT(AE32,"0.#"),1)=".",FALSE,TRUE)</formula>
    </cfRule>
    <cfRule type="expression" dxfId="2826" priority="14030">
      <formula>IF(RIGHT(TEXT(AE32,"0.#"),1)=".",TRUE,FALSE)</formula>
    </cfRule>
  </conditionalFormatting>
  <conditionalFormatting sqref="P18:AX18">
    <cfRule type="expression" dxfId="2825" priority="13915">
      <formula>IF(RIGHT(TEXT(P18,"0.#"),1)=".",FALSE,TRUE)</formula>
    </cfRule>
    <cfRule type="expression" dxfId="2824" priority="13916">
      <formula>IF(RIGHT(TEXT(P18,"0.#"),1)=".",TRUE,FALSE)</formula>
    </cfRule>
  </conditionalFormatting>
  <conditionalFormatting sqref="Y790">
    <cfRule type="expression" dxfId="2823" priority="13911">
      <formula>IF(RIGHT(TEXT(Y790,"0.#"),1)=".",FALSE,TRUE)</formula>
    </cfRule>
    <cfRule type="expression" dxfId="2822" priority="13912">
      <formula>IF(RIGHT(TEXT(Y790,"0.#"),1)=".",TRUE,FALSE)</formula>
    </cfRule>
  </conditionalFormatting>
  <conditionalFormatting sqref="Y799">
    <cfRule type="expression" dxfId="2821" priority="13907">
      <formula>IF(RIGHT(TEXT(Y799,"0.#"),1)=".",FALSE,TRUE)</formula>
    </cfRule>
    <cfRule type="expression" dxfId="2820" priority="13908">
      <formula>IF(RIGHT(TEXT(Y799,"0.#"),1)=".",TRUE,FALSE)</formula>
    </cfRule>
  </conditionalFormatting>
  <conditionalFormatting sqref="Y830:Y837 Y828 Y817:Y824 Y815 Y804:Y811 Y802">
    <cfRule type="expression" dxfId="2819" priority="13689">
      <formula>IF(RIGHT(TEXT(Y802,"0.#"),1)=".",FALSE,TRUE)</formula>
    </cfRule>
    <cfRule type="expression" dxfId="2818" priority="13690">
      <formula>IF(RIGHT(TEXT(Y802,"0.#"),1)=".",TRUE,FALSE)</formula>
    </cfRule>
  </conditionalFormatting>
  <conditionalFormatting sqref="P16:AQ17 P15:AX15 P13:AX13">
    <cfRule type="expression" dxfId="2817" priority="13737">
      <formula>IF(RIGHT(TEXT(P13,"0.#"),1)=".",FALSE,TRUE)</formula>
    </cfRule>
    <cfRule type="expression" dxfId="2816" priority="13738">
      <formula>IF(RIGHT(TEXT(P13,"0.#"),1)=".",TRUE,FALSE)</formula>
    </cfRule>
  </conditionalFormatting>
  <conditionalFormatting sqref="P19:AJ19">
    <cfRule type="expression" dxfId="2815" priority="13735">
      <formula>IF(RIGHT(TEXT(P19,"0.#"),1)=".",FALSE,TRUE)</formula>
    </cfRule>
    <cfRule type="expression" dxfId="2814" priority="13736">
      <formula>IF(RIGHT(TEXT(P19,"0.#"),1)=".",TRUE,FALSE)</formula>
    </cfRule>
  </conditionalFormatting>
  <conditionalFormatting sqref="AE101 AQ101">
    <cfRule type="expression" dxfId="2813" priority="13727">
      <formula>IF(RIGHT(TEXT(AE101,"0.#"),1)=".",FALSE,TRUE)</formula>
    </cfRule>
    <cfRule type="expression" dxfId="2812" priority="13728">
      <formula>IF(RIGHT(TEXT(AE101,"0.#"),1)=".",TRUE,FALSE)</formula>
    </cfRule>
  </conditionalFormatting>
  <conditionalFormatting sqref="Y791:Y798 Y789">
    <cfRule type="expression" dxfId="2811" priority="13713">
      <formula>IF(RIGHT(TEXT(Y789,"0.#"),1)=".",FALSE,TRUE)</formula>
    </cfRule>
    <cfRule type="expression" dxfId="2810" priority="13714">
      <formula>IF(RIGHT(TEXT(Y789,"0.#"),1)=".",TRUE,FALSE)</formula>
    </cfRule>
  </conditionalFormatting>
  <conditionalFormatting sqref="AU790">
    <cfRule type="expression" dxfId="2809" priority="13711">
      <formula>IF(RIGHT(TEXT(AU790,"0.#"),1)=".",FALSE,TRUE)</formula>
    </cfRule>
    <cfRule type="expression" dxfId="2808" priority="13712">
      <formula>IF(RIGHT(TEXT(AU790,"0.#"),1)=".",TRUE,FALSE)</formula>
    </cfRule>
  </conditionalFormatting>
  <conditionalFormatting sqref="AU799">
    <cfRule type="expression" dxfId="2807" priority="13709">
      <formula>IF(RIGHT(TEXT(AU799,"0.#"),1)=".",FALSE,TRUE)</formula>
    </cfRule>
    <cfRule type="expression" dxfId="2806" priority="13710">
      <formula>IF(RIGHT(TEXT(AU799,"0.#"),1)=".",TRUE,FALSE)</formula>
    </cfRule>
  </conditionalFormatting>
  <conditionalFormatting sqref="AU791:AU798 AU789">
    <cfRule type="expression" dxfId="2805" priority="13707">
      <formula>IF(RIGHT(TEXT(AU789,"0.#"),1)=".",FALSE,TRUE)</formula>
    </cfRule>
    <cfRule type="expression" dxfId="2804" priority="13708">
      <formula>IF(RIGHT(TEXT(AU789,"0.#"),1)=".",TRUE,FALSE)</formula>
    </cfRule>
  </conditionalFormatting>
  <conditionalFormatting sqref="Y829 Y816 Y803">
    <cfRule type="expression" dxfId="2803" priority="13693">
      <formula>IF(RIGHT(TEXT(Y803,"0.#"),1)=".",FALSE,TRUE)</formula>
    </cfRule>
    <cfRule type="expression" dxfId="2802" priority="13694">
      <formula>IF(RIGHT(TEXT(Y803,"0.#"),1)=".",TRUE,FALSE)</formula>
    </cfRule>
  </conditionalFormatting>
  <conditionalFormatting sqref="Y838 Y825 Y812">
    <cfRule type="expression" dxfId="2801" priority="13691">
      <formula>IF(RIGHT(TEXT(Y812,"0.#"),1)=".",FALSE,TRUE)</formula>
    </cfRule>
    <cfRule type="expression" dxfId="2800" priority="13692">
      <formula>IF(RIGHT(TEXT(Y812,"0.#"),1)=".",TRUE,FALSE)</formula>
    </cfRule>
  </conditionalFormatting>
  <conditionalFormatting sqref="AU829 AU816 AU803">
    <cfRule type="expression" dxfId="2799" priority="13687">
      <formula>IF(RIGHT(TEXT(AU803,"0.#"),1)=".",FALSE,TRUE)</formula>
    </cfRule>
    <cfRule type="expression" dxfId="2798" priority="13688">
      <formula>IF(RIGHT(TEXT(AU803,"0.#"),1)=".",TRUE,FALSE)</formula>
    </cfRule>
  </conditionalFormatting>
  <conditionalFormatting sqref="AU838 AU825 AU812">
    <cfRule type="expression" dxfId="2797" priority="13685">
      <formula>IF(RIGHT(TEXT(AU812,"0.#"),1)=".",FALSE,TRUE)</formula>
    </cfRule>
    <cfRule type="expression" dxfId="2796" priority="13686">
      <formula>IF(RIGHT(TEXT(AU812,"0.#"),1)=".",TRUE,FALSE)</formula>
    </cfRule>
  </conditionalFormatting>
  <conditionalFormatting sqref="AU830:AU837 AU828 AU817:AU824 AU815 AU804:AU811 AU802">
    <cfRule type="expression" dxfId="2795" priority="13683">
      <formula>IF(RIGHT(TEXT(AU802,"0.#"),1)=".",FALSE,TRUE)</formula>
    </cfRule>
    <cfRule type="expression" dxfId="2794" priority="13684">
      <formula>IF(RIGHT(TEXT(AU802,"0.#"),1)=".",TRUE,FALSE)</formula>
    </cfRule>
  </conditionalFormatting>
  <conditionalFormatting sqref="AM87">
    <cfRule type="expression" dxfId="2793" priority="13337">
      <formula>IF(RIGHT(TEXT(AM87,"0.#"),1)=".",FALSE,TRUE)</formula>
    </cfRule>
    <cfRule type="expression" dxfId="2792" priority="13338">
      <formula>IF(RIGHT(TEXT(AM87,"0.#"),1)=".",TRUE,FALSE)</formula>
    </cfRule>
  </conditionalFormatting>
  <conditionalFormatting sqref="AE55">
    <cfRule type="expression" dxfId="2791" priority="13405">
      <formula>IF(RIGHT(TEXT(AE55,"0.#"),1)=".",FALSE,TRUE)</formula>
    </cfRule>
    <cfRule type="expression" dxfId="2790" priority="13406">
      <formula>IF(RIGHT(TEXT(AE55,"0.#"),1)=".",TRUE,FALSE)</formula>
    </cfRule>
  </conditionalFormatting>
  <conditionalFormatting sqref="AI55">
    <cfRule type="expression" dxfId="2789" priority="13403">
      <formula>IF(RIGHT(TEXT(AI55,"0.#"),1)=".",FALSE,TRUE)</formula>
    </cfRule>
    <cfRule type="expression" dxfId="2788" priority="13404">
      <formula>IF(RIGHT(TEXT(AI55,"0.#"),1)=".",TRUE,FALSE)</formula>
    </cfRule>
  </conditionalFormatting>
  <conditionalFormatting sqref="AM34">
    <cfRule type="expression" dxfId="2787" priority="13483">
      <formula>IF(RIGHT(TEXT(AM34,"0.#"),1)=".",FALSE,TRUE)</formula>
    </cfRule>
    <cfRule type="expression" dxfId="2786" priority="13484">
      <formula>IF(RIGHT(TEXT(AM34,"0.#"),1)=".",TRUE,FALSE)</formula>
    </cfRule>
  </conditionalFormatting>
  <conditionalFormatting sqref="AE33">
    <cfRule type="expression" dxfId="2785" priority="13497">
      <formula>IF(RIGHT(TEXT(AE33,"0.#"),1)=".",FALSE,TRUE)</formula>
    </cfRule>
    <cfRule type="expression" dxfId="2784" priority="13498">
      <formula>IF(RIGHT(TEXT(AE33,"0.#"),1)=".",TRUE,FALSE)</formula>
    </cfRule>
  </conditionalFormatting>
  <conditionalFormatting sqref="AE34">
    <cfRule type="expression" dxfId="2783" priority="13495">
      <formula>IF(RIGHT(TEXT(AE34,"0.#"),1)=".",FALSE,TRUE)</formula>
    </cfRule>
    <cfRule type="expression" dxfId="2782" priority="13496">
      <formula>IF(RIGHT(TEXT(AE34,"0.#"),1)=".",TRUE,FALSE)</formula>
    </cfRule>
  </conditionalFormatting>
  <conditionalFormatting sqref="AI34">
    <cfRule type="expression" dxfId="2781" priority="13493">
      <formula>IF(RIGHT(TEXT(AI34,"0.#"),1)=".",FALSE,TRUE)</formula>
    </cfRule>
    <cfRule type="expression" dxfId="2780" priority="13494">
      <formula>IF(RIGHT(TEXT(AI34,"0.#"),1)=".",TRUE,FALSE)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E116 AQ116">
    <cfRule type="expression" dxfId="2623" priority="13191">
      <formula>IF(RIGHT(TEXT(AE116,"0.#"),1)=".",FALSE,TRUE)</formula>
    </cfRule>
    <cfRule type="expression" dxfId="2622" priority="13192">
      <formula>IF(RIGHT(TEXT(AE116,"0.#"),1)=".",TRUE,FALSE)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E117 AM117">
    <cfRule type="expression" dxfId="2617" priority="13185">
      <formula>IF(RIGHT(TEXT(AE117,"0.#"),1)=".",FALSE,TRUE)</formula>
    </cfRule>
    <cfRule type="expression" dxfId="2616" priority="13186">
      <formula>IF(RIGHT(TEXT(AE117,"0.#"),1)=".",TRUE,FALSE)</formula>
    </cfRule>
  </conditionalFormatting>
  <conditionalFormatting sqref="AI117">
    <cfRule type="expression" dxfId="2615" priority="13183">
      <formula>IF(RIGHT(TEXT(AI117,"0.#"),1)=".",FALSE,TRUE)</formula>
    </cfRule>
    <cfRule type="expression" dxfId="2614" priority="13184">
      <formula>IF(RIGHT(TEXT(AI117,"0.#"),1)=".",TRUE,FALSE)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47:AO874">
    <cfRule type="expression" dxfId="2529" priority="6661">
      <formula>IF(AND(AL847&gt;=0, RIGHT(TEXT(AL847,"0.#"),1)&lt;&gt;"."),TRUE,FALSE)</formula>
    </cfRule>
    <cfRule type="expression" dxfId="2528" priority="6662">
      <formula>IF(AND(AL847&gt;=0, RIGHT(TEXT(AL847,"0.#"),1)="."),TRUE,FALSE)</formula>
    </cfRule>
    <cfRule type="expression" dxfId="2527" priority="6663">
      <formula>IF(AND(AL847&lt;0, RIGHT(TEXT(AL847,"0.#"),1)&lt;&gt;"."),TRUE,FALSE)</formula>
    </cfRule>
    <cfRule type="expression" dxfId="2526" priority="6664">
      <formula>IF(AND(AL847&lt;0, RIGHT(TEXT(AL847,"0.#"),1)="."),TRUE,FALSE)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0:AO1139">
    <cfRule type="expression" dxfId="2425" priority="2895">
      <formula>IF(AND(AL1110&gt;=0, RIGHT(TEXT(AL1110,"0.#"),1)&lt;&gt;"."),TRUE,FALSE)</formula>
    </cfRule>
    <cfRule type="expression" dxfId="2424" priority="2896">
      <formula>IF(AND(AL1110&gt;=0, RIGHT(TEXT(AL1110,"0.#"),1)="."),TRUE,FALSE)</formula>
    </cfRule>
    <cfRule type="expression" dxfId="2423" priority="2897">
      <formula>IF(AND(AL1110&lt;0, RIGHT(TEXT(AL1110,"0.#"),1)&lt;&gt;"."),TRUE,FALSE)</formula>
    </cfRule>
    <cfRule type="expression" dxfId="2422" priority="2898">
      <formula>IF(AND(AL1110&lt;0, RIGHT(TEXT(AL1110,"0.#"),1)="."),TRUE,FALSE)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6:AO846">
    <cfRule type="expression" dxfId="2411" priority="2847">
      <formula>IF(AND(AL846&gt;=0, RIGHT(TEXT(AL846,"0.#"),1)&lt;&gt;"."),TRUE,FALSE)</formula>
    </cfRule>
    <cfRule type="expression" dxfId="2410" priority="2848">
      <formula>IF(AND(AL846&gt;=0, RIGHT(TEXT(AL846,"0.#"),1)="."),TRUE,FALSE)</formula>
    </cfRule>
    <cfRule type="expression" dxfId="2409" priority="2849">
      <formula>IF(AND(AL846&lt;0, RIGHT(TEXT(AL846,"0.#"),1)&lt;&gt;"."),TRUE,FALSE)</formula>
    </cfRule>
    <cfRule type="expression" dxfId="2408" priority="2850">
      <formula>IF(AND(AL846&lt;0, RIGHT(TEXT(AL846,"0.#"),1)="."),TRUE,FALSE)</formula>
    </cfRule>
  </conditionalFormatting>
  <conditionalFormatting sqref="Y846">
    <cfRule type="expression" dxfId="2407" priority="2845">
      <formula>IF(RIGHT(TEXT(Y846,"0.#"),1)=".",FALSE,TRUE)</formula>
    </cfRule>
    <cfRule type="expression" dxfId="2406" priority="2846">
      <formula>IF(RIGHT(TEXT(Y846,"0.#"),1)=".",TRUE,FALSE)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1:Y907">
    <cfRule type="expression" dxfId="2089" priority="2105">
      <formula>IF(RIGHT(TEXT(Y881,"0.#"),1)=".",FALSE,TRUE)</formula>
    </cfRule>
    <cfRule type="expression" dxfId="2088" priority="2106">
      <formula>IF(RIGHT(TEXT(Y881,"0.#"),1)=".",TRUE,FALSE)</formula>
    </cfRule>
  </conditionalFormatting>
  <conditionalFormatting sqref="Y878:Y879">
    <cfRule type="expression" dxfId="2087" priority="2099">
      <formula>IF(RIGHT(TEXT(Y878,"0.#"),1)=".",FALSE,TRUE)</formula>
    </cfRule>
    <cfRule type="expression" dxfId="2086" priority="2100">
      <formula>IF(RIGHT(TEXT(Y878,"0.#"),1)=".",TRUE,FALSE)</formula>
    </cfRule>
  </conditionalFormatting>
  <conditionalFormatting sqref="Y915:Y940">
    <cfRule type="expression" dxfId="2085" priority="2093">
      <formula>IF(RIGHT(TEXT(Y915,"0.#"),1)=".",FALSE,TRUE)</formula>
    </cfRule>
    <cfRule type="expression" dxfId="2084" priority="2094">
      <formula>IF(RIGHT(TEXT(Y915,"0.#"),1)=".",TRUE,FALSE)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1:AO907">
    <cfRule type="expression" dxfId="1991" priority="2107">
      <formula>IF(AND(AL881&gt;=0, RIGHT(TEXT(AL881,"0.#"),1)&lt;&gt;"."),TRUE,FALSE)</formula>
    </cfRule>
    <cfRule type="expression" dxfId="1990" priority="2108">
      <formula>IF(AND(AL881&gt;=0, RIGHT(TEXT(AL881,"0.#"),1)="."),TRUE,FALSE)</formula>
    </cfRule>
    <cfRule type="expression" dxfId="1989" priority="2109">
      <formula>IF(AND(AL881&lt;0, RIGHT(TEXT(AL881,"0.#"),1)&lt;&gt;"."),TRUE,FALSE)</formula>
    </cfRule>
    <cfRule type="expression" dxfId="1988" priority="2110">
      <formula>IF(AND(AL881&lt;0, RIGHT(TEXT(AL881,"0.#"),1)="."),TRUE,FALSE)</formula>
    </cfRule>
  </conditionalFormatting>
  <conditionalFormatting sqref="AL878:AO878">
    <cfRule type="expression" dxfId="1987" priority="2101">
      <formula>IF(AND(AL878&gt;=0, RIGHT(TEXT(AL878,"0.#"),1)&lt;&gt;"."),TRUE,FALSE)</formula>
    </cfRule>
    <cfRule type="expression" dxfId="1986" priority="2102">
      <formula>IF(AND(AL878&gt;=0, RIGHT(TEXT(AL878,"0.#"),1)="."),TRUE,FALSE)</formula>
    </cfRule>
    <cfRule type="expression" dxfId="1985" priority="2103">
      <formula>IF(AND(AL878&lt;0, RIGHT(TEXT(AL878,"0.#"),1)&lt;&gt;"."),TRUE,FALSE)</formula>
    </cfRule>
    <cfRule type="expression" dxfId="1984" priority="2104">
      <formula>IF(AND(AL878&lt;0, RIGHT(TEXT(AL878,"0.#"),1)="."),TRUE,FALSE)</formula>
    </cfRule>
  </conditionalFormatting>
  <conditionalFormatting sqref="AL915:AO940">
    <cfRule type="expression" dxfId="1983" priority="2095">
      <formula>IF(AND(AL915&gt;=0, RIGHT(TEXT(AL915,"0.#"),1)&lt;&gt;"."),TRUE,FALSE)</formula>
    </cfRule>
    <cfRule type="expression" dxfId="1982" priority="2096">
      <formula>IF(AND(AL915&gt;=0, RIGHT(TEXT(AL915,"0.#"),1)="."),TRUE,FALSE)</formula>
    </cfRule>
    <cfRule type="expression" dxfId="1981" priority="2097">
      <formula>IF(AND(AL915&lt;0, RIGHT(TEXT(AL915,"0.#"),1)&lt;&gt;"."),TRUE,FALSE)</formula>
    </cfRule>
    <cfRule type="expression" dxfId="1980" priority="2098">
      <formula>IF(AND(AL915&lt;0, RIGHT(TEXT(AL915,"0.#"),1)="."),TRUE,FALSE)</formula>
    </cfRule>
  </conditionalFormatting>
  <conditionalFormatting sqref="AL911:AO911">
    <cfRule type="expression" dxfId="1979" priority="2089">
      <formula>IF(AND(AL911&gt;=0, RIGHT(TEXT(AL911,"0.#"),1)&lt;&gt;"."),TRUE,FALSE)</formula>
    </cfRule>
    <cfRule type="expression" dxfId="1978" priority="2090">
      <formula>IF(AND(AL911&gt;=0, RIGHT(TEXT(AL911,"0.#"),1)="."),TRUE,FALSE)</formula>
    </cfRule>
    <cfRule type="expression" dxfId="1977" priority="2091">
      <formula>IF(AND(AL911&lt;0, RIGHT(TEXT(AL911,"0.#"),1)&lt;&gt;"."),TRUE,FALSE)</formula>
    </cfRule>
    <cfRule type="expression" dxfId="1976" priority="2092">
      <formula>IF(AND(AL911&lt;0, RIGHT(TEXT(AL911,"0.#"),1)="."),TRUE,FALSE)</formula>
    </cfRule>
  </conditionalFormatting>
  <conditionalFormatting sqref="AL946:AO973">
    <cfRule type="expression" dxfId="1975" priority="2083">
      <formula>IF(AND(AL946&gt;=0, RIGHT(TEXT(AL946,"0.#"),1)&lt;&gt;"."),TRUE,FALSE)</formula>
    </cfRule>
    <cfRule type="expression" dxfId="1974" priority="2084">
      <formula>IF(AND(AL946&gt;=0, RIGHT(TEXT(AL946,"0.#"),1)="."),TRUE,FALSE)</formula>
    </cfRule>
    <cfRule type="expression" dxfId="1973" priority="2085">
      <formula>IF(AND(AL946&lt;0, RIGHT(TEXT(AL946,"0.#"),1)&lt;&gt;"."),TRUE,FALSE)</formula>
    </cfRule>
    <cfRule type="expression" dxfId="1972" priority="2086">
      <formula>IF(AND(AL946&lt;0, RIGHT(TEXT(AL946,"0.#"),1)="."),TRUE,FALSE)</formula>
    </cfRule>
  </conditionalFormatting>
  <conditionalFormatting sqref="AL944:AO945">
    <cfRule type="expression" dxfId="1971" priority="2077">
      <formula>IF(AND(AL944&gt;=0, RIGHT(TEXT(AL944,"0.#"),1)&lt;&gt;"."),TRUE,FALSE)</formula>
    </cfRule>
    <cfRule type="expression" dxfId="1970" priority="2078">
      <formula>IF(AND(AL944&gt;=0, RIGHT(TEXT(AL944,"0.#"),1)="."),TRUE,FALSE)</formula>
    </cfRule>
    <cfRule type="expression" dxfId="1969" priority="2079">
      <formula>IF(AND(AL944&lt;0, RIGHT(TEXT(AL944,"0.#"),1)&lt;&gt;"."),TRUE,FALSE)</formula>
    </cfRule>
    <cfRule type="expression" dxfId="1968" priority="2080">
      <formula>IF(AND(AL944&lt;0, RIGHT(TEXT(AL944,"0.#"),1)="."),TRUE,FALSE)</formula>
    </cfRule>
  </conditionalFormatting>
  <conditionalFormatting sqref="AL979:AO1006">
    <cfRule type="expression" dxfId="1967" priority="2071">
      <formula>IF(AND(AL979&gt;=0, RIGHT(TEXT(AL979,"0.#"),1)&lt;&gt;"."),TRUE,FALSE)</formula>
    </cfRule>
    <cfRule type="expression" dxfId="1966" priority="2072">
      <formula>IF(AND(AL979&gt;=0, RIGHT(TEXT(AL979,"0.#"),1)="."),TRUE,FALSE)</formula>
    </cfRule>
    <cfRule type="expression" dxfId="1965" priority="2073">
      <formula>IF(AND(AL979&lt;0, RIGHT(TEXT(AL979,"0.#"),1)&lt;&gt;"."),TRUE,FALSE)</formula>
    </cfRule>
    <cfRule type="expression" dxfId="1964" priority="2074">
      <formula>IF(AND(AL979&lt;0, RIGHT(TEXT(AL979,"0.#"),1)="."),TRUE,FALSE)</formula>
    </cfRule>
  </conditionalFormatting>
  <conditionalFormatting sqref="AL977:AO978">
    <cfRule type="expression" dxfId="1963" priority="2065">
      <formula>IF(AND(AL977&gt;=0, RIGHT(TEXT(AL977,"0.#"),1)&lt;&gt;"."),TRUE,FALSE)</formula>
    </cfRule>
    <cfRule type="expression" dxfId="1962" priority="2066">
      <formula>IF(AND(AL977&gt;=0, RIGHT(TEXT(AL977,"0.#"),1)="."),TRUE,FALSE)</formula>
    </cfRule>
    <cfRule type="expression" dxfId="1961" priority="2067">
      <formula>IF(AND(AL977&lt;0, RIGHT(TEXT(AL977,"0.#"),1)&lt;&gt;"."),TRUE,FALSE)</formula>
    </cfRule>
    <cfRule type="expression" dxfId="1960" priority="2068">
      <formula>IF(AND(AL977&lt;0, RIGHT(TEXT(AL977,"0.#"),1)="."),TRUE,FALSE)</formula>
    </cfRule>
  </conditionalFormatting>
  <conditionalFormatting sqref="AL1012:AO1039">
    <cfRule type="expression" dxfId="1959" priority="2059">
      <formula>IF(AND(AL1012&gt;=0, RIGHT(TEXT(AL1012,"0.#"),1)&lt;&gt;"."),TRUE,FALSE)</formula>
    </cfRule>
    <cfRule type="expression" dxfId="1958" priority="2060">
      <formula>IF(AND(AL1012&gt;=0, RIGHT(TEXT(AL1012,"0.#"),1)="."),TRUE,FALSE)</formula>
    </cfRule>
    <cfRule type="expression" dxfId="1957" priority="2061">
      <formula>IF(AND(AL1012&lt;0, RIGHT(TEXT(AL1012,"0.#"),1)&lt;&gt;"."),TRUE,FALSE)</formula>
    </cfRule>
    <cfRule type="expression" dxfId="1956" priority="2062">
      <formula>IF(AND(AL1012&lt;0, RIGHT(TEXT(AL1012,"0.#"),1)="."),TRUE,FALSE)</formula>
    </cfRule>
  </conditionalFormatting>
  <conditionalFormatting sqref="AL1010:AO1011">
    <cfRule type="expression" dxfId="1955" priority="2053">
      <formula>IF(AND(AL1010&gt;=0, RIGHT(TEXT(AL1010,"0.#"),1)&lt;&gt;"."),TRUE,FALSE)</formula>
    </cfRule>
    <cfRule type="expression" dxfId="1954" priority="2054">
      <formula>IF(AND(AL1010&gt;=0, RIGHT(TEXT(AL1010,"0.#"),1)="."),TRUE,FALSE)</formula>
    </cfRule>
    <cfRule type="expression" dxfId="1953" priority="2055">
      <formula>IF(AND(AL1010&lt;0, RIGHT(TEXT(AL1010,"0.#"),1)&lt;&gt;"."),TRUE,FALSE)</formula>
    </cfRule>
    <cfRule type="expression" dxfId="1952" priority="2056">
      <formula>IF(AND(AL1010&lt;0, RIGHT(TEXT(AL1010,"0.#"),1)="."),TRUE,FALSE)</formula>
    </cfRule>
  </conditionalFormatting>
  <conditionalFormatting sqref="Y1010:Y1011">
    <cfRule type="expression" dxfId="1951" priority="2051">
      <formula>IF(RIGHT(TEXT(Y1010,"0.#"),1)=".",FALSE,TRUE)</formula>
    </cfRule>
    <cfRule type="expression" dxfId="1950" priority="2052">
      <formula>IF(RIGHT(TEXT(Y1010,"0.#"),1)=".",TRUE,FALSE)</formula>
    </cfRule>
  </conditionalFormatting>
  <conditionalFormatting sqref="AL1045:AO1072">
    <cfRule type="expression" dxfId="1949" priority="2047">
      <formula>IF(AND(AL1045&gt;=0, RIGHT(TEXT(AL1045,"0.#"),1)&lt;&gt;"."),TRUE,FALSE)</formula>
    </cfRule>
    <cfRule type="expression" dxfId="1948" priority="2048">
      <formula>IF(AND(AL1045&gt;=0, RIGHT(TEXT(AL1045,"0.#"),1)="."),TRUE,FALSE)</formula>
    </cfRule>
    <cfRule type="expression" dxfId="1947" priority="2049">
      <formula>IF(AND(AL1045&lt;0, RIGHT(TEXT(AL1045,"0.#"),1)&lt;&gt;"."),TRUE,FALSE)</formula>
    </cfRule>
    <cfRule type="expression" dxfId="1946" priority="2050">
      <formula>IF(AND(AL1045&lt;0, RIGHT(TEXT(AL1045,"0.#"),1)="."),TRUE,FALSE)</formula>
    </cfRule>
  </conditionalFormatting>
  <conditionalFormatting sqref="Y1045:Y1072">
    <cfRule type="expression" dxfId="1945" priority="2045">
      <formula>IF(RIGHT(TEXT(Y1045,"0.#"),1)=".",FALSE,TRUE)</formula>
    </cfRule>
    <cfRule type="expression" dxfId="1944" priority="2046">
      <formula>IF(RIGHT(TEXT(Y1045,"0.#"),1)=".",TRUE,FALSE)</formula>
    </cfRule>
  </conditionalFormatting>
  <conditionalFormatting sqref="AL1043:AO1044">
    <cfRule type="expression" dxfId="1943" priority="2041">
      <formula>IF(AND(AL1043&gt;=0, RIGHT(TEXT(AL1043,"0.#"),1)&lt;&gt;"."),TRUE,FALSE)</formula>
    </cfRule>
    <cfRule type="expression" dxfId="1942" priority="2042">
      <formula>IF(AND(AL1043&gt;=0, RIGHT(TEXT(AL1043,"0.#"),1)="."),TRUE,FALSE)</formula>
    </cfRule>
    <cfRule type="expression" dxfId="1941" priority="2043">
      <formula>IF(AND(AL1043&lt;0, RIGHT(TEXT(AL1043,"0.#"),1)&lt;&gt;"."),TRUE,FALSE)</formula>
    </cfRule>
    <cfRule type="expression" dxfId="1940" priority="2044">
      <formula>IF(AND(AL1043&lt;0, RIGHT(TEXT(AL1043,"0.#"),1)="."),TRUE,FALSE)</formula>
    </cfRule>
  </conditionalFormatting>
  <conditionalFormatting sqref="Y1043:Y1044">
    <cfRule type="expression" dxfId="1939" priority="2039">
      <formula>IF(RIGHT(TEXT(Y1043,"0.#"),1)=".",FALSE,TRUE)</formula>
    </cfRule>
    <cfRule type="expression" dxfId="1938" priority="2040">
      <formula>IF(RIGHT(TEXT(Y1043,"0.#"),1)=".",TRUE,FALSE)</formula>
    </cfRule>
  </conditionalFormatting>
  <conditionalFormatting sqref="AL1078:AO1105">
    <cfRule type="expression" dxfId="1937" priority="2035">
      <formula>IF(AND(AL1078&gt;=0, RIGHT(TEXT(AL1078,"0.#"),1)&lt;&gt;"."),TRUE,FALSE)</formula>
    </cfRule>
    <cfRule type="expression" dxfId="1936" priority="2036">
      <formula>IF(AND(AL1078&gt;=0, RIGHT(TEXT(AL1078,"0.#"),1)="."),TRUE,FALSE)</formula>
    </cfRule>
    <cfRule type="expression" dxfId="1935" priority="2037">
      <formula>IF(AND(AL1078&lt;0, RIGHT(TEXT(AL1078,"0.#"),1)&lt;&gt;"."),TRUE,FALSE)</formula>
    </cfRule>
    <cfRule type="expression" dxfId="1934" priority="2038">
      <formula>IF(AND(AL1078&lt;0, RIGHT(TEXT(AL1078,"0.#"),1)="."),TRUE,FALSE)</formula>
    </cfRule>
  </conditionalFormatting>
  <conditionalFormatting sqref="Y1078:Y1105">
    <cfRule type="expression" dxfId="1933" priority="2033">
      <formula>IF(RIGHT(TEXT(Y1078,"0.#"),1)=".",FALSE,TRUE)</formula>
    </cfRule>
    <cfRule type="expression" dxfId="1932" priority="2034">
      <formula>IF(RIGHT(TEXT(Y1078,"0.#"),1)=".",TRUE,FALSE)</formula>
    </cfRule>
  </conditionalFormatting>
  <conditionalFormatting sqref="AL1076:AO1077">
    <cfRule type="expression" dxfId="1931" priority="2029">
      <formula>IF(AND(AL1076&gt;=0, RIGHT(TEXT(AL1076,"0.#"),1)&lt;&gt;"."),TRUE,FALSE)</formula>
    </cfRule>
    <cfRule type="expression" dxfId="1930" priority="2030">
      <formula>IF(AND(AL1076&gt;=0, RIGHT(TEXT(AL1076,"0.#"),1)="."),TRUE,FALSE)</formula>
    </cfRule>
    <cfRule type="expression" dxfId="1929" priority="2031">
      <formula>IF(AND(AL1076&lt;0, RIGHT(TEXT(AL1076,"0.#"),1)&lt;&gt;"."),TRUE,FALSE)</formula>
    </cfRule>
    <cfRule type="expression" dxfId="1928" priority="2032">
      <formula>IF(AND(AL1076&lt;0, RIGHT(TEXT(AL1076,"0.#"),1)="."),TRUE,FALSE)</formula>
    </cfRule>
  </conditionalFormatting>
  <conditionalFormatting sqref="Y1076:Y1077">
    <cfRule type="expression" dxfId="1927" priority="2027">
      <formula>IF(RIGHT(TEXT(Y1076,"0.#"),1)=".",FALSE,TRUE)</formula>
    </cfRule>
    <cfRule type="expression" dxfId="1926" priority="2028">
      <formula>IF(RIGHT(TEXT(Y1076,"0.#"),1)=".",TRUE,FALSE)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1">
    <cfRule type="expression" dxfId="1185" priority="493">
      <formula>IF(RIGHT(TEXT(AU101,"0.#"),1)=".",FALSE,TRUE)</formula>
    </cfRule>
    <cfRule type="expression" dxfId="1184" priority="494">
      <formula>IF(RIGHT(TEXT(AU101,"0.#"),1)=".",TRUE,FALSE)</formula>
    </cfRule>
  </conditionalFormatting>
  <conditionalFormatting sqref="AU102">
    <cfRule type="expression" dxfId="1183" priority="491">
      <formula>IF(RIGHT(TEXT(AU102,"0.#"),1)=".",FALSE,TRUE)</formula>
    </cfRule>
    <cfRule type="expression" dxfId="1182" priority="492">
      <formula>IF(RIGHT(TEXT(AU102,"0.#"),1)=".",TRUE,FALSE)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P29:AC29">
    <cfRule type="expression" dxfId="733" priority="37">
      <formula>IF(RIGHT(TEXT(P29,"0.#"),1)=".",FALSE,TRUE)</formula>
    </cfRule>
    <cfRule type="expression" dxfId="732" priority="38">
      <formula>IF(RIGHT(TEXT(P29,"0.#"),1)=".",TRUE,FALSE)</formula>
    </cfRule>
  </conditionalFormatting>
  <conditionalFormatting sqref="AL845:AO845">
    <cfRule type="expression" dxfId="731" priority="33">
      <formula>IF(AND(AL845&gt;=0, RIGHT(TEXT(AL845,"0.#"),1)&lt;&gt;"."),TRUE,FALSE)</formula>
    </cfRule>
    <cfRule type="expression" dxfId="730" priority="34">
      <formula>IF(AND(AL845&gt;=0, RIGHT(TEXT(AL845,"0.#"),1)="."),TRUE,FALSE)</formula>
    </cfRule>
    <cfRule type="expression" dxfId="729" priority="35">
      <formula>IF(AND(AL845&lt;0, RIGHT(TEXT(AL845,"0.#"),1)&lt;&gt;"."),TRUE,FALSE)</formula>
    </cfRule>
    <cfRule type="expression" dxfId="728" priority="36">
      <formula>IF(AND(AL845&lt;0, RIGHT(TEXT(AL845,"0.#"),1)="."),TRUE,FALSE)</formula>
    </cfRule>
  </conditionalFormatting>
  <conditionalFormatting sqref="Y845">
    <cfRule type="expression" dxfId="727" priority="31">
      <formula>IF(RIGHT(TEXT(Y845,"0.#"),1)=".",FALSE,TRUE)</formula>
    </cfRule>
    <cfRule type="expression" dxfId="726" priority="32">
      <formula>IF(RIGHT(TEXT(Y845,"0.#"),1)=".",TRUE,FALSE)</formula>
    </cfRule>
  </conditionalFormatting>
  <conditionalFormatting sqref="Y880">
    <cfRule type="expression" dxfId="725" priority="25">
      <formula>IF(RIGHT(TEXT(Y880,"0.#"),1)=".",FALSE,TRUE)</formula>
    </cfRule>
    <cfRule type="expression" dxfId="724" priority="26">
      <formula>IF(RIGHT(TEXT(Y880,"0.#"),1)=".",TRUE,FALSE)</formula>
    </cfRule>
  </conditionalFormatting>
  <conditionalFormatting sqref="AL880:AO880">
    <cfRule type="expression" dxfId="723" priority="27">
      <formula>IF(AND(AL880&gt;=0, RIGHT(TEXT(AL880,"0.#"),1)&lt;&gt;"."),TRUE,FALSE)</formula>
    </cfRule>
    <cfRule type="expression" dxfId="722" priority="28">
      <formula>IF(AND(AL880&gt;=0, RIGHT(TEXT(AL880,"0.#"),1)="."),TRUE,FALSE)</formula>
    </cfRule>
    <cfRule type="expression" dxfId="721" priority="29">
      <formula>IF(AND(AL880&lt;0, RIGHT(TEXT(AL880,"0.#"),1)&lt;&gt;"."),TRUE,FALSE)</formula>
    </cfRule>
    <cfRule type="expression" dxfId="720" priority="30">
      <formula>IF(AND(AL880&lt;0, RIGHT(TEXT(AL880,"0.#"),1)="."),TRUE,FALSE)</formula>
    </cfRule>
  </conditionalFormatting>
  <conditionalFormatting sqref="AL912:AO912">
    <cfRule type="expression" dxfId="719" priority="21">
      <formula>IF(AND(AL912&gt;=0, RIGHT(TEXT(AL912,"0.#"),1)&lt;&gt;"."),TRUE,FALSE)</formula>
    </cfRule>
    <cfRule type="expression" dxfId="718" priority="22">
      <formula>IF(AND(AL912&gt;=0, RIGHT(TEXT(AL912,"0.#"),1)="."),TRUE,FALSE)</formula>
    </cfRule>
    <cfRule type="expression" dxfId="717" priority="23">
      <formula>IF(AND(AL912&lt;0, RIGHT(TEXT(AL912,"0.#"),1)&lt;&gt;"."),TRUE,FALSE)</formula>
    </cfRule>
    <cfRule type="expression" dxfId="716" priority="24">
      <formula>IF(AND(AL912&lt;0, RIGHT(TEXT(AL912,"0.#"),1)="."),TRUE,FALSE)</formula>
    </cfRule>
  </conditionalFormatting>
  <conditionalFormatting sqref="Y913">
    <cfRule type="expression" dxfId="715" priority="19">
      <formula>IF(RIGHT(TEXT(Y913,"0.#"),1)=".",FALSE,TRUE)</formula>
    </cfRule>
    <cfRule type="expression" dxfId="714" priority="20">
      <formula>IF(RIGHT(TEXT(Y913,"0.#"),1)=".",TRUE,FALSE)</formula>
    </cfRule>
  </conditionalFormatting>
  <conditionalFormatting sqref="AL913:AO913">
    <cfRule type="expression" dxfId="713" priority="15">
      <formula>IF(AND(AL913&gt;=0, RIGHT(TEXT(AL913,"0.#"),1)&lt;&gt;"."),TRUE,FALSE)</formula>
    </cfRule>
    <cfRule type="expression" dxfId="712" priority="16">
      <formula>IF(AND(AL913&gt;=0, RIGHT(TEXT(AL913,"0.#"),1)="."),TRUE,FALSE)</formula>
    </cfRule>
    <cfRule type="expression" dxfId="711" priority="17">
      <formula>IF(AND(AL913&lt;0, RIGHT(TEXT(AL913,"0.#"),1)&lt;&gt;"."),TRUE,FALSE)</formula>
    </cfRule>
    <cfRule type="expression" dxfId="710" priority="18">
      <formula>IF(AND(AL913&lt;0, RIGHT(TEXT(AL913,"0.#"),1)="."),TRUE,FALSE)</formula>
    </cfRule>
  </conditionalFormatting>
  <conditionalFormatting sqref="Y914">
    <cfRule type="expression" dxfId="709" priority="13">
      <formula>IF(RIGHT(TEXT(Y914,"0.#"),1)=".",FALSE,TRUE)</formula>
    </cfRule>
    <cfRule type="expression" dxfId="708" priority="14">
      <formula>IF(RIGHT(TEXT(Y914,"0.#"),1)=".",TRUE,FALSE)</formula>
    </cfRule>
  </conditionalFormatting>
  <conditionalFormatting sqref="AL914:AO914">
    <cfRule type="expression" dxfId="707" priority="9">
      <formula>IF(AND(AL914&gt;=0, RIGHT(TEXT(AL914,"0.#"),1)&lt;&gt;"."),TRUE,FALSE)</formula>
    </cfRule>
    <cfRule type="expression" dxfId="706" priority="10">
      <formula>IF(AND(AL914&gt;=0, RIGHT(TEXT(AL914,"0.#"),1)="."),TRUE,FALSE)</formula>
    </cfRule>
    <cfRule type="expression" dxfId="705" priority="11">
      <formula>IF(AND(AL914&lt;0, RIGHT(TEXT(AL914,"0.#"),1)&lt;&gt;"."),TRUE,FALSE)</formula>
    </cfRule>
    <cfRule type="expression" dxfId="704" priority="12">
      <formula>IF(AND(AL914&lt;0, RIGHT(TEXT(AL914,"0.#"),1)="."),TRUE,FALSE)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25" right="0.25" top="0.75" bottom="0.75" header="0.3" footer="0.3"/>
  <pageSetup paperSize="9" scale="74" fitToHeight="0" orientation="portrait" r:id="rId1"/>
  <headerFooter differentFirst="1" alignWithMargins="0"/>
  <rowBreaks count="6" manualBreakCount="6">
    <brk id="36" max="49" man="1"/>
    <brk id="699" max="49" man="1"/>
    <brk id="718" max="49" man="1"/>
    <brk id="747" max="49" man="1"/>
    <brk id="8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742</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348</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389</v>
      </c>
      <c r="AF2" s="995"/>
      <c r="AG2" s="995"/>
      <c r="AH2" s="995"/>
      <c r="AI2" s="995" t="s">
        <v>411</v>
      </c>
      <c r="AJ2" s="995"/>
      <c r="AK2" s="995"/>
      <c r="AL2" s="458"/>
      <c r="AM2" s="995" t="s">
        <v>508</v>
      </c>
      <c r="AN2" s="995"/>
      <c r="AO2" s="995"/>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348</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389</v>
      </c>
      <c r="AF9" s="995"/>
      <c r="AG9" s="995"/>
      <c r="AH9" s="995"/>
      <c r="AI9" s="995" t="s">
        <v>411</v>
      </c>
      <c r="AJ9" s="995"/>
      <c r="AK9" s="995"/>
      <c r="AL9" s="458"/>
      <c r="AM9" s="995" t="s">
        <v>508</v>
      </c>
      <c r="AN9" s="995"/>
      <c r="AO9" s="995"/>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348</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389</v>
      </c>
      <c r="AF16" s="995"/>
      <c r="AG16" s="995"/>
      <c r="AH16" s="995"/>
      <c r="AI16" s="995" t="s">
        <v>411</v>
      </c>
      <c r="AJ16" s="995"/>
      <c r="AK16" s="995"/>
      <c r="AL16" s="458"/>
      <c r="AM16" s="995" t="s">
        <v>508</v>
      </c>
      <c r="AN16" s="995"/>
      <c r="AO16" s="995"/>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348</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389</v>
      </c>
      <c r="AF23" s="995"/>
      <c r="AG23" s="995"/>
      <c r="AH23" s="995"/>
      <c r="AI23" s="995" t="s">
        <v>411</v>
      </c>
      <c r="AJ23" s="995"/>
      <c r="AK23" s="995"/>
      <c r="AL23" s="458"/>
      <c r="AM23" s="995" t="s">
        <v>508</v>
      </c>
      <c r="AN23" s="995"/>
      <c r="AO23" s="995"/>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348</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389</v>
      </c>
      <c r="AF30" s="995"/>
      <c r="AG30" s="995"/>
      <c r="AH30" s="995"/>
      <c r="AI30" s="995" t="s">
        <v>411</v>
      </c>
      <c r="AJ30" s="995"/>
      <c r="AK30" s="995"/>
      <c r="AL30" s="458"/>
      <c r="AM30" s="995" t="s">
        <v>508</v>
      </c>
      <c r="AN30" s="995"/>
      <c r="AO30" s="995"/>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348</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389</v>
      </c>
      <c r="AF37" s="995"/>
      <c r="AG37" s="995"/>
      <c r="AH37" s="995"/>
      <c r="AI37" s="995" t="s">
        <v>411</v>
      </c>
      <c r="AJ37" s="995"/>
      <c r="AK37" s="995"/>
      <c r="AL37" s="458"/>
      <c r="AM37" s="995" t="s">
        <v>508</v>
      </c>
      <c r="AN37" s="995"/>
      <c r="AO37" s="995"/>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348</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389</v>
      </c>
      <c r="AF44" s="995"/>
      <c r="AG44" s="995"/>
      <c r="AH44" s="995"/>
      <c r="AI44" s="995" t="s">
        <v>411</v>
      </c>
      <c r="AJ44" s="995"/>
      <c r="AK44" s="995"/>
      <c r="AL44" s="458"/>
      <c r="AM44" s="995" t="s">
        <v>508</v>
      </c>
      <c r="AN44" s="995"/>
      <c r="AO44" s="995"/>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348</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389</v>
      </c>
      <c r="AF51" s="995"/>
      <c r="AG51" s="995"/>
      <c r="AH51" s="995"/>
      <c r="AI51" s="995" t="s">
        <v>411</v>
      </c>
      <c r="AJ51" s="995"/>
      <c r="AK51" s="995"/>
      <c r="AL51" s="458"/>
      <c r="AM51" s="995" t="s">
        <v>508</v>
      </c>
      <c r="AN51" s="995"/>
      <c r="AO51" s="995"/>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348</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389</v>
      </c>
      <c r="AF58" s="995"/>
      <c r="AG58" s="995"/>
      <c r="AH58" s="995"/>
      <c r="AI58" s="995" t="s">
        <v>411</v>
      </c>
      <c r="AJ58" s="995"/>
      <c r="AK58" s="995"/>
      <c r="AL58" s="458"/>
      <c r="AM58" s="995" t="s">
        <v>508</v>
      </c>
      <c r="AN58" s="995"/>
      <c r="AO58" s="995"/>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348</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389</v>
      </c>
      <c r="AF65" s="995"/>
      <c r="AG65" s="995"/>
      <c r="AH65" s="995"/>
      <c r="AI65" s="995" t="s">
        <v>411</v>
      </c>
      <c r="AJ65" s="995"/>
      <c r="AK65" s="995"/>
      <c r="AL65" s="458"/>
      <c r="AM65" s="995" t="s">
        <v>508</v>
      </c>
      <c r="AN65" s="995"/>
      <c r="AO65" s="995"/>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365</v>
      </c>
      <c r="H2" s="440"/>
      <c r="I2" s="440"/>
      <c r="J2" s="440"/>
      <c r="K2" s="440"/>
      <c r="L2" s="440"/>
      <c r="M2" s="440"/>
      <c r="N2" s="440"/>
      <c r="O2" s="440"/>
      <c r="P2" s="440"/>
      <c r="Q2" s="440"/>
      <c r="R2" s="440"/>
      <c r="S2" s="440"/>
      <c r="T2" s="440"/>
      <c r="U2" s="440"/>
      <c r="V2" s="440"/>
      <c r="W2" s="440"/>
      <c r="X2" s="440"/>
      <c r="Y2" s="440"/>
      <c r="Z2" s="440"/>
      <c r="AA2" s="440"/>
      <c r="AB2" s="441"/>
      <c r="AC2" s="439" t="s">
        <v>367</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abe-16</dc:creator>
  <cp:lastModifiedBy>m</cp:lastModifiedBy>
  <cp:lastPrinted>2021-09-22T02:27:27Z</cp:lastPrinted>
  <dcterms:created xsi:type="dcterms:W3CDTF">2012-03-13T00:50:25Z</dcterms:created>
  <dcterms:modified xsi:type="dcterms:W3CDTF">2021-09-22T02:27:34Z</dcterms:modified>
</cp:coreProperties>
</file>