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<sst xmlns="http://schemas.openxmlformats.org/spreadsheetml/2006/main" count="3059" uniqueCount="776">
  <si>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</si>
  <si>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</si>
  <si>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</si>
  <si>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</si>
  <si>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</si>
  <si>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</si>
  <si>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</si>
  <si>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</si>
  <si>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</si>
  <si>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</si>
  <si>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</si>
  <si>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</si>
  <si>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</si>
  <si>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</si>
  <si>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</si>
  <si>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</si>
  <si>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</si>
  <si>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</si>
  <si>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</si>
  <si>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</si>
  <si>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</si>
  <si>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</si>
  <si>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</si>
  <si>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</si>
  <si>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</si>
  <si>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</si>
  <si>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</si>
  <si>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</si>
  <si>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</si>
  <si>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</si>
  <si>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</si>
  <si>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</si>
  <si>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</si>
  <si>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</si>
  <si>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</si>
  <si>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</si>
  <si>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</si>
  <si>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</si>
  <si>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</si>
  <si>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</si>
  <si>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</si>
  <si>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</si>
  <si>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</si>
  <si>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</si>
  <si>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</si>
  <si>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</si>
  <si>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</si>
  <si>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</si>
  <si>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</si>
  <si>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</si>
  <si>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</si>
  <si>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</si>
  <si>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</si>
  <si>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</si>
  <si>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</si>
  <si>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</si>
  <si>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</si>
  <si>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</si>
  <si>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</si>
  <si>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</si>
  <si>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</si>
  <si>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</si>
  <si>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</si>
  <si>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</si>
  <si>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</si>
  <si>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</si>
  <si>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</si>
  <si>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</si>
  <si>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</si>
  <si>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</si>
  <si>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</si>
  <si>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</si>
  <si>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</si>
  <si>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</si>
  <si>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</si>
  <si>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</si>
  <si>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</si>
  <si>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</si>
  <si>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</si>
  <si>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</si>
  <si>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</si>
  <si>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</si>
  <si>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</si>
  <si>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</si>
  <si>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</si>
  <si>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</si>
  <si>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</si>
  <si>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</si>
  <si>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</si>
  <si>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</si>
  <si>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</si>
  <si>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</si>
  <si>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</si>
  <si>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</si>
  <si>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</si>
  <si>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</si>
  <si>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</si>
  <si>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</si>
  <si>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</si>
  <si>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</si>
  <si>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</si>
  <si>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</si>
  <si>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</si>
  <si>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</si>
  <si>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</si>
  <si>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</si>
  <si>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</si>
  <si>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</si>
  <si>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</si>
  <si>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</si>
  <si>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</si>
  <si>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</si>
  <si>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</si>
  <si>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</si>
  <si>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</si>
  <si>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</si>
  <si>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</si>
  <si>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</si>
  <si>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</si>
  <si>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</si>
  <si>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</si>
  <si>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</si>
  <si>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</si>
  <si>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</si>
  <si>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</si>
  <si>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</si>
  <si>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</si>
  <si>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</si>
  <si>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</si>
  <si>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</si>
  <si>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</si>
  <si>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</si>
  <si>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</si>
  <si>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</si>
  <si>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</si>
  <si>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</si>
  <si>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</si>
  <si>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</si>
  <si>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</si>
  <si>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</si>
  <si>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</si>
  <si>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</si>
  <si>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</si>
  <si>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</si>
  <si>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</si>
  <si>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</si>
  <si>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</si>
  <si>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</si>
  <si>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</si>
  <si>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</si>
  <si>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</si>
  <si>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</si>
  <si>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</si>
  <si>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</si>
  <si>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</si>
  <si>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</si>
  <si>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</si>
  <si>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</si>
  <si>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</si>
  <si>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</si>
  <si>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</si>
  <si>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</si>
  <si>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</si>
  <si>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</si>
  <si>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</si>
  <si>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</si>
  <si>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</si>
  <si>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</si>
  <si>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</si>
  <si>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</si>
  <si>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</si>
  <si>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</si>
  <si>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</si>
  <si>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</si>
  <si>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</si>
  <si>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</si>
  <si>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</si>
  <si>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</si>
  <si>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</si>
  <si>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</si>
  <si>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</si>
  <si>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</si>
  <si>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</si>
  <si>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</si>
  <si>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</si>
  <si>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</si>
  <si>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</si>
  <si>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</si>
  <si>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</si>
  <si>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</si>
  <si>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</si>
  <si>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</si>
  <si>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</si>
  <si>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</si>
  <si>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</si>
  <si>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</si>
  <si>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</si>
  <si>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</si>
  <si>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</si>
  <si>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</si>
  <si>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</si>
  <si>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</si>
  <si>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</si>
  <si>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</si>
  <si>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</si>
  <si>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</si>
  <si>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</si>
  <si>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</si>
  <si>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</si>
  <si>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</si>
  <si>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</si>
  <si>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</si>
  <si>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</si>
  <si>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</si>
  <si>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</si>
  <si>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</si>
  <si>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</si>
  <si>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</si>
  <si>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</si>
  <si>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</si>
  <si>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</si>
  <si>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</si>
  <si>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</si>
  <si>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</si>
  <si>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</si>
  <si>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</si>
  <si>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</si>
  <si>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</si>
  <si>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</si>
  <si>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</si>
  <si>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</si>
  <si>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</si>
  <si>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</si>
  <si>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</si>
  <si>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</si>
  <si>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</si>
  <si>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</si>
  <si>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</si>
  <si>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</si>
  <si>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</si>
  <si>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</si>
  <si>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</si>
  <si>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</si>
  <si>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</si>
  <si>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</si>
  <si>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</si>
  <si>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</si>
  <si>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</si>
  <si>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</si>
  <si>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</si>
  <si>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</si>
  <si>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</si>
  <si>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</si>
  <si>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</si>
  <si>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</si>
  <si>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</si>
  <si>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</si>
  <si>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</si>
  <si>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</si>
  <si>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</si>
  <si>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</si>
  <si>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</si>
  <si>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</si>
  <si>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</si>
  <si>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</si>
  <si>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</si>
  <si>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</si>
  <si>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</si>
  <si>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</si>
  <si>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</si>
  <si>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</si>
  <si>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</si>
  <si>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</si>
  <si>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</si>
  <si>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</si>
  <si>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</si>
  <si>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</si>
  <si>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</si>
  <si>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</si>
  <si>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</si>
  <si>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</si>
  <si>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</si>
  <si>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</si>
  <si>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</si>
  <si>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</si>
  <si>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</si>
  <si>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</si>
  <si>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</si>
  <si>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</si>
  <si>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</si>
  <si>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</si>
  <si>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</si>
  <si>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</si>
  <si>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</si>
  <si>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</si>
  <si>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</si>
  <si>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</si>
  <si>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</si>
  <si>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</si>
  <si>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</si>
  <si>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</si>
  <si>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</si>
  <si>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</si>
  <si>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</si>
  <si>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</si>
  <si>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</si>
  <si>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</si>
  <si>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</si>
  <si>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</si>
  <si>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</si>
  <si>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</si>
  <si>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</si>
  <si>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</si>
  <si>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</si>
  <si>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</si>
  <si>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</si>
  <si>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</si>
  <si>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</si>
  <si>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</si>
  <si>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</si>
  <si>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</si>
  <si>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</si>
  <si>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</si>
  <si>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</si>
  <si>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</si>
  <si>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</si>
  <si>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</si>
  <si>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</si>
  <si>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</si>
  <si>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</si>
  <si>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</si>
  <si>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</si>
  <si>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</si>
  <si>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</si>
  <si>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</si>
  <si>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</si>
  <si>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</si>
  <si>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</si>
  <si>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</si>
  <si>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</si>
  <si>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</si>
  <si>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</si>
  <si>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</si>
  <si>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</si>
  <si>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</si>
  <si>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</si>
  <si>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</si>
  <si>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</si>
  <si>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</si>
  <si>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</si>
  <si>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</si>
  <si>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</si>
  <si>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</si>
  <si>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</si>
  <si>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</si>
  <si>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</si>
  <si>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</si>
  <si>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</si>
  <si>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</si>
  <si>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</si>
  <si>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</si>
  <si>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</si>
  <si>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</si>
  <si>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</si>
  <si>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</si>
  <si>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</si>
  <si>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</si>
  <si>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</si>
  <si>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</si>
  <si>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</si>
  <si>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</si>
  <si>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</si>
  <si>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</si>
  <si>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</si>
  <si>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</si>
  <si>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</si>
  <si>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</si>
  <si>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</si>
  <si>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</si>
  <si>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</si>
  <si>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</si>
  <si>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</si>
  <si>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</si>
  <si>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</si>
  <si>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</si>
  <si>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</si>
  <si>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</si>
  <si>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</si>
  <si>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</si>
  <si>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</si>
  <si>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</si>
  <si>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</si>
  <si>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</si>
  <si>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</si>
  <si>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</si>
  <si>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</si>
  <si>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</si>
  <si>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</si>
  <si>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</si>
  <si>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</si>
  <si>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</si>
  <si>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</si>
  <si>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</si>
  <si>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</si>
  <si>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</si>
  <si>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</si>
  <si>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</si>
  <si>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</si>
  <si>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</si>
  <si>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</si>
  <si>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</si>
  <si>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</si>
  <si>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</si>
  <si>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</si>
  <si>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</si>
  <si>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</si>
  <si>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</si>
  <si>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</si>
  <si>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</si>
  <si>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</si>
  <si>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</si>
  <si>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</si>
  <si>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</si>
  <si>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</si>
  <si>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</si>
  <si>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</si>
  <si>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</si>
  <si>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</si>
  <si>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</si>
  <si>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</si>
  <si>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</si>
  <si>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</si>
  <si>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</si>
  <si>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</si>
  <si>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</si>
  <si>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</si>
  <si>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</si>
  <si>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</si>
  <si>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</si>
  <si>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</si>
  <si>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</si>
  <si>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</si>
  <si>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</si>
  <si>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</si>
  <si>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</si>
  <si>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</si>
  <si>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</si>
  <si>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</si>
  <si>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</si>
  <si>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</si>
  <si>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</si>
  <si>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</si>
  <si>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</si>
  <si>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</si>
  <si>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</si>
  <si>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</si>
  <si>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</si>
  <si>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</si>
  <si>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</si>
  <si>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</si>
  <si>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</si>
  <si>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</si>
  <si>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</si>
  <si>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</si>
  <si>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</si>
  <si>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</si>
  <si>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</si>
  <si>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</si>
  <si>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</si>
  <si>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</si>
  <si>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</si>
  <si>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</si>
  <si>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</si>
  <si>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</si>
  <si>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</si>
  <si>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</si>
  <si>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</si>
  <si>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</si>
  <si>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</si>
  <si>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</si>
  <si>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</si>
  <si>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</si>
  <si>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</si>
  <si>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</si>
  <si>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</si>
  <si>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</si>
  <si>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</si>
  <si>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</si>
  <si>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</si>
  <si>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</si>
  <si>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</si>
  <si>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</si>
  <si>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</si>
  <si>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</si>
  <si>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</si>
  <si>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</si>
  <si>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</si>
  <si>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</si>
  <si>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</si>
  <si>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</si>
  <si>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</si>
  <si>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</si>
  <si>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</si>
  <si>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</si>
  <si>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</si>
  <si>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</si>
  <si>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</si>
  <si>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</si>
  <si>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</si>
  <si>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</si>
  <si>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</si>
  <si>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</si>
  <si>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</si>
  <si>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</si>
  <si>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</si>
  <si>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</si>
  <si>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</si>
  <si>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</si>
  <si>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</si>
  <si>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</si>
  <si>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</si>
  <si>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</si>
  <si>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</si>
  <si>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</si>
  <si>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</si>
  <si>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</si>
  <si>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</si>
  <si>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</si>
  <si>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</si>
  <si>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</si>
  <si>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</si>
  <si>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</si>
  <si>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</si>
  <si>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</si>
  <si>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</si>
  <si>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</si>
  <si>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</si>
  <si>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</si>
  <si>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</si>
  <si>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</si>
  <si>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</si>
  <si>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</si>
  <si>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</si>
  <si>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</si>
  <si>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</si>
  <si>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</si>
  <si>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</si>
  <si>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</si>
  <si>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</si>
  <si>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</si>
  <si>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</si>
  <si>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</si>
  <si>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</si>
  <si>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</si>
  <si>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</si>
  <si>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</si>
  <si>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</si>
  <si>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</si>
  <si>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</si>
  <si>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</si>
  <si>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</si>
  <si>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</si>
  <si>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</si>
  <si>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</si>
  <si>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</si>
  <si>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</si>
  <si>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</si>
  <si>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</si>
  <si>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</si>
  <si>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</si>
  <si>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</si>
  <si>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</si>
  <si>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</si>
  <si>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</si>
  <si>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</si>
  <si>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</si>
  <si>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</si>
  <si>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</si>
  <si>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</si>
  <si>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</si>
  <si>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</si>
  <si>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</si>
  <si>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</si>
  <si>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</si>
  <si>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</si>
  <si>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</si>
  <si>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</si>
  <si>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</si>
  <si>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</si>
  <si>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</si>
  <si>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</si>
  <si>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</si>
  <si>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</si>
  <si>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</si>
  <si>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</si>
  <si>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</si>
  <si>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</si>
  <si>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</si>
  <si>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</si>
  <si>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</si>
  <si>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</si>
  <si>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</si>
  <si>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</si>
  <si>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</si>
  <si>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</si>
  <si>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</si>
  <si>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</si>
  <si>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</si>
  <si>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</si>
  <si>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</si>
  <si>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</si>
  <si>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</si>
  <si>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</si>
  <si>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</si>
  <si>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</si>
  <si>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</si>
  <si>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</si>
  <si>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</si>
  <si>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</si>
  <si>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</si>
  <si>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</si>
  <si>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</si>
  <si>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</si>
  <si>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</si>
  <si>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</si>
  <si>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</si>
  <si>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</si>
  <si>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</si>
  <si>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</si>
  <si>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</si>
  <si>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</si>
  <si>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</si>
  <si>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</si>
  <si>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</si>
  <si>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</si>
  <si>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</si>
  <si>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</si>
  <si>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</si>
  <si>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</si>
  <si>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</si>
  <si>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</si>
  <si>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</si>
  <si>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</si>
  <si>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</si>
  <si>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</si>
  <si>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</si>
  <si>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</si>
  <si>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</si>
  <si>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</si>
  <si>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</si>
  <si>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</si>
  <si>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</si>
  <si>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</si>
  <si>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</si>
  <si>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</si>
  <si>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</si>
  <si>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</si>
  <si>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</si>
  <si>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</si>
  <si>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</si>
  <si>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</si>
  <si>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</si>
  <si>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</si>
  <si>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</si>
  <si>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</si>
  <si>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</si>
  <si>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</si>
  <si>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</si>
  <si>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</si>
  <si>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</si>
  <si>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</si>
  <si>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</si>
  <si>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</si>
  <si>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</si>
  <si>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</si>
  <si>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</si>
  <si>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</si>
  <si>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</si>
  <si>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</si>
  <si>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</si>
  <si>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</si>
  <si>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</si>
  <si>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</si>
  <si>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</si>
  <si>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</si>
  <si>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</si>
  <si>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</si>
  <si>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</si>
  <si>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</si>
  <si>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</si>
  <si>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</si>
  <si>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</si>
  <si>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</si>
  <si>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</si>
  <si>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</si>
  <si>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</si>
  <si>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</si>
  <si>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</si>
  <si>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</si>
  <si>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</si>
  <si>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</si>
  <si>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</si>
  <si>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</si>
  <si>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</si>
  <si>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</si>
  <si>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</si>
  <si>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</si>
  <si>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</si>
  <si>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</si>
  <si>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</si>
  <si>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</si>
  <si>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</si>
  <si>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</si>
  <si>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</si>
  <si>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</si>
  <si>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文部科学省</t>
    <phoneticPr fontId="5"/>
  </si>
  <si>
    <t>-</t>
  </si>
  <si>
    <t>「アイヌ政策のあり方に関する有識者懇談会」報告書
（平成２１年７月２９日）</t>
  </si>
  <si>
    <t>北海道に居住するアイヌの子弟で、将来社会において有為な人材として活躍することが期待されながら経済的な理由によって進学後修学が困難な者に対して、北海道が奨学金及び通学用品等助成金の給与を行う場合、これに必要な経費の一部を国が補助することにより、北海道のアイヌ子弟の高等学校等への進学を促進することを目的とする。</t>
  </si>
  <si>
    <t>○補助先：北海道
○補助率：１／２以内
○補助対象経費　【高校】　奨学金：国・公立　23,000円／月、私立　43,000円／月　
　　　　　　　　　　  　　　　　 通学用品等助成金：国・公立24,200円／年、私立54,760円／年
　　　　　　　　　　　【専修学校等】  奨学金：23,300円／月
　　　　　　　　　　　　　　　　　 　 通学用品等助成金：24,200円／年</t>
  </si>
  <si>
    <t>教育振興事業費補助金</t>
  </si>
  <si>
    <t>アイヌ子弟の高校等進学率を一般進学率まで引き上げる。
※目標値は、当該年度の北海道調査における一般進学率とする。</t>
  </si>
  <si>
    <t>北海道アイヌ生活実態調査報告書</t>
  </si>
  <si>
    <t>給与人員</t>
  </si>
  <si>
    <t>人</t>
  </si>
  <si>
    <t>執行額／給与対象者数　　　　　　　　　　　　　　</t>
    <phoneticPr fontId="5"/>
  </si>
  <si>
    <t>千円/人</t>
  </si>
  <si>
    <t>　　千円/人</t>
    <phoneticPr fontId="5"/>
  </si>
  <si>
    <t>31,318千円/414人</t>
  </si>
  <si>
    <t>28,870千円／392人</t>
  </si>
  <si>
    <t>2　確かな学力の向上、豊かな心と健やかな体の育成と信頼される学校づくり</t>
    <phoneticPr fontId="5"/>
  </si>
  <si>
    <t>2-6 教育機会の確保のための支援づくり</t>
    <phoneticPr fontId="5"/>
  </si>
  <si>
    <t>経済的な理由によって進学後修学が困難なアイヌ子弟に対して支援を行うことで、アイヌ子弟の高等学校等への進学の促進につながり、教育機会の確保が図られる。</t>
    <phoneticPr fontId="5"/>
  </si>
  <si>
    <t>アイヌ子弟高等学校等進学奨励費補助（大学）</t>
  </si>
  <si>
    <t>アイヌ政策推進会議
http://www.kantei.go.jp/jp/singi/ainusuishin/index.html
アイヌ政策のあり方に関する有識者懇談会
http://www.kantei.go.jp/jp/singi/ainu/index.html</t>
  </si>
  <si>
    <t>135</t>
  </si>
  <si>
    <t>115</t>
  </si>
  <si>
    <t>119</t>
  </si>
  <si>
    <t>112</t>
  </si>
  <si>
    <t>114</t>
  </si>
  <si>
    <t>109</t>
  </si>
  <si>
    <t>106</t>
  </si>
  <si>
    <t>○</t>
  </si>
  <si>
    <t>アイヌ子弟高等学校等進学奨励費補助（高校・高専）</t>
    <phoneticPr fontId="5"/>
  </si>
  <si>
    <t>昭和50年度</t>
    <phoneticPr fontId="5"/>
  </si>
  <si>
    <t>終了予定なし</t>
    <phoneticPr fontId="5"/>
  </si>
  <si>
    <t>初等中等教育局</t>
    <phoneticPr fontId="5"/>
  </si>
  <si>
    <t>修学支援プロジェクトチーム</t>
    <phoneticPr fontId="5"/>
  </si>
  <si>
    <t>32,161千円／409人</t>
    <phoneticPr fontId="5"/>
  </si>
  <si>
    <t>○</t>
    <phoneticPr fontId="5"/>
  </si>
  <si>
    <t>高校等へ進学する能力を持つ北海道のアイヌ子弟で、民族として誇りをもって生活し、将来有為な人材として活躍することが期待されながら、経済的に修学困難な者への支援を行う事業であり、国民的、社会的ニーズを的確に反映している。</t>
    <phoneticPr fontId="5"/>
  </si>
  <si>
    <t>北海道のアイヌ子弟の高校等への進学を促進するため、北海道に居住するアイヌ子弟に対して、北海道が奨学金の給与を行う場合、これに必要な経費を補助する事業であり、引き続き国が行うべき事業である。</t>
    <phoneticPr fontId="5"/>
  </si>
  <si>
    <t>先住民施策の一環として、内閣官房に設置されたアイヌ政策推進会議においても、アイヌの人々の生活向上施策として挙げられている事業である。</t>
    <phoneticPr fontId="5"/>
  </si>
  <si>
    <t>‐</t>
  </si>
  <si>
    <t>無</t>
  </si>
  <si>
    <t>補助率1/2以内としており負担関係は妥当である。</t>
    <phoneticPr fontId="5"/>
  </si>
  <si>
    <t>奨学金等の給与額については、真に必要なものに限定されている。</t>
    <phoneticPr fontId="5"/>
  </si>
  <si>
    <t>奨学金等の給与への補助を行っており、使途が真に必要なものに限定されている。</t>
    <phoneticPr fontId="5"/>
  </si>
  <si>
    <t>一般進学率とアイヌ子弟の高校等進学率には、まだ若干の差があるが、現段階では成果実績は成果目標に見合ったものである。</t>
    <phoneticPr fontId="5"/>
  </si>
  <si>
    <t>活動実績が当初見込みの8割を上回っており、見込みに見合ったものである。</t>
    <phoneticPr fontId="5"/>
  </si>
  <si>
    <t>本事業は、アイヌ子弟の高等学校等への進学を促進するため、北海道に居住するアイヌ子弟に対して、北海道が奨学金及び通学用品費等助成金の給与を行う場合、これに必要な経費を補助する事業であり、引き続き国が行うべき事業である。</t>
    <phoneticPr fontId="5"/>
  </si>
  <si>
    <t>引き続き、経費の適切な執行に努める。</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</si>
  <si>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</si>
  <si>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補助金</t>
    <rPh sb="0" eb="3">
      <t>ホジョキン</t>
    </rPh>
    <phoneticPr fontId="5"/>
  </si>
  <si>
    <t>奨学金（27百万円）
通学用品等助成金（1百万円）</t>
    <rPh sb="0" eb="3">
      <t>ショウガクキン</t>
    </rPh>
    <rPh sb="6" eb="9">
      <t>ヒャクマンエン</t>
    </rPh>
    <rPh sb="11" eb="13">
      <t>ツウガク</t>
    </rPh>
    <rPh sb="13" eb="15">
      <t>ヨウヒン</t>
    </rPh>
    <rPh sb="15" eb="16">
      <t>トウ</t>
    </rPh>
    <rPh sb="16" eb="19">
      <t>ジョセイキン</t>
    </rPh>
    <rPh sb="21" eb="24">
      <t>ヒャクマンエン</t>
    </rPh>
    <phoneticPr fontId="5"/>
  </si>
  <si>
    <t>北海道</t>
    <rPh sb="0" eb="3">
      <t>ホッカイドウ</t>
    </rPh>
    <phoneticPr fontId="5"/>
  </si>
  <si>
    <t>経済的な理由により、修学困難なアイヌ子弟に対して、奨学金等を給付する</t>
    <phoneticPr fontId="5"/>
  </si>
  <si>
    <t>補助金等交付</t>
    <rPh sb="0" eb="3">
      <t>ホジョキン</t>
    </rPh>
    <rPh sb="3" eb="4">
      <t>トウ</t>
    </rPh>
    <rPh sb="4" eb="6">
      <t>コウフ</t>
    </rPh>
    <phoneticPr fontId="5"/>
  </si>
  <si>
    <t>修学支援PTリーダー
出塩　進</t>
    <rPh sb="11" eb="12">
      <t>デ</t>
    </rPh>
    <rPh sb="12" eb="13">
      <t>シオ</t>
    </rPh>
    <rPh sb="14" eb="15">
      <t>スス</t>
    </rPh>
    <phoneticPr fontId="5"/>
  </si>
  <si>
    <t>28,280千円／385人</t>
    <phoneticPr fontId="5"/>
  </si>
  <si>
    <t>高校等進学率（アイヌ生活実態調査）
※当該調査はH25,29年度に実施されている。
(参考)
H25年度成果実績:92.6%
（一般進学率:98.6%)
H29年度成果実績:95.1%
（一般進学率:98.8%)</t>
    <phoneticPr fontId="5"/>
  </si>
  <si>
    <t>外部有識者による点検対象外</t>
  </si>
  <si>
    <t>事業内容の一部改善</t>
  </si>
  <si>
    <t>この事業は事業目的に即した成果目標・指標は設定されているが、成果指標が平成29年度の実績となっていることから、フォローアップ調査を行うなど、事業の成果をより的確に把握できるよう改善すべきである。</t>
  </si>
  <si>
    <t>年度内に改善を検討</t>
  </si>
  <si>
    <t>現在、成果指標としている高校等進学率については、北海道が実施している「アイヌ生活実態調査」の結果を引用しており、調査結果を踏まえた成果指標の更新は困難であるが、奨学金を受給しているアイヌ子弟について、最新の状況を参照するためフォローアップ調査を行うなど、事業の成果をより的確に把握できるよう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</si>
</sst>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14</xdr:col>
      <xdr:colOff>142874</xdr:colOff>
      <xdr:row>749</xdr:row>
      <xdr:rowOff>130969</xdr:rowOff>
    </xdr:from>
    <xdr:to>
      <xdr:col>41</xdr:col>
      <xdr:colOff>178595</xdr:colOff>
      <xdr:row>766</xdr:row>
      <xdr:rowOff>1010830</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76562" y="44291250"/>
          <a:ext cx="5500689" cy="75711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8" zoomScale="80" zoomScaleNormal="75" zoomScaleSheetLayoutView="80"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712</v>
      </c>
      <c r="AK2" s="944"/>
      <c r="AL2" s="944"/>
      <c r="AM2" s="944"/>
      <c r="AN2" s="98" t="s">
        <v>407</v>
      </c>
      <c r="AO2" s="944">
        <v>20</v>
      </c>
      <c r="AP2" s="944"/>
      <c r="AQ2" s="944"/>
      <c r="AR2" s="99" t="s">
        <v>710</v>
      </c>
      <c r="AS2" s="950">
        <v>111</v>
      </c>
      <c r="AT2" s="950"/>
      <c r="AU2" s="950"/>
      <c r="AV2" s="98" t="str">
        <f>IF(AW2="","","-")</f>
        <v/>
      </c>
      <c r="AW2" s="910"/>
      <c r="AX2" s="910"/>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744</v>
      </c>
      <c r="H5" s="835"/>
      <c r="I5" s="835"/>
      <c r="J5" s="835"/>
      <c r="K5" s="835"/>
      <c r="L5" s="835"/>
      <c r="M5" s="836" t="s">
        <v>66</v>
      </c>
      <c r="N5" s="837"/>
      <c r="O5" s="837"/>
      <c r="P5" s="837"/>
      <c r="Q5" s="837"/>
      <c r="R5" s="838"/>
      <c r="S5" s="839" t="s">
        <v>745</v>
      </c>
      <c r="T5" s="835"/>
      <c r="U5" s="835"/>
      <c r="V5" s="835"/>
      <c r="W5" s="835"/>
      <c r="X5" s="840"/>
      <c r="Y5" s="696" t="s">
        <v>3</v>
      </c>
      <c r="Z5" s="542"/>
      <c r="AA5" s="542"/>
      <c r="AB5" s="542"/>
      <c r="AC5" s="542"/>
      <c r="AD5" s="543"/>
      <c r="AE5" s="697" t="s">
        <v>747</v>
      </c>
      <c r="AF5" s="697"/>
      <c r="AG5" s="697"/>
      <c r="AH5" s="697"/>
      <c r="AI5" s="697"/>
      <c r="AJ5" s="697"/>
      <c r="AK5" s="697"/>
      <c r="AL5" s="697"/>
      <c r="AM5" s="697"/>
      <c r="AN5" s="697"/>
      <c r="AO5" s="697"/>
      <c r="AP5" s="698"/>
      <c r="AQ5" s="699" t="s">
        <v>768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子ども・若者育成支援</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34.700000000000003</v>
      </c>
      <c r="Q13" s="656"/>
      <c r="R13" s="656"/>
      <c r="S13" s="656"/>
      <c r="T13" s="656"/>
      <c r="U13" s="656"/>
      <c r="V13" s="657"/>
      <c r="W13" s="655">
        <v>34.700000000000003</v>
      </c>
      <c r="X13" s="656"/>
      <c r="Y13" s="656"/>
      <c r="Z13" s="656"/>
      <c r="AA13" s="656"/>
      <c r="AB13" s="656"/>
      <c r="AC13" s="657"/>
      <c r="AD13" s="655">
        <v>32.299999999999997</v>
      </c>
      <c r="AE13" s="656"/>
      <c r="AF13" s="656"/>
      <c r="AG13" s="656"/>
      <c r="AH13" s="656"/>
      <c r="AI13" s="656"/>
      <c r="AJ13" s="657"/>
      <c r="AK13" s="655">
        <v>32.200000000000003</v>
      </c>
      <c r="AL13" s="656"/>
      <c r="AM13" s="656"/>
      <c r="AN13" s="656"/>
      <c r="AO13" s="656"/>
      <c r="AP13" s="656"/>
      <c r="AQ13" s="657"/>
      <c r="AR13" s="919">
        <v>32.200000000000003</v>
      </c>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716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34.700000000000003</v>
      </c>
      <c r="Q18" s="874"/>
      <c r="R18" s="874"/>
      <c r="S18" s="874"/>
      <c r="T18" s="874"/>
      <c r="U18" s="874"/>
      <c r="V18" s="875"/>
      <c r="W18" s="873">
        <f>SUM(W13:AC17)</f>
        <v>34.700000000000003</v>
      </c>
      <c r="X18" s="874"/>
      <c r="Y18" s="874"/>
      <c r="Z18" s="874"/>
      <c r="AA18" s="874"/>
      <c r="AB18" s="874"/>
      <c r="AC18" s="875"/>
      <c r="AD18" s="873">
        <f>SUM(AD13:AJ17)</f>
        <v>32.299999999999997</v>
      </c>
      <c r="AE18" s="874"/>
      <c r="AF18" s="874"/>
      <c r="AG18" s="874"/>
      <c r="AH18" s="874"/>
      <c r="AI18" s="874"/>
      <c r="AJ18" s="875"/>
      <c r="AK18" s="873">
        <f>SUM(AK13:AQ17)</f>
        <v>32.200000000000003</v>
      </c>
      <c r="AL18" s="874"/>
      <c r="AM18" s="874"/>
      <c r="AN18" s="874"/>
      <c r="AO18" s="874"/>
      <c r="AP18" s="874"/>
      <c r="AQ18" s="875"/>
      <c r="AR18" s="873">
        <f>SUM(AR13:AX17)</f>
        <v>32.200000000000003</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31</v>
      </c>
      <c r="Q19" s="656"/>
      <c r="R19" s="656"/>
      <c r="S19" s="656"/>
      <c r="T19" s="656"/>
      <c r="U19" s="656"/>
      <c r="V19" s="657"/>
      <c r="W19" s="655">
        <v>29</v>
      </c>
      <c r="X19" s="656"/>
      <c r="Y19" s="656"/>
      <c r="Z19" s="656"/>
      <c r="AA19" s="656"/>
      <c r="AB19" s="656"/>
      <c r="AC19" s="657"/>
      <c r="AD19" s="655">
        <v>28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0.89337175792507195</v>
      </c>
      <c r="Q20" s="316"/>
      <c r="R20" s="316"/>
      <c r="S20" s="316"/>
      <c r="T20" s="316"/>
      <c r="U20" s="316"/>
      <c r="V20" s="316"/>
      <c r="W20" s="316">
        <f t="shared" ref="W20" si="0">IF(W18=0, "-", SUM(W19)/W18)</f>
        <v>0.83573487031700278</v>
      </c>
      <c r="X20" s="316"/>
      <c r="Y20" s="316"/>
      <c r="Z20" s="316"/>
      <c r="AA20" s="316"/>
      <c r="AB20" s="316"/>
      <c r="AC20" s="316"/>
      <c r="AD20" s="316">
        <f t="shared" ref="AD20" si="1">IF(AD18=0, "-", SUM(AD19)/AD18)</f>
        <v>0.86687306501548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0.89337175792507195</v>
      </c>
      <c r="Q21" s="316"/>
      <c r="R21" s="316"/>
      <c r="S21" s="316"/>
      <c r="T21" s="316"/>
      <c r="U21" s="316"/>
      <c r="V21" s="316"/>
      <c r="W21" s="316">
        <f t="shared" ref="W21" si="2">IF(W19=0, "-", SUM(W19)/SUM(W13,W14))</f>
        <v>0.83573487031700278</v>
      </c>
      <c r="X21" s="316"/>
      <c r="Y21" s="316"/>
      <c r="Z21" s="316"/>
      <c r="AA21" s="316"/>
      <c r="AB21" s="316"/>
      <c r="AC21" s="316"/>
      <c r="AD21" s="316">
        <f t="shared" ref="AD21" si="3">IF(AD19=0, "-", SUM(AD19)/SUM(AD13,AD14))</f>
        <v>0.86687306501548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720</v>
      </c>
      <c r="H23" s="970"/>
      <c r="I23" s="970"/>
      <c r="J23" s="970"/>
      <c r="K23" s="970"/>
      <c r="L23" s="970"/>
      <c r="M23" s="970"/>
      <c r="N23" s="970"/>
      <c r="O23" s="971"/>
      <c r="P23" s="919">
        <v>32.200000000000003</v>
      </c>
      <c r="Q23" s="920"/>
      <c r="R23" s="920"/>
      <c r="S23" s="920"/>
      <c r="T23" s="920"/>
      <c r="U23" s="920"/>
      <c r="V23" s="934"/>
      <c r="W23" s="919">
        <v>32.200000000000003</v>
      </c>
      <c r="X23" s="920"/>
      <c r="Y23" s="920"/>
      <c r="Z23" s="920"/>
      <c r="AA23" s="920"/>
      <c r="AB23" s="920"/>
      <c r="AC23" s="934"/>
      <c r="AD23" s="982" t="s">
        <v>713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32.200000000000003</v>
      </c>
      <c r="Q29" s="656"/>
      <c r="R29" s="656"/>
      <c r="S29" s="656"/>
      <c r="T29" s="656"/>
      <c r="U29" s="656"/>
      <c r="V29" s="657"/>
      <c r="W29" s="951">
        <f>AR13</f>
        <v>32.200000000000003</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v>5</v>
      </c>
      <c r="AR31" s="201"/>
      <c r="AS31" s="136" t="s">
        <v>233</v>
      </c>
      <c r="AT31" s="137"/>
      <c r="AU31" s="200" t="s">
        <v>716</v>
      </c>
      <c r="AV31" s="200"/>
      <c r="AW31" s="392" t="s">
        <v>179</v>
      </c>
      <c r="AX31" s="393"/>
    </row>
    <row r="32" spans="1:50" ht="48" customHeight="1" x14ac:dyDescent="0.15">
      <c r="A32" s="397"/>
      <c r="B32" s="395"/>
      <c r="C32" s="395"/>
      <c r="D32" s="395"/>
      <c r="E32" s="395"/>
      <c r="F32" s="396"/>
      <c r="G32" s="563" t="s">
        <v>721</v>
      </c>
      <c r="H32" s="564"/>
      <c r="I32" s="564"/>
      <c r="J32" s="564"/>
      <c r="K32" s="564"/>
      <c r="L32" s="564"/>
      <c r="M32" s="564"/>
      <c r="N32" s="564"/>
      <c r="O32" s="565"/>
      <c r="P32" s="108" t="s">
        <v>770</v>
      </c>
      <c r="Q32" s="108"/>
      <c r="R32" s="108"/>
      <c r="S32" s="108"/>
      <c r="T32" s="108"/>
      <c r="U32" s="108"/>
      <c r="V32" s="108"/>
      <c r="W32" s="108"/>
      <c r="X32" s="109"/>
      <c r="Y32" s="470" t="s">
        <v>12</v>
      </c>
      <c r="Z32" s="530"/>
      <c r="AA32" s="531"/>
      <c r="AB32" s="460" t="s">
        <v>372</v>
      </c>
      <c r="AC32" s="460"/>
      <c r="AD32" s="460"/>
      <c r="AE32" s="218" t="s">
        <v>716</v>
      </c>
      <c r="AF32" s="219"/>
      <c r="AG32" s="219"/>
      <c r="AH32" s="219"/>
      <c r="AI32" s="218" t="s">
        <v>716</v>
      </c>
      <c r="AJ32" s="219"/>
      <c r="AK32" s="219"/>
      <c r="AL32" s="219"/>
      <c r="AM32" s="218" t="s">
        <v>716</v>
      </c>
      <c r="AN32" s="219"/>
      <c r="AO32" s="219"/>
      <c r="AP32" s="219"/>
      <c r="AQ32" s="336" t="s">
        <v>716</v>
      </c>
      <c r="AR32" s="208"/>
      <c r="AS32" s="208"/>
      <c r="AT32" s="337"/>
      <c r="AU32" s="219" t="s">
        <v>716</v>
      </c>
      <c r="AV32" s="219"/>
      <c r="AW32" s="219"/>
      <c r="AX32" s="221"/>
    </row>
    <row r="33" spans="1:51" ht="48"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t="s">
        <v>716</v>
      </c>
      <c r="AF33" s="219"/>
      <c r="AG33" s="219"/>
      <c r="AH33" s="219"/>
      <c r="AI33" s="218" t="s">
        <v>716</v>
      </c>
      <c r="AJ33" s="219"/>
      <c r="AK33" s="219"/>
      <c r="AL33" s="219"/>
      <c r="AM33" s="218" t="s">
        <v>716</v>
      </c>
      <c r="AN33" s="219"/>
      <c r="AO33" s="219"/>
      <c r="AP33" s="219"/>
      <c r="AQ33" s="336">
        <v>98.8</v>
      </c>
      <c r="AR33" s="208"/>
      <c r="AS33" s="208"/>
      <c r="AT33" s="337"/>
      <c r="AU33" s="219" t="s">
        <v>716</v>
      </c>
      <c r="AV33" s="219"/>
      <c r="AW33" s="219"/>
      <c r="AX33" s="221"/>
    </row>
    <row r="34" spans="1:51" ht="48.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t="s">
        <v>716</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414</v>
      </c>
      <c r="AF101" s="282"/>
      <c r="AG101" s="282"/>
      <c r="AH101" s="282"/>
      <c r="AI101" s="282">
        <v>392</v>
      </c>
      <c r="AJ101" s="282"/>
      <c r="AK101" s="282"/>
      <c r="AL101" s="282"/>
      <c r="AM101" s="282">
        <v>385</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441</v>
      </c>
      <c r="AF102" s="282"/>
      <c r="AG102" s="282"/>
      <c r="AH102" s="282"/>
      <c r="AI102" s="282">
        <v>441</v>
      </c>
      <c r="AJ102" s="282"/>
      <c r="AK102" s="282"/>
      <c r="AL102" s="282"/>
      <c r="AM102" s="282">
        <v>423</v>
      </c>
      <c r="AN102" s="282"/>
      <c r="AO102" s="282"/>
      <c r="AP102" s="282"/>
      <c r="AQ102" s="282">
        <v>409</v>
      </c>
      <c r="AR102" s="282"/>
      <c r="AS102" s="282"/>
      <c r="AT102" s="282"/>
      <c r="AU102" s="225">
        <v>409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76</v>
      </c>
      <c r="AF116" s="282"/>
      <c r="AG116" s="282"/>
      <c r="AH116" s="282"/>
      <c r="AI116" s="282">
        <v>74</v>
      </c>
      <c r="AJ116" s="282"/>
      <c r="AK116" s="282"/>
      <c r="AL116" s="282"/>
      <c r="AM116" s="282">
        <v>73</v>
      </c>
      <c r="AN116" s="282"/>
      <c r="AO116" s="282"/>
      <c r="AP116" s="282"/>
      <c r="AQ116" s="218">
        <v>79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769</v>
      </c>
      <c r="AN117" s="550"/>
      <c r="AO117" s="550"/>
      <c r="AP117" s="550"/>
      <c r="AQ117" s="550" t="s">
        <v>748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1"/>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2.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749</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60.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749</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54"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749</v>
      </c>
      <c r="AE704" s="781"/>
      <c r="AF704" s="781"/>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753</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755</v>
      </c>
      <c r="AH708" s="741"/>
      <c r="AI708" s="741"/>
      <c r="AJ708" s="741"/>
      <c r="AK708" s="741"/>
      <c r="AL708" s="741"/>
      <c r="AM708" s="741"/>
      <c r="AN708" s="741"/>
      <c r="AO708" s="741"/>
      <c r="AP708" s="741"/>
      <c r="AQ708" s="741"/>
      <c r="AR708" s="741"/>
      <c r="AS708" s="741"/>
      <c r="AT708" s="741"/>
      <c r="AU708" s="741"/>
      <c r="AV708" s="741"/>
      <c r="AW708" s="741"/>
      <c r="AX708" s="742"/>
    </row>
    <row r="709" spans="1:50" ht="38.1"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8.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753</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753</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753</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4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758</v>
      </c>
      <c r="AH715" s="741"/>
      <c r="AI715" s="741"/>
      <c r="AJ715" s="741"/>
      <c r="AK715" s="741"/>
      <c r="AL715" s="741"/>
      <c r="AM715" s="741"/>
      <c r="AN715" s="741"/>
      <c r="AO715" s="741"/>
      <c r="AP715" s="741"/>
      <c r="AQ715" s="741"/>
      <c r="AR715" s="741"/>
      <c r="AS715" s="741"/>
      <c r="AT715" s="741"/>
      <c r="AU715" s="741"/>
      <c r="AV715" s="741"/>
      <c r="AW715" s="741"/>
      <c r="AX715" s="742"/>
    </row>
    <row r="716" spans="1:50" ht="36.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753</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38.1"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753</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112</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772</v>
      </c>
      <c r="B731" s="672"/>
      <c r="C731" s="672"/>
      <c r="D731" s="672"/>
      <c r="E731" s="673"/>
      <c r="F731" s="727" t="s">
        <v>773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774</v>
      </c>
      <c r="B733" s="672"/>
      <c r="C733" s="672"/>
      <c r="D733" s="672"/>
      <c r="E733" s="673"/>
      <c r="F733" s="635" t="s">
        <v>775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734</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673</v>
      </c>
      <c r="B737" s="211"/>
      <c r="C737" s="211"/>
      <c r="D737" s="212"/>
      <c r="E737" s="954" t="s">
        <v>735</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736</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737</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738</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739</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740</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741</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v>109</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v>110</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546</v>
      </c>
      <c r="B746" s="361"/>
      <c r="C746" s="361"/>
      <c r="D746" s="361"/>
      <c r="E746" s="960" t="s">
        <v>711</v>
      </c>
      <c r="F746" s="958"/>
      <c r="G746" s="958"/>
      <c r="H746" s="100" t="str">
        <f>IF(E746="","","-")</f>
        <v>-</v>
      </c>
      <c r="I746" s="958"/>
      <c r="J746" s="958"/>
      <c r="K746" s="100" t="str">
        <f>IF(I746="","","-")</f>
        <v/>
      </c>
      <c r="L746" s="959">
        <v>104</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711</v>
      </c>
      <c r="F747" s="958"/>
      <c r="G747" s="958"/>
      <c r="H747" s="100" t="str">
        <f>IF(E747="","","-")</f>
        <v>-</v>
      </c>
      <c r="I747" s="958"/>
      <c r="J747" s="958"/>
      <c r="K747" s="100" t="str">
        <f>IF(I747="","","-")</f>
        <v/>
      </c>
      <c r="L747" s="959">
        <v>105</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762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93.7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4.5" customHeight="1" x14ac:dyDescent="0.15">
      <c r="A789" s="629"/>
      <c r="B789" s="630"/>
      <c r="C789" s="630"/>
      <c r="D789" s="630"/>
      <c r="E789" s="630"/>
      <c r="F789" s="631"/>
      <c r="G789" s="668" t="s">
        <v>763</v>
      </c>
      <c r="H789" s="669"/>
      <c r="I789" s="669"/>
      <c r="J789" s="669"/>
      <c r="K789" s="670"/>
      <c r="L789" s="662" t="s">
        <v>764</v>
      </c>
      <c r="M789" s="663"/>
      <c r="N789" s="663"/>
      <c r="O789" s="663"/>
      <c r="P789" s="663"/>
      <c r="Q789" s="663"/>
      <c r="R789" s="663"/>
      <c r="S789" s="663"/>
      <c r="T789" s="663"/>
      <c r="U789" s="663"/>
      <c r="V789" s="663"/>
      <c r="W789" s="663"/>
      <c r="X789" s="664"/>
      <c r="Y789" s="382">
        <v>28</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54.75" customHeight="1" x14ac:dyDescent="0.15">
      <c r="A845" s="370">
        <v>1</v>
      </c>
      <c r="B845" s="370">
        <v>1</v>
      </c>
      <c r="C845" s="358" t="s">
        <v>765</v>
      </c>
      <c r="D845" s="343"/>
      <c r="E845" s="343"/>
      <c r="F845" s="343"/>
      <c r="G845" s="343"/>
      <c r="H845" s="343"/>
      <c r="I845" s="343"/>
      <c r="J845" s="344">
        <v>7000020010006</v>
      </c>
      <c r="K845" s="345"/>
      <c r="L845" s="345"/>
      <c r="M845" s="345"/>
      <c r="N845" s="345"/>
      <c r="O845" s="345"/>
      <c r="P845" s="904" t="s">
        <v>766</v>
      </c>
      <c r="Q845" s="905"/>
      <c r="R845" s="905"/>
      <c r="S845" s="905"/>
      <c r="T845" s="905"/>
      <c r="U845" s="905"/>
      <c r="V845" s="905"/>
      <c r="W845" s="905"/>
      <c r="X845" s="905"/>
      <c r="Y845" s="347">
        <v>28</v>
      </c>
      <c r="Z845" s="348"/>
      <c r="AA845" s="348"/>
      <c r="AB845" s="349"/>
      <c r="AC845" s="899" t="s">
        <v>767</v>
      </c>
      <c r="AD845" s="900"/>
      <c r="AE845" s="900"/>
      <c r="AF845" s="900"/>
      <c r="AG845" s="900"/>
      <c r="AH845" s="366" t="s">
        <v>407</v>
      </c>
      <c r="AI845" s="367"/>
      <c r="AJ845" s="367"/>
      <c r="AK845" s="367"/>
      <c r="AL845" s="354" t="s">
        <v>407</v>
      </c>
      <c r="AM845" s="355"/>
      <c r="AN845" s="355"/>
      <c r="AO845" s="356"/>
      <c r="AP845" s="357" t="s">
        <v>407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AM34">
    <cfRule type="expression" dxfId="2751" priority="13463">
      <formula>IF(RIGHT(TEXT(AI34,"0.#"),1)=".",FALSE,TRUE)</formula>
    </cfRule>
    <cfRule type="expression" dxfId="2750" priority="13464">
      <formula>IF(RIGHT(TEXT(AI34,"0.#"),1)=".",TRUE,FALSE)</formula>
    </cfRule>
  </conditionalFormatting>
  <conditionalFormatting sqref="AI33 AM33">
    <cfRule type="expression" dxfId="2749" priority="13461">
      <formula>IF(RIGHT(TEXT(AI33,"0.#"),1)=".",FALSE,TRUE)</formula>
    </cfRule>
    <cfRule type="expression" dxfId="2748" priority="13462">
      <formula>IF(RIGHT(TEXT(AI33,"0.#"),1)=".",TRUE,FALSE)</formula>
    </cfRule>
  </conditionalFormatting>
  <conditionalFormatting sqref="AI32 AM32">
    <cfRule type="expression" dxfId="2747" priority="13459">
      <formula>IF(RIGHT(TEXT(AI32,"0.#"),1)=".",FALSE,TRUE)</formula>
    </cfRule>
    <cfRule type="expression" dxfId="2746" priority="13460">
      <formula>IF(RIGHT(TEXT(AI32,"0.#"),1)=".",TRUE,FALSE)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田中暁</dc:creator>
  <cp:lastModifiedBy>m</cp:lastModifiedBy>
  <cp:lastPrinted>2021-09-22T01:48:25Z</cp:lastPrinted>
  <dcterms:created xsi:type="dcterms:W3CDTF">2012-03-13T00:50:25Z</dcterms:created>
  <dcterms:modified xsi:type="dcterms:W3CDTF">2021-09-22T01:48:36Z</dcterms:modified>
</cp:coreProperties>
</file>