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<sst xmlns="http://schemas.openxmlformats.org/spreadsheetml/2006/main" count="3230" uniqueCount="824">
  <si>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</si>
  <si>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</si>
  <si>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</si>
  <si>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</si>
  <si>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</si>
  <si>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</si>
  <si>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</si>
  <si>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</si>
  <si>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</si>
  <si>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</si>
  <si>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</si>
  <si>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</si>
  <si>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</si>
  <si>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</si>
  <si>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</si>
  <si>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</si>
  <si>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</si>
  <si>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</si>
  <si>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</si>
  <si>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</si>
  <si>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</si>
  <si>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</si>
  <si>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</si>
  <si>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</si>
  <si>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</si>
  <si>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</si>
  <si>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</si>
  <si>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</si>
  <si>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</si>
  <si>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</si>
  <si>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</si>
  <si>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</si>
  <si>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</si>
  <si>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</si>
  <si>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</si>
  <si>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</si>
  <si>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</si>
  <si>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</si>
  <si>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</si>
  <si>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</si>
  <si>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</si>
  <si>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</si>
  <si>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</si>
  <si>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</si>
  <si>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</si>
  <si>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</si>
  <si>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</si>
  <si>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</si>
  <si>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</si>
  <si>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</si>
  <si>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</si>
  <si>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</si>
  <si>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</si>
  <si>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</si>
  <si>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</si>
  <si>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</si>
  <si>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</si>
  <si>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</si>
  <si>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</si>
  <si>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</si>
  <si>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</si>
  <si>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</si>
  <si>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</si>
  <si>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</si>
  <si>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</si>
  <si>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</si>
  <si>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</si>
  <si>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</si>
  <si>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</si>
  <si>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</si>
  <si>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</si>
  <si>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</si>
  <si>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</si>
  <si>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</si>
  <si>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</si>
  <si>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</si>
  <si>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</si>
  <si>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</si>
  <si>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</si>
  <si>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</si>
  <si>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</si>
  <si>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</si>
  <si>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</si>
  <si>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</si>
  <si>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</si>
  <si>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</si>
  <si>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</si>
  <si>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</si>
  <si>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</si>
  <si>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</si>
  <si>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</si>
  <si>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</si>
  <si>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</si>
  <si>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</si>
  <si>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</si>
  <si>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</si>
  <si>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</si>
  <si>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</si>
  <si>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</si>
  <si>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</si>
  <si>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</si>
  <si>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</si>
  <si>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</si>
  <si>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</si>
  <si>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</si>
  <si>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</si>
  <si>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</si>
  <si>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</si>
  <si>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</si>
  <si>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</si>
  <si>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</si>
  <si>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</si>
  <si>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</si>
  <si>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</si>
  <si>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</si>
  <si>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</si>
  <si>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</si>
  <si>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</si>
  <si>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</si>
  <si>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</si>
  <si>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</si>
  <si>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</si>
  <si>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</si>
  <si>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</si>
  <si>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</si>
  <si>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</si>
  <si>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</si>
  <si>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</si>
  <si>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</si>
  <si>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</si>
  <si>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</si>
  <si>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</si>
  <si>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</si>
  <si>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</si>
  <si>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</si>
  <si>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</si>
  <si>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</si>
  <si>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</si>
  <si>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</si>
  <si>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</si>
  <si>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</si>
  <si>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</si>
  <si>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</si>
  <si>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</si>
  <si>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</si>
  <si>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</si>
  <si>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</si>
  <si>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</si>
  <si>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</si>
  <si>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</si>
  <si>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</si>
  <si>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</si>
  <si>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</si>
  <si>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</si>
  <si>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</si>
  <si>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</si>
  <si>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</si>
  <si>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</si>
  <si>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</si>
  <si>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</si>
  <si>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</si>
  <si>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</si>
  <si>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</si>
  <si>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</si>
  <si>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</si>
  <si>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</si>
  <si>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</si>
  <si>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</si>
  <si>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</si>
  <si>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</si>
  <si>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</si>
  <si>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</si>
  <si>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</si>
  <si>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</si>
  <si>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</si>
  <si>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</si>
  <si>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</si>
  <si>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</si>
  <si>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</si>
  <si>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</si>
  <si>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</si>
  <si>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</si>
  <si>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</si>
  <si>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</si>
  <si>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</si>
  <si>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</si>
  <si>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</si>
  <si>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</si>
  <si>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</si>
  <si>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</si>
  <si>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</si>
  <si>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</si>
  <si>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</si>
  <si>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</si>
  <si>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</si>
  <si>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</si>
  <si>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</si>
  <si>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</si>
  <si>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</si>
  <si>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</si>
  <si>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</si>
  <si>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</si>
  <si>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</si>
  <si>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</si>
  <si>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</si>
  <si>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</si>
  <si>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</si>
  <si>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</si>
  <si>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</si>
  <si>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</si>
  <si>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</si>
  <si>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</si>
  <si>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</si>
  <si>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</si>
  <si>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</si>
  <si>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</si>
  <si>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</si>
  <si>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</si>
  <si>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</si>
  <si>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</si>
  <si>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</si>
  <si>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</si>
  <si>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</si>
  <si>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</si>
  <si>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</si>
  <si>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</si>
  <si>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</si>
  <si>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</si>
  <si>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</si>
  <si>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</si>
  <si>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</si>
  <si>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</si>
  <si>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</si>
  <si>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</si>
  <si>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</si>
  <si>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</si>
  <si>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</si>
  <si>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</si>
  <si>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</si>
  <si>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</si>
  <si>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</si>
  <si>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</si>
  <si>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</si>
  <si>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</si>
  <si>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</si>
  <si>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</si>
  <si>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</si>
  <si>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</si>
  <si>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</si>
  <si>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</si>
  <si>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</si>
  <si>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</si>
  <si>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</si>
  <si>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</si>
  <si>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</si>
  <si>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</si>
  <si>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</si>
  <si>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</si>
  <si>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</si>
  <si>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</si>
  <si>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</si>
  <si>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</si>
  <si>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</si>
  <si>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</si>
  <si>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</si>
  <si>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</si>
  <si>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</si>
  <si>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</si>
  <si>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</si>
  <si>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</si>
  <si>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</si>
  <si>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</si>
  <si>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</si>
  <si>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</si>
  <si>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</si>
  <si>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</si>
  <si>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</si>
  <si>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</si>
  <si>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</si>
  <si>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</si>
  <si>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</si>
  <si>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</si>
  <si>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</si>
  <si>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</si>
  <si>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</si>
  <si>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</si>
  <si>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</si>
  <si>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</si>
  <si>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</si>
  <si>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</si>
  <si>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</si>
  <si>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</si>
  <si>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</si>
  <si>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</si>
  <si>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</si>
  <si>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</si>
  <si>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</si>
  <si>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</si>
  <si>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</si>
  <si>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</si>
  <si>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</si>
  <si>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</si>
  <si>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</si>
  <si>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</si>
  <si>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</si>
  <si>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</si>
  <si>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</si>
  <si>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</si>
  <si>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</si>
  <si>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</si>
  <si>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</si>
  <si>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</si>
  <si>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</si>
  <si>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</si>
  <si>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</si>
  <si>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</si>
  <si>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</si>
  <si>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</si>
  <si>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</si>
  <si>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</si>
  <si>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</si>
  <si>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</si>
  <si>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</si>
  <si>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</si>
  <si>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</si>
  <si>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</si>
  <si>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</si>
  <si>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</si>
  <si>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</si>
  <si>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</si>
  <si>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</si>
  <si>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</si>
  <si>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</si>
  <si>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</si>
  <si>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</si>
  <si>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</si>
  <si>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</si>
  <si>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</si>
  <si>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</si>
  <si>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</si>
  <si>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</si>
  <si>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</si>
  <si>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</si>
  <si>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</si>
  <si>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</si>
  <si>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</si>
  <si>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</si>
  <si>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</si>
  <si>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</si>
  <si>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</si>
  <si>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</si>
  <si>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</si>
  <si>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</si>
  <si>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</si>
  <si>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</si>
  <si>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</si>
  <si>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</si>
  <si>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</si>
  <si>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</si>
  <si>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</si>
  <si>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</si>
  <si>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</si>
  <si>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</si>
  <si>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</si>
  <si>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</si>
  <si>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</si>
  <si>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</si>
  <si>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</si>
  <si>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</si>
  <si>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</si>
  <si>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</si>
  <si>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</si>
  <si>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</si>
  <si>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</si>
  <si>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</si>
  <si>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</si>
  <si>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</si>
  <si>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</si>
  <si>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</si>
  <si>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</si>
  <si>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</si>
  <si>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</si>
  <si>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</si>
  <si>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</si>
  <si>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</si>
  <si>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</si>
  <si>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</si>
  <si>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</si>
  <si>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</si>
  <si>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</si>
  <si>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</si>
  <si>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</si>
  <si>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</si>
  <si>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</si>
  <si>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</si>
  <si>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</si>
  <si>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</si>
  <si>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</si>
  <si>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</si>
  <si>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</si>
  <si>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</si>
  <si>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</si>
  <si>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</si>
  <si>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</si>
  <si>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</si>
  <si>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</si>
  <si>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</si>
  <si>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</si>
  <si>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</si>
  <si>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</si>
  <si>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</si>
  <si>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</si>
  <si>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</si>
  <si>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</si>
  <si>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</si>
  <si>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</si>
  <si>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</si>
  <si>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</si>
  <si>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</si>
  <si>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</si>
  <si>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</si>
  <si>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</si>
  <si>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</si>
  <si>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</si>
  <si>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</si>
  <si>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</si>
  <si>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</si>
  <si>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</si>
  <si>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</si>
  <si>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</si>
  <si>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</si>
  <si>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</si>
  <si>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</si>
  <si>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</si>
  <si>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</si>
  <si>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</si>
  <si>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</si>
  <si>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</si>
  <si>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</si>
  <si>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</si>
  <si>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</si>
  <si>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</si>
  <si>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</si>
  <si>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</si>
  <si>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</si>
  <si>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</si>
  <si>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</si>
  <si>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</si>
  <si>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</si>
  <si>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</si>
  <si>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</si>
  <si>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</si>
  <si>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</si>
  <si>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</si>
  <si>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</si>
  <si>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</si>
  <si>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</si>
  <si>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</si>
  <si>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</si>
  <si>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</si>
  <si>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</si>
  <si>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</si>
  <si>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</si>
  <si>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</si>
  <si>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</si>
  <si>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</si>
  <si>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</si>
  <si>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</si>
  <si>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</si>
  <si>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</si>
  <si>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</si>
  <si>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</si>
  <si>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</si>
  <si>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</si>
  <si>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</si>
  <si>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</si>
  <si>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</si>
  <si>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</si>
  <si>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</si>
  <si>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</si>
  <si>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</si>
  <si>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</si>
  <si>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</si>
  <si>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</si>
  <si>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</si>
  <si>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</si>
  <si>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</si>
  <si>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</si>
  <si>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</si>
  <si>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</si>
  <si>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</si>
  <si>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</si>
  <si>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</si>
  <si>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</si>
  <si>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</si>
  <si>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</si>
  <si>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</si>
  <si>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</si>
  <si>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</si>
  <si>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</si>
  <si>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</si>
  <si>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</si>
  <si>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</si>
  <si>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</si>
  <si>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</si>
  <si>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</si>
  <si>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</si>
  <si>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</si>
  <si>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</si>
  <si>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</si>
  <si>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</si>
  <si>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</si>
  <si>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</si>
  <si>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</si>
  <si>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</si>
  <si>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</si>
  <si>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</si>
  <si>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</si>
  <si>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</si>
  <si>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</si>
  <si>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</si>
  <si>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</si>
  <si>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</si>
  <si>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</si>
  <si>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</si>
  <si>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</si>
  <si>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</si>
  <si>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</si>
  <si>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</si>
  <si>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</si>
  <si>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</si>
  <si>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</si>
  <si>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</si>
  <si>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</si>
  <si>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</si>
  <si>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</si>
  <si>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</si>
  <si>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</si>
  <si>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</si>
  <si>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</si>
  <si>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</si>
  <si>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</si>
  <si>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</si>
  <si>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</si>
  <si>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</si>
  <si>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</si>
  <si>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</si>
  <si>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</si>
  <si>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</si>
  <si>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</si>
  <si>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</si>
  <si>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</si>
  <si>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</si>
  <si>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</si>
  <si>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</si>
  <si>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</si>
  <si>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</si>
  <si>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</si>
  <si>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</si>
  <si>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</si>
  <si>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</si>
  <si>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</si>
  <si>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</si>
  <si>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</si>
  <si>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</si>
  <si>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</si>
  <si>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</si>
  <si>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</si>
  <si>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</si>
  <si>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</si>
  <si>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</si>
  <si>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</si>
  <si>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</si>
  <si>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</si>
  <si>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</si>
  <si>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</si>
  <si>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</si>
  <si>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</si>
  <si>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</si>
  <si>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</si>
  <si>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</si>
  <si>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</si>
  <si>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</si>
  <si>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</si>
  <si>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</si>
  <si>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</si>
  <si>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</si>
  <si>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</si>
  <si>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</si>
  <si>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</si>
  <si>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</si>
  <si>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</si>
  <si>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</si>
  <si>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</si>
  <si>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</si>
  <si>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</si>
  <si>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</si>
  <si>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</si>
  <si>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</si>
  <si>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</si>
  <si>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</si>
  <si>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</si>
  <si>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</si>
  <si>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</si>
  <si>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</si>
  <si>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</si>
  <si>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</si>
  <si>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</si>
  <si>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</si>
  <si>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</si>
  <si>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</si>
  <si>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</si>
  <si>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</si>
  <si>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</si>
  <si>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</si>
  <si>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</si>
  <si>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</si>
  <si>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</si>
  <si>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</si>
  <si>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</si>
  <si>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</si>
  <si>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</si>
  <si>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</si>
  <si>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</si>
  <si>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</si>
  <si>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</si>
  <si>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</si>
  <si>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</si>
  <si>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</si>
  <si>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</si>
  <si>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</si>
  <si>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</si>
  <si>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</si>
  <si>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</si>
  <si>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</si>
  <si>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</si>
  <si>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</si>
  <si>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</si>
  <si>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</si>
  <si>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</si>
  <si>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</si>
  <si>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</si>
  <si>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</si>
  <si>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</si>
  <si>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</si>
  <si>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</si>
  <si>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</si>
  <si>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</si>
  <si>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</si>
  <si>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</si>
  <si>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</si>
  <si>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</si>
  <si>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</si>
  <si>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</si>
  <si>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</si>
  <si>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</si>
  <si>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</si>
  <si>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</si>
  <si>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</si>
  <si>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</si>
  <si>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</si>
  <si>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</si>
  <si>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</si>
  <si>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</si>
  <si>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</si>
  <si>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</si>
  <si>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</si>
  <si>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</si>
  <si>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</si>
  <si>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</si>
  <si>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</si>
  <si>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</si>
  <si>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</si>
  <si>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</si>
  <si>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</si>
  <si>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</si>
  <si>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</si>
  <si>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</si>
  <si>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</si>
  <si>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</si>
  <si>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</si>
  <si>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</si>
  <si>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</si>
  <si>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</si>
  <si>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</si>
  <si>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</si>
  <si>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</si>
  <si>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</si>
  <si>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</si>
  <si>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</si>
  <si>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</si>
  <si>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</si>
  <si>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</si>
  <si>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</si>
  <si>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</si>
  <si>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</si>
  <si>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</si>
  <si>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</si>
  <si>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</si>
  <si>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</si>
  <si>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</si>
  <si>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</si>
  <si>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</si>
  <si>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</si>
  <si>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</si>
  <si>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</si>
  <si>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</si>
  <si>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</si>
  <si>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</si>
  <si>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</si>
  <si>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</si>
  <si>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へき地教育振興法　第3条第4号、第5号、第6条第1項
離島振興法　第15条第1項
奄美群島振興開発特別措置法　第34条第1項
小笠原諸島振興開発特別措置法　第36条第1項</t>
  </si>
  <si>
    <t>第３期教育振興基本計画（平成３０年６月１５日閣議決定）</t>
  </si>
  <si>
    <t>-</t>
  </si>
  <si>
    <t>へき地児童生徒援助費等補助金</t>
  </si>
  <si>
    <t>必要性の判断については各自治体で行っているため、該当する児童・生徒や学校を判断することが困難であり、定量的なアウトカムが設定できない。</t>
  </si>
  <si>
    <t>国庫補助申請を行った自治体全てが事業を完了する。</t>
  </si>
  <si>
    <t>国庫補助申請が行われた事業の事業完了割合。</t>
  </si>
  <si>
    <t>補助事業を採択した都道府県及び市町村数</t>
  </si>
  <si>
    <t>自治体数</t>
  </si>
  <si>
    <t>千円/自治体</t>
  </si>
  <si>
    <t>執行額/自治体数</t>
    <phoneticPr fontId="5"/>
  </si>
  <si>
    <t>519,830千円/111自治体</t>
  </si>
  <si>
    <t>543,490千円/110自治体</t>
  </si>
  <si>
    <t>遠距離通学費等
執行額/補助事業を採択した自治体数</t>
    <phoneticPr fontId="5"/>
  </si>
  <si>
    <t>1,642,748千円/269自治体</t>
  </si>
  <si>
    <t>1,451,942千円/255自治体</t>
  </si>
  <si>
    <t>44,571千円/263自治体</t>
  </si>
  <si>
    <t>44,816千円/263自治体</t>
  </si>
  <si>
    <t>134,083千円/70自治体</t>
  </si>
  <si>
    <t>122,021千円/69自治体</t>
  </si>
  <si>
    <t>2　確かな学力の向上、豊かな心と健やかな体の育成と信頼される学校づくり</t>
    <phoneticPr fontId="5"/>
  </si>
  <si>
    <t>2-6 教育機会の確保のための支援づくり</t>
    <phoneticPr fontId="5"/>
  </si>
  <si>
    <t>本事業によって、交通条件及び自然的、経済的、文化的諸条件に恵まれない山間地、離島等に所在するへき地学校等に通う児童･生徒の教育の機会の確保をすることができる。</t>
    <phoneticPr fontId="5"/>
  </si>
  <si>
    <t>0129</t>
  </si>
  <si>
    <t>0109</t>
  </si>
  <si>
    <t>0113</t>
  </si>
  <si>
    <t>0106</t>
  </si>
  <si>
    <t>0108</t>
  </si>
  <si>
    <t>0103</t>
  </si>
  <si>
    <t>0100</t>
  </si>
  <si>
    <t>○</t>
  </si>
  <si>
    <t>へき地児童生徒援助費等補助</t>
    <phoneticPr fontId="5"/>
  </si>
  <si>
    <t>昭和34年度</t>
    <phoneticPr fontId="5"/>
  </si>
  <si>
    <t>終了予定なし</t>
    <phoneticPr fontId="5"/>
  </si>
  <si>
    <t>初等中等教育局</t>
    <phoneticPr fontId="5"/>
  </si>
  <si>
    <t>財務課</t>
    <phoneticPr fontId="5"/>
  </si>
  <si>
    <t>-</t>
    <phoneticPr fontId="5"/>
  </si>
  <si>
    <t>517,430千円/106自治体</t>
    <phoneticPr fontId="5"/>
  </si>
  <si>
    <t>執行額/自治体数</t>
  </si>
  <si>
    <t>121,659千円/65自治体</t>
  </si>
  <si>
    <t>離島高校生修学支援費
執行額/補助事業を採択した自治体数</t>
  </si>
  <si>
    <t>保健管理費
執行額/補助事業を採択した自治体数</t>
    <rPh sb="0" eb="2">
      <t>ホケン</t>
    </rPh>
    <rPh sb="2" eb="4">
      <t>カンリ</t>
    </rPh>
    <phoneticPr fontId="5"/>
  </si>
  <si>
    <t>‐</t>
  </si>
  <si>
    <t>無</t>
  </si>
  <si>
    <t>へき地を含めた国全体の教育水準の維持向上は国としての重要な施策であり、教育の機会確保の観点からも必須事業である。</t>
    <rPh sb="2" eb="3">
      <t>チ</t>
    </rPh>
    <rPh sb="4" eb="5">
      <t>フク</t>
    </rPh>
    <rPh sb="7" eb="10">
      <t>クニゼンタイ</t>
    </rPh>
    <rPh sb="11" eb="13">
      <t>キョウイク</t>
    </rPh>
    <rPh sb="13" eb="15">
      <t>スイジュン</t>
    </rPh>
    <rPh sb="16" eb="18">
      <t>イジ</t>
    </rPh>
    <rPh sb="18" eb="20">
      <t>コウジョウ</t>
    </rPh>
    <rPh sb="21" eb="22">
      <t>クニ</t>
    </rPh>
    <rPh sb="26" eb="28">
      <t>ジュウヨウ</t>
    </rPh>
    <rPh sb="29" eb="30">
      <t>セ</t>
    </rPh>
    <rPh sb="30" eb="31">
      <t>サク</t>
    </rPh>
    <rPh sb="35" eb="37">
      <t>キョウイク</t>
    </rPh>
    <rPh sb="38" eb="40">
      <t>キカイ</t>
    </rPh>
    <rPh sb="40" eb="42">
      <t>カクホ</t>
    </rPh>
    <rPh sb="43" eb="45">
      <t>カンテン</t>
    </rPh>
    <rPh sb="48" eb="50">
      <t>ヒッス</t>
    </rPh>
    <rPh sb="50" eb="52">
      <t>ジギョウ</t>
    </rPh>
    <phoneticPr fontId="5"/>
  </si>
  <si>
    <t>当事業は各自治体と連携して、国が主体的に推進していく必要がある。</t>
    <rPh sb="0" eb="1">
      <t>トウ</t>
    </rPh>
    <rPh sb="1" eb="3">
      <t>ジギョウ</t>
    </rPh>
    <rPh sb="4" eb="8">
      <t>カクジチタイ</t>
    </rPh>
    <rPh sb="9" eb="11">
      <t>レンケイ</t>
    </rPh>
    <rPh sb="14" eb="15">
      <t>クニ</t>
    </rPh>
    <rPh sb="16" eb="19">
      <t>シュタイテキ</t>
    </rPh>
    <rPh sb="20" eb="22">
      <t>スイシン</t>
    </rPh>
    <rPh sb="26" eb="28">
      <t>ヒツヨウ</t>
    </rPh>
    <phoneticPr fontId="5"/>
  </si>
  <si>
    <t>教育は国の重要施策であり、その確保は最優先事業である。</t>
    <rPh sb="0" eb="2">
      <t>キョウイク</t>
    </rPh>
    <rPh sb="3" eb="4">
      <t>クニ</t>
    </rPh>
    <rPh sb="5" eb="7">
      <t>ジュウヨウ</t>
    </rPh>
    <rPh sb="7" eb="8">
      <t>セ</t>
    </rPh>
    <rPh sb="8" eb="9">
      <t>サク</t>
    </rPh>
    <rPh sb="15" eb="17">
      <t>カクホ</t>
    </rPh>
    <rPh sb="18" eb="19">
      <t>サイ</t>
    </rPh>
    <rPh sb="19" eb="21">
      <t>ユウセン</t>
    </rPh>
    <rPh sb="21" eb="23">
      <t>ジギョウ</t>
    </rPh>
    <phoneticPr fontId="5"/>
  </si>
  <si>
    <t>補助対象経費や補助率は交付要綱等に定めており、妥当である。</t>
    <rPh sb="0" eb="2">
      <t>ホジョ</t>
    </rPh>
    <rPh sb="2" eb="4">
      <t>タイショウ</t>
    </rPh>
    <rPh sb="4" eb="6">
      <t>ケイヒ</t>
    </rPh>
    <rPh sb="7" eb="9">
      <t>ホジョ</t>
    </rPh>
    <rPh sb="9" eb="10">
      <t>リツ</t>
    </rPh>
    <rPh sb="11" eb="13">
      <t>コウフ</t>
    </rPh>
    <rPh sb="13" eb="15">
      <t>ヨウコウ</t>
    </rPh>
    <rPh sb="15" eb="16">
      <t>ナド</t>
    </rPh>
    <rPh sb="17" eb="18">
      <t>サダ</t>
    </rPh>
    <rPh sb="23" eb="25">
      <t>ダトウ</t>
    </rPh>
    <phoneticPr fontId="5"/>
  </si>
  <si>
    <t>事業内容は厳正に審査し、使途や必要性について厳密なチェックを行った。</t>
    <rPh sb="0" eb="2">
      <t>ジギョウ</t>
    </rPh>
    <rPh sb="2" eb="4">
      <t>ナイヨウ</t>
    </rPh>
    <rPh sb="5" eb="7">
      <t>ゲンセイ</t>
    </rPh>
    <rPh sb="8" eb="10">
      <t>シンサ</t>
    </rPh>
    <rPh sb="12" eb="14">
      <t>シト</t>
    </rPh>
    <rPh sb="15" eb="18">
      <t>ヒツヨウセイ</t>
    </rPh>
    <rPh sb="22" eb="24">
      <t>ゲンミツ</t>
    </rPh>
    <rPh sb="30" eb="31">
      <t>オコナ</t>
    </rPh>
    <phoneticPr fontId="5"/>
  </si>
  <si>
    <t>成果水準は高く、有効性は高い事業である。</t>
    <rPh sb="0" eb="2">
      <t>セイカ</t>
    </rPh>
    <rPh sb="2" eb="4">
      <t>スイジュン</t>
    </rPh>
    <rPh sb="5" eb="6">
      <t>タカ</t>
    </rPh>
    <rPh sb="8" eb="11">
      <t>ユウコウセイ</t>
    </rPh>
    <rPh sb="12" eb="13">
      <t>タカ</t>
    </rPh>
    <rPh sb="14" eb="16">
      <t>ジギョウ</t>
    </rPh>
    <phoneticPr fontId="5"/>
  </si>
  <si>
    <t>国の教育水準の維持向上には効果的な事業である。</t>
    <rPh sb="0" eb="1">
      <t>クニ</t>
    </rPh>
    <rPh sb="2" eb="4">
      <t>キョウイク</t>
    </rPh>
    <rPh sb="4" eb="6">
      <t>スイジュン</t>
    </rPh>
    <rPh sb="7" eb="9">
      <t>イジ</t>
    </rPh>
    <rPh sb="9" eb="11">
      <t>コウジョウ</t>
    </rPh>
    <rPh sb="13" eb="16">
      <t>コウカテキ</t>
    </rPh>
    <rPh sb="17" eb="19">
      <t>ジギョウ</t>
    </rPh>
    <phoneticPr fontId="5"/>
  </si>
  <si>
    <t>活動実績は高く、有効性は高い事業である。</t>
    <rPh sb="0" eb="2">
      <t>カツドウ</t>
    </rPh>
    <rPh sb="2" eb="4">
      <t>ジッセキ</t>
    </rPh>
    <rPh sb="5" eb="6">
      <t>タカ</t>
    </rPh>
    <rPh sb="8" eb="11">
      <t>ユウコウセイ</t>
    </rPh>
    <rPh sb="12" eb="13">
      <t>タカ</t>
    </rPh>
    <rPh sb="14" eb="16">
      <t>ジギョウ</t>
    </rPh>
    <phoneticPr fontId="5"/>
  </si>
  <si>
    <t>購入したバスについては各自治体で効果的に活用されている。</t>
    <rPh sb="0" eb="2">
      <t>コウニュウ</t>
    </rPh>
    <rPh sb="11" eb="15">
      <t>カクジチタイ</t>
    </rPh>
    <rPh sb="16" eb="19">
      <t>コウカテキ</t>
    </rPh>
    <rPh sb="20" eb="22">
      <t>カツヨウ</t>
    </rPh>
    <phoneticPr fontId="5"/>
  </si>
  <si>
    <t>へき地等自治体からの適正な申請については全て採択しており、へき地等における教育水準の維持向上を図る上で重要な役割を果たしている。</t>
    <rPh sb="2" eb="3">
      <t>チ</t>
    </rPh>
    <rPh sb="3" eb="4">
      <t>ナド</t>
    </rPh>
    <rPh sb="4" eb="7">
      <t>ジチタイ</t>
    </rPh>
    <rPh sb="10" eb="12">
      <t>テキセイ</t>
    </rPh>
    <rPh sb="13" eb="15">
      <t>シンセイ</t>
    </rPh>
    <rPh sb="20" eb="21">
      <t>スベ</t>
    </rPh>
    <rPh sb="22" eb="24">
      <t>サイタク</t>
    </rPh>
    <rPh sb="31" eb="32">
      <t>チ</t>
    </rPh>
    <rPh sb="32" eb="33">
      <t>ナド</t>
    </rPh>
    <rPh sb="37" eb="39">
      <t>キョウイク</t>
    </rPh>
    <rPh sb="39" eb="41">
      <t>スイジュン</t>
    </rPh>
    <rPh sb="42" eb="44">
      <t>イジ</t>
    </rPh>
    <rPh sb="44" eb="46">
      <t>コウジョウ</t>
    </rPh>
    <rPh sb="47" eb="48">
      <t>ハカ</t>
    </rPh>
    <rPh sb="49" eb="50">
      <t>ウエ</t>
    </rPh>
    <rPh sb="51" eb="53">
      <t>ジュウヨウ</t>
    </rPh>
    <rPh sb="54" eb="56">
      <t>ヤクワリ</t>
    </rPh>
    <rPh sb="57" eb="58">
      <t>ハ</t>
    </rPh>
    <phoneticPr fontId="5"/>
  </si>
  <si>
    <t>スクールバスの購入をはじめ、各自治体の事業計画は年度ごとに変動し、自治体からのニーズも高いことから、今後も引き続き各自治体への調査を踏まえ、必要予算の確保に努める。</t>
    <rPh sb="7" eb="9">
      <t>コウニュウ</t>
    </rPh>
    <rPh sb="14" eb="18">
      <t>カクジチタイ</t>
    </rPh>
    <rPh sb="19" eb="21">
      <t>ジギョウ</t>
    </rPh>
    <rPh sb="21" eb="23">
      <t>ケイカク</t>
    </rPh>
    <rPh sb="24" eb="26">
      <t>ネンド</t>
    </rPh>
    <rPh sb="29" eb="31">
      <t>ヘンドウ</t>
    </rPh>
    <rPh sb="33" eb="36">
      <t>ジチタイ</t>
    </rPh>
    <rPh sb="43" eb="44">
      <t>タカ</t>
    </rPh>
    <rPh sb="50" eb="52">
      <t>コンゴ</t>
    </rPh>
    <rPh sb="53" eb="54">
      <t>ヒ</t>
    </rPh>
    <rPh sb="55" eb="56">
      <t>ツヅ</t>
    </rPh>
    <rPh sb="57" eb="61">
      <t>カクジチタイ</t>
    </rPh>
    <rPh sb="63" eb="65">
      <t>チョウサ</t>
    </rPh>
    <rPh sb="66" eb="67">
      <t>フ</t>
    </rPh>
    <rPh sb="70" eb="72">
      <t>ヒツヨウ</t>
    </rPh>
    <rPh sb="72" eb="74">
      <t>ヨサン</t>
    </rPh>
    <rPh sb="75" eb="77">
      <t>カクホ</t>
    </rPh>
    <rPh sb="78" eb="79">
      <t>ツト</t>
    </rPh>
    <phoneticPr fontId="5"/>
  </si>
  <si>
    <t>長崎県</t>
    <rPh sb="0" eb="3">
      <t>ナガサキケン</t>
    </rPh>
    <phoneticPr fontId="5"/>
  </si>
  <si>
    <t>福岡県</t>
    <rPh sb="0" eb="3">
      <t>フクオカケン</t>
    </rPh>
    <phoneticPr fontId="5"/>
  </si>
  <si>
    <t>熊本県</t>
    <rPh sb="0" eb="2">
      <t>クマモト</t>
    </rPh>
    <rPh sb="2" eb="3">
      <t>ケン</t>
    </rPh>
    <phoneticPr fontId="5"/>
  </si>
  <si>
    <t>東京都</t>
    <rPh sb="0" eb="3">
      <t>トウキョウト</t>
    </rPh>
    <phoneticPr fontId="5"/>
  </si>
  <si>
    <t>離島高校生修学支援費</t>
    <rPh sb="0" eb="2">
      <t>リトウ</t>
    </rPh>
    <rPh sb="2" eb="5">
      <t>コウコウセイ</t>
    </rPh>
    <rPh sb="5" eb="7">
      <t>シュウガク</t>
    </rPh>
    <rPh sb="7" eb="9">
      <t>シエン</t>
    </rPh>
    <rPh sb="9" eb="10">
      <t>ヒ</t>
    </rPh>
    <phoneticPr fontId="5"/>
  </si>
  <si>
    <t>補助金等交付</t>
  </si>
  <si>
    <t>-</t>
    <phoneticPr fontId="5"/>
  </si>
  <si>
    <t>へき地児童生徒援助費等補助金（市町村負担分）</t>
    <rPh sb="2" eb="3">
      <t>チ</t>
    </rPh>
    <rPh sb="3" eb="5">
      <t>ジドウ</t>
    </rPh>
    <rPh sb="5" eb="7">
      <t>セイト</t>
    </rPh>
    <rPh sb="7" eb="9">
      <t>エンジョ</t>
    </rPh>
    <rPh sb="9" eb="11">
      <t>ヒナド</t>
    </rPh>
    <rPh sb="11" eb="14">
      <t>ホジョキン</t>
    </rPh>
    <rPh sb="15" eb="18">
      <t>シチョウソン</t>
    </rPh>
    <rPh sb="18" eb="20">
      <t>フタン</t>
    </rPh>
    <rPh sb="20" eb="21">
      <t>ブン</t>
    </rPh>
    <phoneticPr fontId="5"/>
  </si>
  <si>
    <t>茨城県</t>
    <rPh sb="0" eb="3">
      <t>イバラキケン</t>
    </rPh>
    <phoneticPr fontId="5"/>
  </si>
  <si>
    <t>鹿児島県</t>
    <rPh sb="0" eb="4">
      <t>カゴシマケン</t>
    </rPh>
    <phoneticPr fontId="5"/>
  </si>
  <si>
    <t>宮城県</t>
    <rPh sb="0" eb="3">
      <t>ミヤギケン</t>
    </rPh>
    <phoneticPr fontId="5"/>
  </si>
  <si>
    <t>千葉県</t>
    <rPh sb="0" eb="3">
      <t>チバケン</t>
    </rPh>
    <phoneticPr fontId="5"/>
  </si>
  <si>
    <t>沖縄県</t>
    <rPh sb="0" eb="3">
      <t>オキナワケン</t>
    </rPh>
    <phoneticPr fontId="5"/>
  </si>
  <si>
    <t>熊本県</t>
    <rPh sb="0" eb="2">
      <t>クマモト</t>
    </rPh>
    <rPh sb="2" eb="3">
      <t>ケン</t>
    </rPh>
    <phoneticPr fontId="5"/>
  </si>
  <si>
    <t>福島県</t>
    <rPh sb="0" eb="3">
      <t>フクシマケン</t>
    </rPh>
    <phoneticPr fontId="5"/>
  </si>
  <si>
    <t>北海道</t>
    <rPh sb="0" eb="3">
      <t>ホッカイドウ</t>
    </rPh>
    <phoneticPr fontId="5"/>
  </si>
  <si>
    <t>新潟県</t>
    <rPh sb="0" eb="3">
      <t>ニイガタケン</t>
    </rPh>
    <phoneticPr fontId="5"/>
  </si>
  <si>
    <t>広島県</t>
    <rPh sb="0" eb="3">
      <t>ヒロシマケン</t>
    </rPh>
    <phoneticPr fontId="5"/>
  </si>
  <si>
    <t>遠距離通学費等</t>
    <rPh sb="0" eb="3">
      <t>エンキョリ</t>
    </rPh>
    <rPh sb="3" eb="5">
      <t>ツウガク</t>
    </rPh>
    <rPh sb="5" eb="6">
      <t>ヒ</t>
    </rPh>
    <rPh sb="6" eb="7">
      <t>ナド</t>
    </rPh>
    <phoneticPr fontId="5"/>
  </si>
  <si>
    <t>茨城県つくば市</t>
    <rPh sb="0" eb="3">
      <t>イバラキケン</t>
    </rPh>
    <rPh sb="6" eb="7">
      <t>シ</t>
    </rPh>
    <phoneticPr fontId="5"/>
  </si>
  <si>
    <t>茨城県鉾田市</t>
    <rPh sb="0" eb="3">
      <t>イバラキケン</t>
    </rPh>
    <rPh sb="3" eb="5">
      <t>ホコタ</t>
    </rPh>
    <rPh sb="5" eb="6">
      <t>シ</t>
    </rPh>
    <phoneticPr fontId="5"/>
  </si>
  <si>
    <t>千葉県君津市</t>
    <rPh sb="0" eb="3">
      <t>チバケン</t>
    </rPh>
    <rPh sb="3" eb="5">
      <t>キミツ</t>
    </rPh>
    <rPh sb="5" eb="6">
      <t>シ</t>
    </rPh>
    <phoneticPr fontId="5"/>
  </si>
  <si>
    <t>鹿児島県南九州市</t>
    <rPh sb="0" eb="4">
      <t>カゴシマケン</t>
    </rPh>
    <rPh sb="4" eb="5">
      <t>ミナミ</t>
    </rPh>
    <rPh sb="5" eb="7">
      <t>キュウシュウ</t>
    </rPh>
    <rPh sb="7" eb="8">
      <t>シ</t>
    </rPh>
    <phoneticPr fontId="5"/>
  </si>
  <si>
    <t>沖縄県宮古島市</t>
    <rPh sb="0" eb="3">
      <t>オキナワケン</t>
    </rPh>
    <rPh sb="3" eb="6">
      <t>ミヤコジマ</t>
    </rPh>
    <rPh sb="6" eb="7">
      <t>シ</t>
    </rPh>
    <phoneticPr fontId="5"/>
  </si>
  <si>
    <t>栃木県佐野市</t>
    <rPh sb="0" eb="3">
      <t>トチギケン</t>
    </rPh>
    <rPh sb="3" eb="5">
      <t>サノ</t>
    </rPh>
    <rPh sb="5" eb="6">
      <t>シ</t>
    </rPh>
    <phoneticPr fontId="5"/>
  </si>
  <si>
    <t>熊本県天草市</t>
    <rPh sb="0" eb="2">
      <t>クマモト</t>
    </rPh>
    <rPh sb="2" eb="3">
      <t>ケン</t>
    </rPh>
    <rPh sb="3" eb="6">
      <t>アマクサシ</t>
    </rPh>
    <phoneticPr fontId="5"/>
  </si>
  <si>
    <t>茨城県行方市</t>
    <rPh sb="0" eb="3">
      <t>イバラキケン</t>
    </rPh>
    <rPh sb="3" eb="4">
      <t>イ</t>
    </rPh>
    <rPh sb="5" eb="6">
      <t>シ</t>
    </rPh>
    <phoneticPr fontId="5"/>
  </si>
  <si>
    <t>宮城県大崎市</t>
    <rPh sb="0" eb="3">
      <t>ミヤギケン</t>
    </rPh>
    <rPh sb="3" eb="6">
      <t>オオサキシ</t>
    </rPh>
    <phoneticPr fontId="5"/>
  </si>
  <si>
    <t>茨城県かすみがうら市</t>
    <rPh sb="0" eb="3">
      <t>イバラキケン</t>
    </rPh>
    <rPh sb="9" eb="10">
      <t>シ</t>
    </rPh>
    <phoneticPr fontId="5"/>
  </si>
  <si>
    <t>離島高校生修学支援費の補助</t>
    <rPh sb="0" eb="2">
      <t>リトウ</t>
    </rPh>
    <rPh sb="2" eb="5">
      <t>コウコウセイ</t>
    </rPh>
    <rPh sb="5" eb="7">
      <t>シュウガク</t>
    </rPh>
    <rPh sb="7" eb="9">
      <t>シエン</t>
    </rPh>
    <rPh sb="9" eb="10">
      <t>ヒ</t>
    </rPh>
    <rPh sb="11" eb="13">
      <t>ホジョ</t>
    </rPh>
    <phoneticPr fontId="5"/>
  </si>
  <si>
    <t>A.長崎県</t>
    <rPh sb="2" eb="5">
      <t>ナガサキケン</t>
    </rPh>
    <phoneticPr fontId="5"/>
  </si>
  <si>
    <t>補助金</t>
    <rPh sb="0" eb="3">
      <t>ホジョキン</t>
    </rPh>
    <phoneticPr fontId="5"/>
  </si>
  <si>
    <t>遠距離通学費</t>
    <rPh sb="0" eb="3">
      <t>エンキョリ</t>
    </rPh>
    <rPh sb="3" eb="5">
      <t>ツウガク</t>
    </rPh>
    <rPh sb="5" eb="6">
      <t>ヒ</t>
    </rPh>
    <phoneticPr fontId="5"/>
  </si>
  <si>
    <t>B.茨城県</t>
    <rPh sb="2" eb="5">
      <t>イバラキケン</t>
    </rPh>
    <phoneticPr fontId="5"/>
  </si>
  <si>
    <t>へき地児童生徒援助費等補助金</t>
    <rPh sb="2" eb="3">
      <t>チ</t>
    </rPh>
    <rPh sb="3" eb="5">
      <t>ジドウ</t>
    </rPh>
    <rPh sb="5" eb="7">
      <t>セイト</t>
    </rPh>
    <rPh sb="7" eb="9">
      <t>エンジョ</t>
    </rPh>
    <rPh sb="9" eb="10">
      <t>ヒ</t>
    </rPh>
    <rPh sb="10" eb="11">
      <t>ナド</t>
    </rPh>
    <rPh sb="11" eb="14">
      <t>ホジョキン</t>
    </rPh>
    <phoneticPr fontId="5"/>
  </si>
  <si>
    <t>C.茨城県つくば市</t>
    <rPh sb="2" eb="5">
      <t>イバラキケン</t>
    </rPh>
    <rPh sb="8" eb="9">
      <t>シ</t>
    </rPh>
    <phoneticPr fontId="5"/>
  </si>
  <si>
    <t>　へき地教育振興法等に基づき、交通条件及び自然的、経済的、文化的諸条件に恵まれない山間地、離島等に所在するへき地学校等の児童生徒を対象として、都道府県及び市町村が負担するスクールバス･ボート等購入費、遠距離通学費等、保健管理費及び離島高校生修学支援費に要する経費について、国がその一部を補助することにより、これらの負担を軽減し、教育水準の維持向上を図る。</t>
    <rPh sb="95" eb="96">
      <t>ナド</t>
    </rPh>
    <rPh sb="108" eb="110">
      <t>ホケン</t>
    </rPh>
    <rPh sb="110" eb="112">
      <t>カンリ</t>
    </rPh>
    <rPh sb="112" eb="113">
      <t>ヒ</t>
    </rPh>
    <rPh sb="113" eb="114">
      <t>オヨ</t>
    </rPh>
    <rPh sb="115" eb="117">
      <t>リトウ</t>
    </rPh>
    <rPh sb="117" eb="120">
      <t>コウコウセイ</t>
    </rPh>
    <rPh sb="120" eb="122">
      <t>シュウガク</t>
    </rPh>
    <rPh sb="122" eb="124">
      <t>シエン</t>
    </rPh>
    <rPh sb="124" eb="125">
      <t>ヒ</t>
    </rPh>
    <phoneticPr fontId="5"/>
  </si>
  <si>
    <t>遠距離通学費等、保険管理費</t>
    <rPh sb="0" eb="3">
      <t>エンキョリ</t>
    </rPh>
    <rPh sb="3" eb="5">
      <t>ツウガク</t>
    </rPh>
    <rPh sb="5" eb="6">
      <t>ヒ</t>
    </rPh>
    <rPh sb="6" eb="7">
      <t>ナド</t>
    </rPh>
    <rPh sb="8" eb="10">
      <t>ホケン</t>
    </rPh>
    <rPh sb="10" eb="13">
      <t>カンリヒ</t>
    </rPh>
    <phoneticPr fontId="5"/>
  </si>
  <si>
    <t>スクールバス・ボート等購入費
執行額/補助事業を採択した自治体数</t>
    <rPh sb="10" eb="11">
      <t>ナド</t>
    </rPh>
    <phoneticPr fontId="5"/>
  </si>
  <si>
    <t>【補助対象経費】
スクールバス･ボート等購入費、遠距離通学費等、保健管理費及び離島高校生就学支援費に要する経費について、都道府県及び市町村が負担する場合に国がその一部を補助する。
【補助率】
1/2、1/3、2/3</t>
    <rPh sb="19" eb="20">
      <t>ナド</t>
    </rPh>
    <rPh sb="37" eb="38">
      <t>オヨ</t>
    </rPh>
    <phoneticPr fontId="5"/>
  </si>
  <si>
    <t>43,838千円/263自治体</t>
  </si>
  <si>
    <t>1,295,946千円/247自治体</t>
    <phoneticPr fontId="5"/>
  </si>
  <si>
    <t>全国における中学校等卒業者のうち進学した者の割合</t>
    <rPh sb="0" eb="2">
      <t>ゼンコク</t>
    </rPh>
    <rPh sb="6" eb="9">
      <t>チュウガッコウ</t>
    </rPh>
    <rPh sb="9" eb="10">
      <t>ナド</t>
    </rPh>
    <rPh sb="10" eb="13">
      <t>ソツギョウシャ</t>
    </rPh>
    <rPh sb="16" eb="18">
      <t>シンガク</t>
    </rPh>
    <rPh sb="20" eb="21">
      <t>モノ</t>
    </rPh>
    <rPh sb="22" eb="24">
      <t>ワリアイ</t>
    </rPh>
    <phoneticPr fontId="5"/>
  </si>
  <si>
    <t>国庫補助申請が行われた事業を完了した。令和2年度については一部繰り越しあり。</t>
    <rPh sb="19" eb="21">
      <t>レイワ</t>
    </rPh>
    <rPh sb="22" eb="24">
      <t>ネンド</t>
    </rPh>
    <rPh sb="29" eb="31">
      <t>イチブ</t>
    </rPh>
    <rPh sb="31" eb="32">
      <t>ク</t>
    </rPh>
    <rPh sb="33" eb="34">
      <t>コ</t>
    </rPh>
    <phoneticPr fontId="5"/>
  </si>
  <si>
    <t>離島高校生修学支援費</t>
    <phoneticPr fontId="5"/>
  </si>
  <si>
    <t>遠距離通学費等</t>
    <phoneticPr fontId="5"/>
  </si>
  <si>
    <t>財務課長　村尾　崇
健康教育・食育課長
三木　忠一</t>
    <rPh sb="5" eb="7">
      <t>ムラオ</t>
    </rPh>
    <rPh sb="8" eb="9">
      <t>タカシ</t>
    </rPh>
    <rPh sb="20" eb="22">
      <t>ミキ</t>
    </rPh>
    <rPh sb="23" eb="25">
      <t>タダカズ</t>
    </rPh>
    <phoneticPr fontId="5"/>
  </si>
  <si>
    <t>・令和4年度要求額については、令和2年度実績における不用額を考慮し減額としている。
・金額は単位未満四捨五入して記載していることから、合計が一致しない場合がある。</t>
    <rPh sb="1" eb="3">
      <t>レイワ</t>
    </rPh>
    <rPh sb="4" eb="6">
      <t>ネンド</t>
    </rPh>
    <rPh sb="6" eb="8">
      <t>ヨウキュウ</t>
    </rPh>
    <rPh sb="8" eb="9">
      <t>ガク</t>
    </rPh>
    <rPh sb="15" eb="17">
      <t>レイワ</t>
    </rPh>
    <rPh sb="18" eb="20">
      <t>ネンド</t>
    </rPh>
    <rPh sb="20" eb="22">
      <t>ジッセキ</t>
    </rPh>
    <rPh sb="26" eb="28">
      <t>フヨウ</t>
    </rPh>
    <rPh sb="28" eb="29">
      <t>ガク</t>
    </rPh>
    <rPh sb="30" eb="32">
      <t>コウリョ</t>
    </rPh>
    <rPh sb="33" eb="35">
      <t>ゲンガク</t>
    </rPh>
    <phoneticPr fontId="5"/>
  </si>
  <si>
    <t>490,410千円/102自治体</t>
    <rPh sb="7" eb="9">
      <t>センエン</t>
    </rPh>
    <rPh sb="13" eb="16">
      <t>ジチタイ</t>
    </rPh>
    <phoneticPr fontId="5"/>
  </si>
  <si>
    <t>1,369,918千円/250自治体</t>
    <rPh sb="9" eb="11">
      <t>センエン</t>
    </rPh>
    <rPh sb="15" eb="18">
      <t>ジチタイ</t>
    </rPh>
    <phoneticPr fontId="5"/>
  </si>
  <si>
    <t>45,833千円/268自治体</t>
    <rPh sb="6" eb="8">
      <t>センエン</t>
    </rPh>
    <rPh sb="12" eb="15">
      <t>ジチタイ</t>
    </rPh>
    <phoneticPr fontId="5"/>
  </si>
  <si>
    <t>141,086千円/66自治体</t>
    <rPh sb="7" eb="9">
      <t>センエン</t>
    </rPh>
    <rPh sb="12" eb="15">
      <t>ジチタイ</t>
    </rPh>
    <phoneticPr fontId="5"/>
  </si>
  <si>
    <t>△</t>
  </si>
  <si>
    <t>事業実施自治体の執行実績額が計画額を下回ったため。今後，事業実績を考慮した計画となるように各自治体に依頼を行う。</t>
    <rPh sb="0" eb="2">
      <t>ジギョウ</t>
    </rPh>
    <rPh sb="2" eb="4">
      <t>ジッシ</t>
    </rPh>
    <rPh sb="4" eb="7">
      <t>ジチタイ</t>
    </rPh>
    <rPh sb="8" eb="10">
      <t>シッコウ</t>
    </rPh>
    <rPh sb="10" eb="12">
      <t>ジッセキ</t>
    </rPh>
    <rPh sb="12" eb="13">
      <t>ガク</t>
    </rPh>
    <rPh sb="14" eb="16">
      <t>ケイカク</t>
    </rPh>
    <rPh sb="16" eb="17">
      <t>ガク</t>
    </rPh>
    <rPh sb="18" eb="20">
      <t>シタマワ</t>
    </rPh>
    <rPh sb="25" eb="27">
      <t>コンゴ</t>
    </rPh>
    <rPh sb="28" eb="30">
      <t>ジギョウ</t>
    </rPh>
    <rPh sb="30" eb="32">
      <t>ジッセキ</t>
    </rPh>
    <rPh sb="33" eb="35">
      <t>コウリョ</t>
    </rPh>
    <rPh sb="37" eb="39">
      <t>ケイカク</t>
    </rPh>
    <rPh sb="45" eb="49">
      <t>カクジチタイ</t>
    </rPh>
    <rPh sb="50" eb="52">
      <t>イライ</t>
    </rPh>
    <rPh sb="53" eb="54">
      <t>オコナ</t>
    </rPh>
    <phoneticPr fontId="5"/>
  </si>
  <si>
    <t>外部有識者点検対象外</t>
    <phoneticPr fontId="5"/>
  </si>
  <si>
    <t>現状通り</t>
    <phoneticPr fontId="5"/>
  </si>
  <si>
    <t>この事業は、昭和３４年度から行われている長期継続事業で、教育水準の維持向上とへき地振興を図るために必要な事業であり、現行において特段の見直す内容は認められず、現在の事業内容を引き続き維持す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</si>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</sst>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38607</xdr:rowOff>
    </xdr:from>
    <xdr:to>
      <xdr:col>37</xdr:col>
      <xdr:colOff>159948</xdr:colOff>
      <xdr:row>752</xdr:row>
      <xdr:rowOff>2855</xdr:rowOff>
    </xdr:to>
    <xdr:sp macro="" textlink="">
      <xdr:nvSpPr>
        <xdr:cNvPr id="3" name="Rectangle 1">
          <a:extLst>
            <a:ext uri="{FF2B5EF4-FFF2-40B4-BE49-F238E27FC236}">
              <a16:creationId xmlns:a16="http://schemas.microsoft.com/office/drawing/2014/main" id="{EAF72219-5F6D-4F5E-ABA5-B2FEE15CDFA1}"/>
            </a:ext>
          </a:extLst>
        </xdr:cNvPr>
        <xdr:cNvSpPr>
          <a:spLocks noChangeArrowheads="1"/>
        </xdr:cNvSpPr>
      </xdr:nvSpPr>
      <xdr:spPr bwMode="auto">
        <a:xfrm>
          <a:off x="4000500" y="46606332"/>
          <a:ext cx="3560373" cy="1021523"/>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en-US" altLang="ja-JP" sz="2000" b="0" i="0" u="none" strike="noStrike" baseline="0">
              <a:solidFill>
                <a:sysClr val="windowText" lastClr="000000"/>
              </a:solidFill>
              <a:latin typeface="ＭＳ Ｐゴシック"/>
              <a:ea typeface="ＭＳ Ｐゴシック"/>
            </a:rPr>
            <a:t>1,980</a:t>
          </a:r>
          <a:r>
            <a:rPr lang="ja-JP" altLang="en-US" sz="2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193077</xdr:colOff>
      <xdr:row>753</xdr:row>
      <xdr:rowOff>38605</xdr:rowOff>
    </xdr:from>
    <xdr:to>
      <xdr:col>40</xdr:col>
      <xdr:colOff>161352</xdr:colOff>
      <xdr:row>757</xdr:row>
      <xdr:rowOff>17270</xdr:rowOff>
    </xdr:to>
    <xdr:sp macro="" textlink="">
      <xdr:nvSpPr>
        <xdr:cNvPr id="4" name="フリーフォーム 6">
          <a:extLst>
            <a:ext uri="{FF2B5EF4-FFF2-40B4-BE49-F238E27FC236}">
              <a16:creationId xmlns:a16="http://schemas.microsoft.com/office/drawing/2014/main" id="{45AFD04A-C727-4AE8-A6C1-4D13C60A0ECA}"/>
            </a:ext>
          </a:extLst>
        </xdr:cNvPr>
        <xdr:cNvSpPr/>
      </xdr:nvSpPr>
      <xdr:spPr>
        <a:xfrm>
          <a:off x="3393477" y="48016030"/>
          <a:ext cx="4768875" cy="1388365"/>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64358</xdr:colOff>
      <xdr:row>757</xdr:row>
      <xdr:rowOff>77220</xdr:rowOff>
    </xdr:from>
    <xdr:to>
      <xdr:col>24</xdr:col>
      <xdr:colOff>156519</xdr:colOff>
      <xdr:row>760</xdr:row>
      <xdr:rowOff>35024</xdr:rowOff>
    </xdr:to>
    <xdr:sp macro="" textlink="">
      <xdr:nvSpPr>
        <xdr:cNvPr id="5" name="Rectangle 6">
          <a:extLst>
            <a:ext uri="{FF2B5EF4-FFF2-40B4-BE49-F238E27FC236}">
              <a16:creationId xmlns:a16="http://schemas.microsoft.com/office/drawing/2014/main" id="{938D2A30-111E-4FF6-A52D-73F2F081D02E}"/>
            </a:ext>
          </a:extLst>
        </xdr:cNvPr>
        <xdr:cNvSpPr>
          <a:spLocks noChangeArrowheads="1"/>
        </xdr:cNvSpPr>
      </xdr:nvSpPr>
      <xdr:spPr bwMode="auto">
        <a:xfrm>
          <a:off x="1864583" y="49464345"/>
          <a:ext cx="3092536" cy="1015079"/>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10</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editAs="oneCell">
    <xdr:from>
      <xdr:col>8</xdr:col>
      <xdr:colOff>24986</xdr:colOff>
      <xdr:row>756</xdr:row>
      <xdr:rowOff>77226</xdr:rowOff>
    </xdr:from>
    <xdr:to>
      <xdr:col>15</xdr:col>
      <xdr:colOff>72774</xdr:colOff>
      <xdr:row>757</xdr:row>
      <xdr:rowOff>46712</xdr:rowOff>
    </xdr:to>
    <xdr:pic>
      <xdr:nvPicPr>
        <xdr:cNvPr id="6" name="図 5"/>
        <xdr:cNvPicPr>
          <a:picLocks noChangeAspect="1"/>
        </xdr:cNvPicPr>
      </xdr:nvPicPr>
      <xdr:blipFill>
        <a:blip xmlns:r="http://schemas.openxmlformats.org/officeDocument/2006/relationships" r:embed="rId1"/>
        <a:stretch>
          <a:fillRect/>
        </a:stretch>
      </xdr:blipFill>
      <xdr:spPr>
        <a:xfrm>
          <a:off x="1638633" y="49248638"/>
          <a:ext cx="1459729" cy="316869"/>
        </a:xfrm>
        <a:prstGeom prst="rect">
          <a:avLst/>
        </a:prstGeom>
      </xdr:spPr>
    </xdr:pic>
    <xdr:clientData/>
  </xdr:twoCellAnchor>
  <xdr:twoCellAnchor>
    <xdr:from>
      <xdr:col>31</xdr:col>
      <xdr:colOff>115846</xdr:colOff>
      <xdr:row>757</xdr:row>
      <xdr:rowOff>77225</xdr:rowOff>
    </xdr:from>
    <xdr:to>
      <xdr:col>49</xdr:col>
      <xdr:colOff>79345</xdr:colOff>
      <xdr:row>760</xdr:row>
      <xdr:rowOff>30267</xdr:rowOff>
    </xdr:to>
    <xdr:sp macro="" textlink="">
      <xdr:nvSpPr>
        <xdr:cNvPr id="7" name="Rectangle 6">
          <a:extLst>
            <a:ext uri="{FF2B5EF4-FFF2-40B4-BE49-F238E27FC236}">
              <a16:creationId xmlns:a16="http://schemas.microsoft.com/office/drawing/2014/main" id="{142D470D-53DA-4167-8BFC-5109255149C1}"/>
            </a:ext>
          </a:extLst>
        </xdr:cNvPr>
        <xdr:cNvSpPr>
          <a:spLocks noChangeArrowheads="1"/>
        </xdr:cNvSpPr>
      </xdr:nvSpPr>
      <xdr:spPr bwMode="auto">
        <a:xfrm>
          <a:off x="6316621" y="49464350"/>
          <a:ext cx="3563949" cy="1010317"/>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1,970</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editAs="oneCell">
    <xdr:from>
      <xdr:col>40</xdr:col>
      <xdr:colOff>51488</xdr:colOff>
      <xdr:row>761</xdr:row>
      <xdr:rowOff>25726</xdr:rowOff>
    </xdr:from>
    <xdr:to>
      <xdr:col>41</xdr:col>
      <xdr:colOff>125982</xdr:colOff>
      <xdr:row>764</xdr:row>
      <xdr:rowOff>190237</xdr:rowOff>
    </xdr:to>
    <xdr:pic>
      <xdr:nvPicPr>
        <xdr:cNvPr id="8" name="図 7"/>
        <xdr:cNvPicPr>
          <a:picLocks noChangeAspect="1"/>
        </xdr:cNvPicPr>
      </xdr:nvPicPr>
      <xdr:blipFill>
        <a:blip xmlns:r="http://schemas.openxmlformats.org/officeDocument/2006/relationships" r:embed="rId2"/>
        <a:stretch>
          <a:fillRect/>
        </a:stretch>
      </xdr:blipFill>
      <xdr:spPr>
        <a:xfrm>
          <a:off x="8052488" y="50822551"/>
          <a:ext cx="274519" cy="1221786"/>
        </a:xfrm>
        <a:prstGeom prst="rect">
          <a:avLst/>
        </a:prstGeom>
      </xdr:spPr>
    </xdr:pic>
    <xdr:clientData/>
  </xdr:twoCellAnchor>
  <xdr:twoCellAnchor>
    <xdr:from>
      <xdr:col>30</xdr:col>
      <xdr:colOff>167331</xdr:colOff>
      <xdr:row>764</xdr:row>
      <xdr:rowOff>128701</xdr:rowOff>
    </xdr:from>
    <xdr:to>
      <xdr:col>49</xdr:col>
      <xdr:colOff>420056</xdr:colOff>
      <xdr:row>766</xdr:row>
      <xdr:rowOff>489121</xdr:rowOff>
    </xdr:to>
    <xdr:sp macro="" textlink="">
      <xdr:nvSpPr>
        <xdr:cNvPr id="9" name="Rectangle 6">
          <a:extLst>
            <a:ext uri="{FF2B5EF4-FFF2-40B4-BE49-F238E27FC236}">
              <a16:creationId xmlns:a16="http://schemas.microsoft.com/office/drawing/2014/main" id="{9DBC38E1-A355-4C1B-AEEF-D8680D153DE4}"/>
            </a:ext>
          </a:extLst>
        </xdr:cNvPr>
        <xdr:cNvSpPr>
          <a:spLocks noChangeArrowheads="1"/>
        </xdr:cNvSpPr>
      </xdr:nvSpPr>
      <xdr:spPr bwMode="auto">
        <a:xfrm>
          <a:off x="6168081" y="51982801"/>
          <a:ext cx="4053200" cy="169392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504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1,970</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54816</xdr:colOff>
      <xdr:row>760</xdr:row>
      <xdr:rowOff>90100</xdr:rowOff>
    </xdr:from>
    <xdr:to>
      <xdr:col>23</xdr:col>
      <xdr:colOff>132640</xdr:colOff>
      <xdr:row>761</xdr:row>
      <xdr:rowOff>21966</xdr:rowOff>
    </xdr:to>
    <xdr:sp macro="" textlink="">
      <xdr:nvSpPr>
        <xdr:cNvPr id="10" name="大かっこ 9">
          <a:extLst>
            <a:ext uri="{FF2B5EF4-FFF2-40B4-BE49-F238E27FC236}">
              <a16:creationId xmlns:a16="http://schemas.microsoft.com/office/drawing/2014/main" id="{D0D39F66-78B7-4579-A256-51F5FAE2AD1D}"/>
            </a:ext>
          </a:extLst>
        </xdr:cNvPr>
        <xdr:cNvSpPr/>
      </xdr:nvSpPr>
      <xdr:spPr>
        <a:xfrm>
          <a:off x="2071875" y="50651041"/>
          <a:ext cx="2700000" cy="27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離島高校生修学支援費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32</xdr:col>
      <xdr:colOff>178083</xdr:colOff>
      <xdr:row>760</xdr:row>
      <xdr:rowOff>86770</xdr:rowOff>
    </xdr:from>
    <xdr:to>
      <xdr:col>48</xdr:col>
      <xdr:colOff>118789</xdr:colOff>
      <xdr:row>761</xdr:row>
      <xdr:rowOff>18787</xdr:rowOff>
    </xdr:to>
    <xdr:sp macro="" textlink="">
      <xdr:nvSpPr>
        <xdr:cNvPr id="11" name="大かっこ 10">
          <a:extLst>
            <a:ext uri="{FF2B5EF4-FFF2-40B4-BE49-F238E27FC236}">
              <a16:creationId xmlns:a16="http://schemas.microsoft.com/office/drawing/2014/main" id="{5372C247-A03F-45BE-A636-05D2AFE2A8CD}"/>
            </a:ext>
          </a:extLst>
        </xdr:cNvPr>
        <xdr:cNvSpPr/>
      </xdr:nvSpPr>
      <xdr:spPr>
        <a:xfrm>
          <a:off x="6632671" y="49347829"/>
          <a:ext cx="3168000" cy="279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31</xdr:col>
      <xdr:colOff>58605</xdr:colOff>
      <xdr:row>766</xdr:row>
      <xdr:rowOff>581494</xdr:rowOff>
    </xdr:from>
    <xdr:to>
      <xdr:col>49</xdr:col>
      <xdr:colOff>279899</xdr:colOff>
      <xdr:row>785</xdr:row>
      <xdr:rowOff>35229</xdr:rowOff>
    </xdr:to>
    <xdr:sp macro="" textlink="">
      <xdr:nvSpPr>
        <xdr:cNvPr id="12" name="大かっこ 11">
          <a:extLst>
            <a:ext uri="{FF2B5EF4-FFF2-40B4-BE49-F238E27FC236}">
              <a16:creationId xmlns:a16="http://schemas.microsoft.com/office/drawing/2014/main" id="{00727B3C-F8D5-4D49-A78D-523D2612FA72}"/>
            </a:ext>
          </a:extLst>
        </xdr:cNvPr>
        <xdr:cNvSpPr/>
      </xdr:nvSpPr>
      <xdr:spPr>
        <a:xfrm>
          <a:off x="6311487" y="52576788"/>
          <a:ext cx="3852000" cy="72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a:t>
          </a:r>
          <a:endParaRPr lang="en-US" altLang="ja-JP" sz="1200" b="1" i="0" baseline="0">
            <a:solidFill>
              <a:sysClr val="windowText" lastClr="000000"/>
            </a:solidFill>
            <a:effectLst/>
            <a:latin typeface="+mn-lt"/>
            <a:ea typeface="+mn-ea"/>
            <a:cs typeface="+mn-cs"/>
          </a:endParaRPr>
        </a:p>
        <a:p>
          <a:pPr algn="ctr" rtl="0"/>
          <a:r>
            <a:rPr lang="ja-JP" altLang="en-US" sz="1200" b="1" i="0" baseline="0">
              <a:solidFill>
                <a:sysClr val="windowText" lastClr="000000"/>
              </a:solidFill>
              <a:effectLst/>
              <a:latin typeface="+mn-lt"/>
              <a:ea typeface="+mn-ea"/>
              <a:cs typeface="+mn-cs"/>
            </a:rPr>
            <a:t>保健管理費、離島高校生修学支援費を負担</a:t>
          </a:r>
          <a:endParaRPr lang="ja-JP" altLang="ja-JP" sz="1200" b="1">
            <a:solidFill>
              <a:sysClr val="windowText" lastClr="000000"/>
            </a:solidFill>
            <a:effectLst/>
          </a:endParaRPr>
        </a:p>
      </xdr:txBody>
    </xdr:sp>
    <xdr:clientData/>
  </xdr:twoCellAnchor>
  <xdr:oneCellAnchor>
    <xdr:from>
      <xdr:col>19</xdr:col>
      <xdr:colOff>102518</xdr:colOff>
      <xdr:row>752</xdr:row>
      <xdr:rowOff>38615</xdr:rowOff>
    </xdr:from>
    <xdr:ext cx="3641911" cy="323564"/>
    <xdr:sp macro="" textlink="">
      <xdr:nvSpPr>
        <xdr:cNvPr id="13" name="大かっこ 12">
          <a:extLst>
            <a:ext uri="{FF2B5EF4-FFF2-40B4-BE49-F238E27FC236}">
              <a16:creationId xmlns:a16="http://schemas.microsoft.com/office/drawing/2014/main" id="{29C728AB-2EF1-44AD-9D83-8D2E290CC578}"/>
            </a:ext>
          </a:extLst>
        </xdr:cNvPr>
        <xdr:cNvSpPr/>
      </xdr:nvSpPr>
      <xdr:spPr>
        <a:xfrm>
          <a:off x="3934930" y="46711115"/>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editAs="oneCell">
    <xdr:from>
      <xdr:col>42</xdr:col>
      <xdr:colOff>123265</xdr:colOff>
      <xdr:row>756</xdr:row>
      <xdr:rowOff>112059</xdr:rowOff>
    </xdr:from>
    <xdr:to>
      <xdr:col>52</xdr:col>
      <xdr:colOff>14708</xdr:colOff>
      <xdr:row>756</xdr:row>
      <xdr:rowOff>343727</xdr:rowOff>
    </xdr:to>
    <xdr:pic>
      <xdr:nvPicPr>
        <xdr:cNvPr id="15" name="図 14"/>
        <xdr:cNvPicPr>
          <a:picLocks noChangeAspect="1"/>
        </xdr:cNvPicPr>
      </xdr:nvPicPr>
      <xdr:blipFill>
        <a:blip xmlns:r="http://schemas.openxmlformats.org/officeDocument/2006/relationships" r:embed="rId3"/>
        <a:stretch>
          <a:fillRect/>
        </a:stretch>
      </xdr:blipFill>
      <xdr:spPr>
        <a:xfrm>
          <a:off x="8594912" y="49283471"/>
          <a:ext cx="1975737" cy="231668"/>
        </a:xfrm>
        <a:prstGeom prst="rect">
          <a:avLst/>
        </a:prstGeom>
      </xdr:spPr>
    </xdr:pic>
    <xdr:clientData/>
  </xdr:twoCellAnchor>
  <xdr:twoCellAnchor editAs="oneCell">
    <xdr:from>
      <xdr:col>29</xdr:col>
      <xdr:colOff>138165</xdr:colOff>
      <xdr:row>763</xdr:row>
      <xdr:rowOff>131014</xdr:rowOff>
    </xdr:from>
    <xdr:to>
      <xdr:col>36</xdr:col>
      <xdr:colOff>185953</xdr:colOff>
      <xdr:row>764</xdr:row>
      <xdr:rowOff>100501</xdr:rowOff>
    </xdr:to>
    <xdr:pic>
      <xdr:nvPicPr>
        <xdr:cNvPr id="16" name="図 15"/>
        <xdr:cNvPicPr>
          <a:picLocks noChangeAspect="1"/>
        </xdr:cNvPicPr>
      </xdr:nvPicPr>
      <xdr:blipFill>
        <a:blip xmlns:r="http://schemas.openxmlformats.org/officeDocument/2006/relationships" r:embed="rId1"/>
        <a:stretch>
          <a:fillRect/>
        </a:stretch>
      </xdr:blipFill>
      <xdr:spPr>
        <a:xfrm>
          <a:off x="5987636" y="51734102"/>
          <a:ext cx="1459729" cy="3168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5" zoomScaleNormal="75" zoomScaleSheetLayoutView="85" zoomScalePageLayoutView="85" workbookViewId="0">
      <selection activeCell="BF712" sqref="BF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402</v>
      </c>
      <c r="AJ2" s="942" t="s">
        <v>707</v>
      </c>
      <c r="AK2" s="942"/>
      <c r="AL2" s="942"/>
      <c r="AM2" s="942"/>
      <c r="AN2" s="98" t="s">
        <v>402</v>
      </c>
      <c r="AO2" s="942">
        <v>20</v>
      </c>
      <c r="AP2" s="942"/>
      <c r="AQ2" s="942"/>
      <c r="AR2" s="99" t="s">
        <v>705</v>
      </c>
      <c r="AS2" s="948">
        <v>108</v>
      </c>
      <c r="AT2" s="948"/>
      <c r="AU2" s="948"/>
      <c r="AV2" s="98" t="str">
        <f>IF(AW2="","","-")</f>
        <v/>
      </c>
      <c r="AW2" s="910"/>
      <c r="AX2" s="910"/>
    </row>
    <row r="3" spans="1:50" ht="21" customHeight="1" thickBot="1" x14ac:dyDescent="0.2">
      <c r="A3" s="864" t="s">
        <v>698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742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745</v>
      </c>
      <c r="AF4" s="686"/>
      <c r="AG4" s="686"/>
      <c r="AH4" s="686"/>
      <c r="AI4" s="686"/>
      <c r="AJ4" s="686"/>
      <c r="AK4" s="686"/>
      <c r="AL4" s="686"/>
      <c r="AM4" s="686"/>
      <c r="AN4" s="686"/>
      <c r="AO4" s="686"/>
      <c r="AP4" s="687"/>
      <c r="AQ4" s="688" t="s">
        <v>2</v>
      </c>
      <c r="AR4" s="683"/>
      <c r="AS4" s="683"/>
      <c r="AT4" s="683"/>
      <c r="AU4" s="683"/>
      <c r="AV4" s="683"/>
      <c r="AW4" s="683"/>
      <c r="AX4" s="689"/>
    </row>
    <row r="5" spans="1:50" ht="43.5" customHeight="1" x14ac:dyDescent="0.15">
      <c r="A5" s="690" t="s">
        <v>67</v>
      </c>
      <c r="B5" s="691"/>
      <c r="C5" s="691"/>
      <c r="D5" s="691"/>
      <c r="E5" s="691"/>
      <c r="F5" s="692"/>
      <c r="G5" s="836" t="s">
        <v>743</v>
      </c>
      <c r="H5" s="837"/>
      <c r="I5" s="837"/>
      <c r="J5" s="837"/>
      <c r="K5" s="837"/>
      <c r="L5" s="837"/>
      <c r="M5" s="838" t="s">
        <v>66</v>
      </c>
      <c r="N5" s="839"/>
      <c r="O5" s="839"/>
      <c r="P5" s="839"/>
      <c r="Q5" s="839"/>
      <c r="R5" s="840"/>
      <c r="S5" s="841" t="s">
        <v>744</v>
      </c>
      <c r="T5" s="837"/>
      <c r="U5" s="837"/>
      <c r="V5" s="837"/>
      <c r="W5" s="837"/>
      <c r="X5" s="842"/>
      <c r="Y5" s="696" t="s">
        <v>3</v>
      </c>
      <c r="Z5" s="542"/>
      <c r="AA5" s="542"/>
      <c r="AB5" s="542"/>
      <c r="AC5" s="542"/>
      <c r="AD5" s="543"/>
      <c r="AE5" s="697" t="s">
        <v>746</v>
      </c>
      <c r="AF5" s="697"/>
      <c r="AG5" s="697"/>
      <c r="AH5" s="697"/>
      <c r="AI5" s="697"/>
      <c r="AJ5" s="697"/>
      <c r="AK5" s="697"/>
      <c r="AL5" s="697"/>
      <c r="AM5" s="697"/>
      <c r="AN5" s="697"/>
      <c r="AO5" s="697"/>
      <c r="AP5" s="698"/>
      <c r="AQ5" s="699" t="s">
        <v>812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8.75" customHeight="1" x14ac:dyDescent="0.15">
      <c r="A7" s="494" t="s">
        <v>22</v>
      </c>
      <c r="B7" s="495"/>
      <c r="C7" s="495"/>
      <c r="D7" s="495"/>
      <c r="E7" s="495"/>
      <c r="F7" s="496"/>
      <c r="G7" s="497" t="s">
        <v>711</v>
      </c>
      <c r="H7" s="498"/>
      <c r="I7" s="498"/>
      <c r="J7" s="498"/>
      <c r="K7" s="498"/>
      <c r="L7" s="498"/>
      <c r="M7" s="498"/>
      <c r="N7" s="498"/>
      <c r="O7" s="498"/>
      <c r="P7" s="498"/>
      <c r="Q7" s="498"/>
      <c r="R7" s="498"/>
      <c r="S7" s="498"/>
      <c r="T7" s="498"/>
      <c r="U7" s="498"/>
      <c r="V7" s="498"/>
      <c r="W7" s="498"/>
      <c r="X7" s="499"/>
      <c r="Y7" s="922" t="s">
        <v>385</v>
      </c>
      <c r="Z7" s="439"/>
      <c r="AA7" s="439"/>
      <c r="AB7" s="439"/>
      <c r="AC7" s="439"/>
      <c r="AD7" s="923"/>
      <c r="AE7" s="911" t="s">
        <v>712</v>
      </c>
      <c r="AF7" s="912"/>
      <c r="AG7" s="912"/>
      <c r="AH7" s="912"/>
      <c r="AI7" s="912"/>
      <c r="AJ7" s="912"/>
      <c r="AK7" s="912"/>
      <c r="AL7" s="912"/>
      <c r="AM7" s="912"/>
      <c r="AN7" s="912"/>
      <c r="AO7" s="912"/>
      <c r="AP7" s="912"/>
      <c r="AQ7" s="912"/>
      <c r="AR7" s="912"/>
      <c r="AS7" s="912"/>
      <c r="AT7" s="912"/>
      <c r="AU7" s="912"/>
      <c r="AV7" s="912"/>
      <c r="AW7" s="912"/>
      <c r="AX7" s="913"/>
    </row>
    <row r="8" spans="1:50" ht="39" customHeight="1" x14ac:dyDescent="0.15">
      <c r="A8" s="494" t="s">
        <v>256</v>
      </c>
      <c r="B8" s="495"/>
      <c r="C8" s="495"/>
      <c r="D8" s="495"/>
      <c r="E8" s="495"/>
      <c r="F8" s="496"/>
      <c r="G8" s="943" t="str">
        <f>入力規則等!A27</f>
        <v>子ども・若者育成支援、地方創生</v>
      </c>
      <c r="H8" s="721"/>
      <c r="I8" s="721"/>
      <c r="J8" s="721"/>
      <c r="K8" s="721"/>
      <c r="L8" s="721"/>
      <c r="M8" s="721"/>
      <c r="N8" s="721"/>
      <c r="O8" s="721"/>
      <c r="P8" s="721"/>
      <c r="Q8" s="721"/>
      <c r="R8" s="721"/>
      <c r="S8" s="721"/>
      <c r="T8" s="721"/>
      <c r="U8" s="721"/>
      <c r="V8" s="721"/>
      <c r="W8" s="721"/>
      <c r="X8" s="944"/>
      <c r="Y8" s="843" t="s">
        <v>257</v>
      </c>
      <c r="Z8" s="844"/>
      <c r="AA8" s="844"/>
      <c r="AB8" s="844"/>
      <c r="AC8" s="844"/>
      <c r="AD8" s="845"/>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6" t="s">
        <v>23</v>
      </c>
      <c r="B9" s="847"/>
      <c r="C9" s="847"/>
      <c r="D9" s="847"/>
      <c r="E9" s="847"/>
      <c r="F9" s="847"/>
      <c r="G9" s="848" t="s">
        <v>802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4" t="s">
        <v>805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60"/>
      <c r="H12" s="761"/>
      <c r="I12" s="761"/>
      <c r="J12" s="761"/>
      <c r="K12" s="761"/>
      <c r="L12" s="761"/>
      <c r="M12" s="761"/>
      <c r="N12" s="761"/>
      <c r="O12" s="761"/>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3"/>
    </row>
    <row r="13" spans="1:50" ht="21" customHeight="1" x14ac:dyDescent="0.15">
      <c r="A13" s="612"/>
      <c r="B13" s="613"/>
      <c r="C13" s="613"/>
      <c r="D13" s="613"/>
      <c r="E13" s="613"/>
      <c r="F13" s="614"/>
      <c r="G13" s="724" t="s">
        <v>6</v>
      </c>
      <c r="H13" s="725"/>
      <c r="I13" s="764" t="s">
        <v>7</v>
      </c>
      <c r="J13" s="765"/>
      <c r="K13" s="765"/>
      <c r="L13" s="765"/>
      <c r="M13" s="765"/>
      <c r="N13" s="765"/>
      <c r="O13" s="766"/>
      <c r="P13" s="655">
        <v>2312.7999999999997</v>
      </c>
      <c r="Q13" s="656"/>
      <c r="R13" s="656"/>
      <c r="S13" s="656"/>
      <c r="T13" s="656"/>
      <c r="U13" s="656"/>
      <c r="V13" s="657"/>
      <c r="W13" s="655">
        <v>2331.6999999999998</v>
      </c>
      <c r="X13" s="656"/>
      <c r="Y13" s="656"/>
      <c r="Z13" s="656"/>
      <c r="AA13" s="656"/>
      <c r="AB13" s="656"/>
      <c r="AC13" s="657"/>
      <c r="AD13" s="655">
        <v>2354.8000000000002</v>
      </c>
      <c r="AE13" s="656"/>
      <c r="AF13" s="656"/>
      <c r="AG13" s="656"/>
      <c r="AH13" s="656"/>
      <c r="AI13" s="656"/>
      <c r="AJ13" s="657"/>
      <c r="AK13" s="655">
        <v>2343.6</v>
      </c>
      <c r="AL13" s="656"/>
      <c r="AM13" s="656"/>
      <c r="AN13" s="656"/>
      <c r="AO13" s="656"/>
      <c r="AP13" s="656"/>
      <c r="AQ13" s="657"/>
      <c r="AR13" s="919">
        <v>2297.5</v>
      </c>
      <c r="AS13" s="920"/>
      <c r="AT13" s="920"/>
      <c r="AU13" s="920"/>
      <c r="AV13" s="920"/>
      <c r="AW13" s="920"/>
      <c r="AX13" s="921"/>
    </row>
    <row r="14" spans="1:50" ht="21" customHeight="1" x14ac:dyDescent="0.15">
      <c r="A14" s="612"/>
      <c r="B14" s="613"/>
      <c r="C14" s="613"/>
      <c r="D14" s="613"/>
      <c r="E14" s="613"/>
      <c r="F14" s="614"/>
      <c r="G14" s="726"/>
      <c r="H14" s="727"/>
      <c r="I14" s="712" t="s">
        <v>8</v>
      </c>
      <c r="J14" s="762"/>
      <c r="K14" s="762"/>
      <c r="L14" s="762"/>
      <c r="M14" s="762"/>
      <c r="N14" s="762"/>
      <c r="O14" s="763"/>
      <c r="P14" s="655" t="s">
        <v>713</v>
      </c>
      <c r="Q14" s="656"/>
      <c r="R14" s="656"/>
      <c r="S14" s="656"/>
      <c r="T14" s="656"/>
      <c r="U14" s="656"/>
      <c r="V14" s="657"/>
      <c r="W14" s="655">
        <v>16.399999999999999</v>
      </c>
      <c r="X14" s="656"/>
      <c r="Y14" s="656"/>
      <c r="Z14" s="656"/>
      <c r="AA14" s="656"/>
      <c r="AB14" s="656"/>
      <c r="AC14" s="657"/>
      <c r="AD14" s="655" t="s">
        <v>713</v>
      </c>
      <c r="AE14" s="656"/>
      <c r="AF14" s="656"/>
      <c r="AG14" s="656"/>
      <c r="AH14" s="656"/>
      <c r="AI14" s="656"/>
      <c r="AJ14" s="657"/>
      <c r="AK14" s="655"/>
      <c r="AL14" s="656"/>
      <c r="AM14" s="656"/>
      <c r="AN14" s="656"/>
      <c r="AO14" s="656"/>
      <c r="AP14" s="656"/>
      <c r="AQ14" s="657"/>
      <c r="AR14" s="788"/>
      <c r="AS14" s="788"/>
      <c r="AT14" s="788"/>
      <c r="AU14" s="788"/>
      <c r="AV14" s="788"/>
      <c r="AW14" s="788"/>
      <c r="AX14" s="789"/>
    </row>
    <row r="15" spans="1:50" ht="21" customHeight="1" x14ac:dyDescent="0.15">
      <c r="A15" s="612"/>
      <c r="B15" s="613"/>
      <c r="C15" s="613"/>
      <c r="D15" s="613"/>
      <c r="E15" s="613"/>
      <c r="F15" s="614"/>
      <c r="G15" s="726"/>
      <c r="H15" s="727"/>
      <c r="I15" s="712" t="s">
        <v>51</v>
      </c>
      <c r="J15" s="713"/>
      <c r="K15" s="713"/>
      <c r="L15" s="713"/>
      <c r="M15" s="713"/>
      <c r="N15" s="713"/>
      <c r="O15" s="714"/>
      <c r="P15" s="655" t="s">
        <v>713</v>
      </c>
      <c r="Q15" s="656"/>
      <c r="R15" s="656"/>
      <c r="S15" s="656"/>
      <c r="T15" s="656"/>
      <c r="U15" s="656"/>
      <c r="V15" s="657"/>
      <c r="W15" s="655" t="s">
        <v>713</v>
      </c>
      <c r="X15" s="656"/>
      <c r="Y15" s="656"/>
      <c r="Z15" s="656"/>
      <c r="AA15" s="656"/>
      <c r="AB15" s="656"/>
      <c r="AC15" s="657"/>
      <c r="AD15" s="655" t="s">
        <v>747</v>
      </c>
      <c r="AE15" s="656"/>
      <c r="AF15" s="656"/>
      <c r="AG15" s="656"/>
      <c r="AH15" s="656"/>
      <c r="AI15" s="656"/>
      <c r="AJ15" s="657"/>
      <c r="AK15" s="655">
        <v>3.8</v>
      </c>
      <c r="AL15" s="656"/>
      <c r="AM15" s="656"/>
      <c r="AN15" s="656"/>
      <c r="AO15" s="656"/>
      <c r="AP15" s="656"/>
      <c r="AQ15" s="657"/>
      <c r="AR15" s="655"/>
      <c r="AS15" s="656"/>
      <c r="AT15" s="656"/>
      <c r="AU15" s="656"/>
      <c r="AV15" s="656"/>
      <c r="AW15" s="656"/>
      <c r="AX15" s="803"/>
    </row>
    <row r="16" spans="1:50" ht="21" customHeight="1" x14ac:dyDescent="0.15">
      <c r="A16" s="612"/>
      <c r="B16" s="613"/>
      <c r="C16" s="613"/>
      <c r="D16" s="613"/>
      <c r="E16" s="613"/>
      <c r="F16" s="614"/>
      <c r="G16" s="726"/>
      <c r="H16" s="727"/>
      <c r="I16" s="712" t="s">
        <v>52</v>
      </c>
      <c r="J16" s="713"/>
      <c r="K16" s="713"/>
      <c r="L16" s="713"/>
      <c r="M16" s="713"/>
      <c r="N16" s="713"/>
      <c r="O16" s="714"/>
      <c r="P16" s="655" t="s">
        <v>713</v>
      </c>
      <c r="Q16" s="656"/>
      <c r="R16" s="656"/>
      <c r="S16" s="656"/>
      <c r="T16" s="656"/>
      <c r="U16" s="656"/>
      <c r="V16" s="657"/>
      <c r="W16" s="655" t="s">
        <v>713</v>
      </c>
      <c r="X16" s="656"/>
      <c r="Y16" s="656"/>
      <c r="Z16" s="656"/>
      <c r="AA16" s="656"/>
      <c r="AB16" s="656"/>
      <c r="AC16" s="657"/>
      <c r="AD16" s="655">
        <v>-3.8</v>
      </c>
      <c r="AE16" s="656"/>
      <c r="AF16" s="656"/>
      <c r="AG16" s="656"/>
      <c r="AH16" s="656"/>
      <c r="AI16" s="656"/>
      <c r="AJ16" s="657"/>
      <c r="AK16" s="655"/>
      <c r="AL16" s="656"/>
      <c r="AM16" s="656"/>
      <c r="AN16" s="656"/>
      <c r="AO16" s="656"/>
      <c r="AP16" s="656"/>
      <c r="AQ16" s="657"/>
      <c r="AR16" s="757"/>
      <c r="AS16" s="758"/>
      <c r="AT16" s="758"/>
      <c r="AU16" s="758"/>
      <c r="AV16" s="758"/>
      <c r="AW16" s="758"/>
      <c r="AX16" s="759"/>
    </row>
    <row r="17" spans="1:50" ht="24.75" customHeight="1" x14ac:dyDescent="0.15">
      <c r="A17" s="612"/>
      <c r="B17" s="613"/>
      <c r="C17" s="613"/>
      <c r="D17" s="613"/>
      <c r="E17" s="613"/>
      <c r="F17" s="614"/>
      <c r="G17" s="726"/>
      <c r="H17" s="727"/>
      <c r="I17" s="712" t="s">
        <v>50</v>
      </c>
      <c r="J17" s="762"/>
      <c r="K17" s="762"/>
      <c r="L17" s="762"/>
      <c r="M17" s="762"/>
      <c r="N17" s="762"/>
      <c r="O17" s="763"/>
      <c r="P17" s="655">
        <v>87.1</v>
      </c>
      <c r="Q17" s="656"/>
      <c r="R17" s="656"/>
      <c r="S17" s="656"/>
      <c r="T17" s="656"/>
      <c r="U17" s="656"/>
      <c r="V17" s="657"/>
      <c r="W17" s="655" t="s">
        <v>713</v>
      </c>
      <c r="X17" s="656"/>
      <c r="Y17" s="656"/>
      <c r="Z17" s="656"/>
      <c r="AA17" s="656"/>
      <c r="AB17" s="656"/>
      <c r="AC17" s="657"/>
      <c r="AD17" s="655" t="s">
        <v>747</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8"/>
      <c r="H18" s="729"/>
      <c r="I18" s="717" t="s">
        <v>20</v>
      </c>
      <c r="J18" s="718"/>
      <c r="K18" s="718"/>
      <c r="L18" s="718"/>
      <c r="M18" s="718"/>
      <c r="N18" s="718"/>
      <c r="O18" s="719"/>
      <c r="P18" s="875">
        <f>SUM(P13:V17)</f>
        <v>2399.8999999999996</v>
      </c>
      <c r="Q18" s="876"/>
      <c r="R18" s="876"/>
      <c r="S18" s="876"/>
      <c r="T18" s="876"/>
      <c r="U18" s="876"/>
      <c r="V18" s="877"/>
      <c r="W18" s="875">
        <f>SUM(W13:AC17)</f>
        <v>2348.1</v>
      </c>
      <c r="X18" s="876"/>
      <c r="Y18" s="876"/>
      <c r="Z18" s="876"/>
      <c r="AA18" s="876"/>
      <c r="AB18" s="876"/>
      <c r="AC18" s="877"/>
      <c r="AD18" s="875">
        <f>SUM(AD13:AJ17)</f>
        <v>2351</v>
      </c>
      <c r="AE18" s="876"/>
      <c r="AF18" s="876"/>
      <c r="AG18" s="876"/>
      <c r="AH18" s="876"/>
      <c r="AI18" s="876"/>
      <c r="AJ18" s="877"/>
      <c r="AK18" s="875">
        <f>SUM(AK13:AQ17)</f>
        <v>2347.4</v>
      </c>
      <c r="AL18" s="876"/>
      <c r="AM18" s="876"/>
      <c r="AN18" s="876"/>
      <c r="AO18" s="876"/>
      <c r="AP18" s="876"/>
      <c r="AQ18" s="877"/>
      <c r="AR18" s="875">
        <f>SUM(AR13:AX17)</f>
        <v>2297.5</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2340.8000000000002</v>
      </c>
      <c r="Q19" s="656"/>
      <c r="R19" s="656"/>
      <c r="S19" s="656"/>
      <c r="T19" s="656"/>
      <c r="U19" s="656"/>
      <c r="V19" s="657"/>
      <c r="W19" s="655">
        <v>2162.5</v>
      </c>
      <c r="X19" s="656"/>
      <c r="Y19" s="656"/>
      <c r="Z19" s="656"/>
      <c r="AA19" s="656"/>
      <c r="AB19" s="656"/>
      <c r="AC19" s="657"/>
      <c r="AD19" s="655">
        <v>1979.1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0.97537397391558001</v>
      </c>
      <c r="Q20" s="316"/>
      <c r="R20" s="316"/>
      <c r="S20" s="316"/>
      <c r="T20" s="316"/>
      <c r="U20" s="316"/>
      <c r="V20" s="316"/>
      <c r="W20" s="316">
        <f t="shared" ref="W20" si="0">IF(W18=0, "-", SUM(W19)/W18)</f>
        <v>0.92095736978833953</v>
      </c>
      <c r="X20" s="316"/>
      <c r="Y20" s="316"/>
      <c r="Z20" s="316"/>
      <c r="AA20" s="316"/>
      <c r="AB20" s="316"/>
      <c r="AC20" s="316"/>
      <c r="AD20" s="316">
        <f t="shared" ref="AD20" si="1">IF(AD18=0, "-", SUM(AD19)/AD18)</f>
        <v>0.84181199489578895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353</v>
      </c>
      <c r="H21" s="315"/>
      <c r="I21" s="315"/>
      <c r="J21" s="315"/>
      <c r="K21" s="315"/>
      <c r="L21" s="315"/>
      <c r="M21" s="315"/>
      <c r="N21" s="315"/>
      <c r="O21" s="315"/>
      <c r="P21" s="316">
        <f>IF(P19=0, "-", SUM(P19)/SUM(P13,P14))</f>
        <v>1.0121065375302665</v>
      </c>
      <c r="Q21" s="316"/>
      <c r="R21" s="316"/>
      <c r="S21" s="316"/>
      <c r="T21" s="316"/>
      <c r="U21" s="316"/>
      <c r="V21" s="316"/>
      <c r="W21" s="316">
        <f t="shared" ref="W21" si="2">IF(W19=0, "-", SUM(W19)/SUM(W13,W14))</f>
        <v>0.92095736978833953</v>
      </c>
      <c r="X21" s="316"/>
      <c r="Y21" s="316"/>
      <c r="Z21" s="316"/>
      <c r="AA21" s="316"/>
      <c r="AB21" s="316"/>
      <c r="AC21" s="316"/>
      <c r="AD21" s="316">
        <f t="shared" ref="AD21" si="3">IF(AD19=0, "-", SUM(AD19)/SUM(AD13,AD14))</f>
        <v>0.84045354170205522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703</v>
      </c>
      <c r="B22" s="971"/>
      <c r="C22" s="971"/>
      <c r="D22" s="971"/>
      <c r="E22" s="971"/>
      <c r="F22" s="972"/>
      <c r="G22" s="966" t="s">
        <v>332</v>
      </c>
      <c r="H22" s="222"/>
      <c r="I22" s="222"/>
      <c r="J22" s="222"/>
      <c r="K22" s="222"/>
      <c r="L22" s="222"/>
      <c r="M22" s="222"/>
      <c r="N22" s="222"/>
      <c r="O22" s="223"/>
      <c r="P22" s="931" t="s">
        <v>701</v>
      </c>
      <c r="Q22" s="222"/>
      <c r="R22" s="222"/>
      <c r="S22" s="222"/>
      <c r="T22" s="222"/>
      <c r="U22" s="222"/>
      <c r="V22" s="223"/>
      <c r="W22" s="931" t="s">
        <v>702</v>
      </c>
      <c r="X22" s="222"/>
      <c r="Y22" s="222"/>
      <c r="Z22" s="222"/>
      <c r="AA22" s="222"/>
      <c r="AB22" s="222"/>
      <c r="AC22" s="223"/>
      <c r="AD22" s="931"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7.5" customHeight="1" x14ac:dyDescent="0.15">
      <c r="A23" s="973"/>
      <c r="B23" s="974"/>
      <c r="C23" s="974"/>
      <c r="D23" s="974"/>
      <c r="E23" s="974"/>
      <c r="F23" s="975"/>
      <c r="G23" s="967" t="s">
        <v>714</v>
      </c>
      <c r="H23" s="968"/>
      <c r="I23" s="968"/>
      <c r="J23" s="968"/>
      <c r="K23" s="968"/>
      <c r="L23" s="968"/>
      <c r="M23" s="968"/>
      <c r="N23" s="968"/>
      <c r="O23" s="969"/>
      <c r="P23" s="919">
        <v>2343.6</v>
      </c>
      <c r="Q23" s="920"/>
      <c r="R23" s="920"/>
      <c r="S23" s="920"/>
      <c r="T23" s="920"/>
      <c r="U23" s="920"/>
      <c r="V23" s="932"/>
      <c r="W23" s="919">
        <v>2297.5</v>
      </c>
      <c r="X23" s="920"/>
      <c r="Y23" s="920"/>
      <c r="Z23" s="920"/>
      <c r="AA23" s="920"/>
      <c r="AB23" s="920"/>
      <c r="AC23" s="932"/>
      <c r="AD23" s="980" t="s">
        <v>813</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336</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55">
        <f>AK13</f>
        <v>2343.6</v>
      </c>
      <c r="Q29" s="656"/>
      <c r="R29" s="656"/>
      <c r="S29" s="656"/>
      <c r="T29" s="656"/>
      <c r="U29" s="656"/>
      <c r="V29" s="657"/>
      <c r="W29" s="949">
        <f>AR13</f>
        <v>2297.5</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348</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386</v>
      </c>
      <c r="AF30" s="856"/>
      <c r="AG30" s="856"/>
      <c r="AH30" s="857"/>
      <c r="AI30" s="914" t="s">
        <v>408</v>
      </c>
      <c r="AJ30" s="914"/>
      <c r="AK30" s="914"/>
      <c r="AL30" s="855"/>
      <c r="AM30" s="914" t="s">
        <v>505</v>
      </c>
      <c r="AN30" s="914"/>
      <c r="AO30" s="914"/>
      <c r="AP30" s="855"/>
      <c r="AQ30" s="767" t="s">
        <v>232</v>
      </c>
      <c r="AR30" s="768"/>
      <c r="AS30" s="768"/>
      <c r="AT30" s="769"/>
      <c r="AU30" s="774" t="s">
        <v>134</v>
      </c>
      <c r="AV30" s="774"/>
      <c r="AW30" s="774"/>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713</v>
      </c>
      <c r="AR31" s="201"/>
      <c r="AS31" s="136" t="s">
        <v>233</v>
      </c>
      <c r="AT31" s="137"/>
      <c r="AU31" s="200" t="s">
        <v>713</v>
      </c>
      <c r="AV31" s="200"/>
      <c r="AW31" s="392" t="s">
        <v>179</v>
      </c>
      <c r="AX31" s="393"/>
    </row>
    <row r="32" spans="1:50" ht="23.25" customHeight="1" x14ac:dyDescent="0.15">
      <c r="A32" s="397"/>
      <c r="B32" s="395"/>
      <c r="C32" s="395"/>
      <c r="D32" s="395"/>
      <c r="E32" s="395"/>
      <c r="F32" s="396"/>
      <c r="G32" s="563" t="s">
        <v>713</v>
      </c>
      <c r="H32" s="564"/>
      <c r="I32" s="564"/>
      <c r="J32" s="564"/>
      <c r="K32" s="564"/>
      <c r="L32" s="564"/>
      <c r="M32" s="564"/>
      <c r="N32" s="564"/>
      <c r="O32" s="565"/>
      <c r="P32" s="108" t="s">
        <v>713</v>
      </c>
      <c r="Q32" s="108"/>
      <c r="R32" s="108"/>
      <c r="S32" s="108"/>
      <c r="T32" s="108"/>
      <c r="U32" s="108"/>
      <c r="V32" s="108"/>
      <c r="W32" s="108"/>
      <c r="X32" s="109"/>
      <c r="Y32" s="470" t="s">
        <v>12</v>
      </c>
      <c r="Z32" s="530"/>
      <c r="AA32" s="531"/>
      <c r="AB32" s="460" t="s">
        <v>713</v>
      </c>
      <c r="AC32" s="460"/>
      <c r="AD32" s="460"/>
      <c r="AE32" s="218" t="s">
        <v>713</v>
      </c>
      <c r="AF32" s="219"/>
      <c r="AG32" s="219"/>
      <c r="AH32" s="219"/>
      <c r="AI32" s="218" t="s">
        <v>713</v>
      </c>
      <c r="AJ32" s="219"/>
      <c r="AK32" s="219"/>
      <c r="AL32" s="219"/>
      <c r="AM32" s="218" t="s">
        <v>747</v>
      </c>
      <c r="AN32" s="219"/>
      <c r="AO32" s="219"/>
      <c r="AP32" s="219"/>
      <c r="AQ32" s="336" t="s">
        <v>713</v>
      </c>
      <c r="AR32" s="208"/>
      <c r="AS32" s="208"/>
      <c r="AT32" s="337"/>
      <c r="AU32" s="219" t="s">
        <v>713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713</v>
      </c>
      <c r="AC33" s="522"/>
      <c r="AD33" s="522"/>
      <c r="AE33" s="218" t="s">
        <v>713</v>
      </c>
      <c r="AF33" s="219"/>
      <c r="AG33" s="219"/>
      <c r="AH33" s="219"/>
      <c r="AI33" s="218" t="s">
        <v>713</v>
      </c>
      <c r="AJ33" s="219"/>
      <c r="AK33" s="219"/>
      <c r="AL33" s="219"/>
      <c r="AM33" s="218" t="s">
        <v>747</v>
      </c>
      <c r="AN33" s="219"/>
      <c r="AO33" s="219"/>
      <c r="AP33" s="219"/>
      <c r="AQ33" s="336" t="s">
        <v>713</v>
      </c>
      <c r="AR33" s="208"/>
      <c r="AS33" s="208"/>
      <c r="AT33" s="337"/>
      <c r="AU33" s="219" t="s">
        <v>713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713</v>
      </c>
      <c r="AF34" s="219"/>
      <c r="AG34" s="219"/>
      <c r="AH34" s="219"/>
      <c r="AI34" s="218" t="s">
        <v>713</v>
      </c>
      <c r="AJ34" s="219"/>
      <c r="AK34" s="219"/>
      <c r="AL34" s="219"/>
      <c r="AM34" s="218" t="s">
        <v>747</v>
      </c>
      <c r="AN34" s="219"/>
      <c r="AO34" s="219"/>
      <c r="AP34" s="219"/>
      <c r="AQ34" s="336" t="s">
        <v>713</v>
      </c>
      <c r="AR34" s="208"/>
      <c r="AS34" s="208"/>
      <c r="AT34" s="337"/>
      <c r="AU34" s="219" t="s">
        <v>713</v>
      </c>
      <c r="AV34" s="219"/>
      <c r="AW34" s="219"/>
      <c r="AX34" s="221"/>
    </row>
    <row r="35" spans="1:51" ht="23.25" customHeight="1" x14ac:dyDescent="0.15">
      <c r="A35" s="228" t="s">
        <v>376</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348</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348</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379</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5"/>
      <c r="AY79">
        <f>COUNTIF($AR$79,"☑")</f>
        <v>0</v>
      </c>
    </row>
    <row r="80" spans="1:51" ht="18.75" customHeight="1" x14ac:dyDescent="0.15">
      <c r="A80" s="861"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2"/>
      <c r="B82" s="526"/>
      <c r="C82" s="424"/>
      <c r="D82" s="424"/>
      <c r="E82" s="424"/>
      <c r="F82" s="425"/>
      <c r="G82" s="674" t="s">
        <v>715</v>
      </c>
      <c r="H82" s="674"/>
      <c r="I82" s="674"/>
      <c r="J82" s="674"/>
      <c r="K82" s="674"/>
      <c r="L82" s="674"/>
      <c r="M82" s="674"/>
      <c r="N82" s="674"/>
      <c r="O82" s="674"/>
      <c r="P82" s="674"/>
      <c r="Q82" s="674"/>
      <c r="R82" s="674"/>
      <c r="S82" s="674"/>
      <c r="T82" s="674"/>
      <c r="U82" s="674"/>
      <c r="V82" s="674"/>
      <c r="W82" s="674"/>
      <c r="X82" s="674"/>
      <c r="Y82" s="674"/>
      <c r="Z82" s="674"/>
      <c r="AA82" s="675"/>
      <c r="AB82" s="881" t="s">
        <v>809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1</v>
      </c>
    </row>
    <row r="83" spans="1:60" ht="22.5"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1</v>
      </c>
    </row>
    <row r="84" spans="1:60" ht="19.5"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1</v>
      </c>
    </row>
    <row r="85" spans="1:60" ht="18.75"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1</v>
      </c>
      <c r="AR86" s="200"/>
      <c r="AS86" s="136" t="s">
        <v>233</v>
      </c>
      <c r="AT86" s="137"/>
      <c r="AU86" s="200" t="s">
        <v>713</v>
      </c>
      <c r="AV86" s="200"/>
      <c r="AW86" s="392" t="s">
        <v>179</v>
      </c>
      <c r="AX86" s="393"/>
      <c r="AY86">
        <f t="shared" si="10"/>
        <v>1</v>
      </c>
      <c r="AZ86" s="10"/>
      <c r="BA86" s="10"/>
      <c r="BB86" s="10"/>
      <c r="BC86" s="10"/>
      <c r="BD86" s="10"/>
      <c r="BE86" s="10"/>
      <c r="BF86" s="10"/>
      <c r="BG86" s="10"/>
      <c r="BH86" s="10"/>
    </row>
    <row r="87" spans="1:60" ht="23.25" customHeight="1" x14ac:dyDescent="0.15">
      <c r="A87" s="862"/>
      <c r="B87" s="424"/>
      <c r="C87" s="424"/>
      <c r="D87" s="424"/>
      <c r="E87" s="424"/>
      <c r="F87" s="425"/>
      <c r="G87" s="107" t="s">
        <v>716</v>
      </c>
      <c r="H87" s="108"/>
      <c r="I87" s="108"/>
      <c r="J87" s="108"/>
      <c r="K87" s="108"/>
      <c r="L87" s="108"/>
      <c r="M87" s="108"/>
      <c r="N87" s="108"/>
      <c r="O87" s="109"/>
      <c r="P87" s="108" t="s">
        <v>717</v>
      </c>
      <c r="Q87" s="513"/>
      <c r="R87" s="513"/>
      <c r="S87" s="513"/>
      <c r="T87" s="513"/>
      <c r="U87" s="513"/>
      <c r="V87" s="513"/>
      <c r="W87" s="513"/>
      <c r="X87" s="514"/>
      <c r="Y87" s="560" t="s">
        <v>62</v>
      </c>
      <c r="Z87" s="561"/>
      <c r="AA87" s="562"/>
      <c r="AB87" s="460" t="s">
        <v>367</v>
      </c>
      <c r="AC87" s="460"/>
      <c r="AD87" s="460"/>
      <c r="AE87" s="218">
        <v>100</v>
      </c>
      <c r="AF87" s="219"/>
      <c r="AG87" s="219"/>
      <c r="AH87" s="219"/>
      <c r="AI87" s="218">
        <v>100</v>
      </c>
      <c r="AJ87" s="219"/>
      <c r="AK87" s="219"/>
      <c r="AL87" s="219"/>
      <c r="AM87" s="218">
        <v>99.8</v>
      </c>
      <c r="AN87" s="219"/>
      <c r="AO87" s="219"/>
      <c r="AP87" s="219"/>
      <c r="AQ87" s="336">
        <v>100</v>
      </c>
      <c r="AR87" s="208"/>
      <c r="AS87" s="208"/>
      <c r="AT87" s="337"/>
      <c r="AU87" s="219" t="s">
        <v>713</v>
      </c>
      <c r="AV87" s="219"/>
      <c r="AW87" s="219"/>
      <c r="AX87" s="221"/>
      <c r="AY87">
        <f t="shared" si="10"/>
        <v>1</v>
      </c>
    </row>
    <row r="88" spans="1:60" ht="23.25"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367</v>
      </c>
      <c r="AC88" s="522"/>
      <c r="AD88" s="522"/>
      <c r="AE88" s="218">
        <v>100</v>
      </c>
      <c r="AF88" s="219"/>
      <c r="AG88" s="219"/>
      <c r="AH88" s="219"/>
      <c r="AI88" s="218">
        <v>100</v>
      </c>
      <c r="AJ88" s="219"/>
      <c r="AK88" s="219"/>
      <c r="AL88" s="219"/>
      <c r="AM88" s="218">
        <v>100</v>
      </c>
      <c r="AN88" s="219"/>
      <c r="AO88" s="219"/>
      <c r="AP88" s="219"/>
      <c r="AQ88" s="336">
        <v>100</v>
      </c>
      <c r="AR88" s="208"/>
      <c r="AS88" s="208"/>
      <c r="AT88" s="337"/>
      <c r="AU88" s="219" t="s">
        <v>713</v>
      </c>
      <c r="AV88" s="219"/>
      <c r="AW88" s="219"/>
      <c r="AX88" s="221"/>
      <c r="AY88">
        <f t="shared" si="10"/>
        <v>1</v>
      </c>
      <c r="AZ88" s="10"/>
      <c r="BA88" s="10"/>
      <c r="BB88" s="10"/>
      <c r="BC88" s="10"/>
    </row>
    <row r="89" spans="1:60" ht="23.25" customHeight="1" thickBot="1" x14ac:dyDescent="0.2">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100</v>
      </c>
      <c r="AF89" s="226"/>
      <c r="AG89" s="226"/>
      <c r="AH89" s="226"/>
      <c r="AI89" s="225">
        <v>100</v>
      </c>
      <c r="AJ89" s="226"/>
      <c r="AK89" s="226"/>
      <c r="AL89" s="226"/>
      <c r="AM89" s="225">
        <v>99.8</v>
      </c>
      <c r="AN89" s="226"/>
      <c r="AO89" s="226"/>
      <c r="AP89" s="226"/>
      <c r="AQ89" s="336">
        <v>100</v>
      </c>
      <c r="AR89" s="208"/>
      <c r="AS89" s="208"/>
      <c r="AT89" s="337"/>
      <c r="AU89" s="219" t="s">
        <v>713</v>
      </c>
      <c r="AV89" s="219"/>
      <c r="AW89" s="219"/>
      <c r="AX89" s="221"/>
      <c r="AY89">
        <f t="shared" si="10"/>
        <v>1</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718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719</v>
      </c>
      <c r="AC101" s="460"/>
      <c r="AD101" s="460"/>
      <c r="AE101" s="282">
        <v>514</v>
      </c>
      <c r="AF101" s="282"/>
      <c r="AG101" s="282"/>
      <c r="AH101" s="282"/>
      <c r="AI101" s="282">
        <v>503</v>
      </c>
      <c r="AJ101" s="282"/>
      <c r="AK101" s="282"/>
      <c r="AL101" s="282"/>
      <c r="AM101" s="282">
        <v>504</v>
      </c>
      <c r="AN101" s="282"/>
      <c r="AO101" s="282"/>
      <c r="AP101" s="282"/>
      <c r="AQ101" s="282">
        <v>458</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713</v>
      </c>
      <c r="AC102" s="460"/>
      <c r="AD102" s="460"/>
      <c r="AE102" s="282" t="s">
        <v>713</v>
      </c>
      <c r="AF102" s="282"/>
      <c r="AG102" s="282"/>
      <c r="AH102" s="282"/>
      <c r="AI102" s="282" t="s">
        <v>713</v>
      </c>
      <c r="AJ102" s="282"/>
      <c r="AK102" s="282"/>
      <c r="AL102" s="282"/>
      <c r="AM102" s="282">
        <v>500</v>
      </c>
      <c r="AN102" s="282"/>
      <c r="AO102" s="282"/>
      <c r="AP102" s="282"/>
      <c r="AQ102" s="282">
        <v>500</v>
      </c>
      <c r="AR102" s="282"/>
      <c r="AS102" s="282"/>
      <c r="AT102" s="282"/>
      <c r="AU102" s="225">
        <v>500</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804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720</v>
      </c>
      <c r="AC116" s="462"/>
      <c r="AD116" s="463"/>
      <c r="AE116" s="282">
        <v>4683</v>
      </c>
      <c r="AF116" s="282"/>
      <c r="AG116" s="282"/>
      <c r="AH116" s="282"/>
      <c r="AI116" s="282">
        <v>4941</v>
      </c>
      <c r="AJ116" s="282"/>
      <c r="AK116" s="282"/>
      <c r="AL116" s="282"/>
      <c r="AM116" s="282">
        <v>4881</v>
      </c>
      <c r="AN116" s="282"/>
      <c r="AO116" s="282"/>
      <c r="AP116" s="282"/>
      <c r="AQ116" s="218">
        <v>4808</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721</v>
      </c>
      <c r="AC117" s="472"/>
      <c r="AD117" s="473"/>
      <c r="AE117" s="550" t="s">
        <v>722</v>
      </c>
      <c r="AF117" s="550"/>
      <c r="AG117" s="550"/>
      <c r="AH117" s="550"/>
      <c r="AI117" s="550" t="s">
        <v>723</v>
      </c>
      <c r="AJ117" s="550"/>
      <c r="AK117" s="550"/>
      <c r="AL117" s="550"/>
      <c r="AM117" s="550" t="s">
        <v>748</v>
      </c>
      <c r="AN117" s="550"/>
      <c r="AO117" s="550"/>
      <c r="AP117" s="550"/>
      <c r="AQ117" s="550" t="s">
        <v>814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538</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720</v>
      </c>
      <c r="AC119" s="462"/>
      <c r="AD119" s="463"/>
      <c r="AE119" s="282">
        <v>6107</v>
      </c>
      <c r="AF119" s="282"/>
      <c r="AG119" s="282"/>
      <c r="AH119" s="282"/>
      <c r="AI119" s="282">
        <v>5694</v>
      </c>
      <c r="AJ119" s="282"/>
      <c r="AK119" s="282"/>
      <c r="AL119" s="282"/>
      <c r="AM119" s="282">
        <v>5247</v>
      </c>
      <c r="AN119" s="282"/>
      <c r="AO119" s="282"/>
      <c r="AP119" s="282"/>
      <c r="AQ119" s="282">
        <v>5480</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721</v>
      </c>
      <c r="AC120" s="472"/>
      <c r="AD120" s="473"/>
      <c r="AE120" s="550" t="s">
        <v>725</v>
      </c>
      <c r="AF120" s="550"/>
      <c r="AG120" s="550"/>
      <c r="AH120" s="550"/>
      <c r="AI120" s="550" t="s">
        <v>726</v>
      </c>
      <c r="AJ120" s="550"/>
      <c r="AK120" s="550"/>
      <c r="AL120" s="550"/>
      <c r="AM120" s="550" t="s">
        <v>807</v>
      </c>
      <c r="AN120" s="550"/>
      <c r="AO120" s="550"/>
      <c r="AP120" s="550"/>
      <c r="AQ120" s="550" t="s">
        <v>815</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538</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752</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720</v>
      </c>
      <c r="AC122" s="462"/>
      <c r="AD122" s="463"/>
      <c r="AE122" s="282">
        <v>169</v>
      </c>
      <c r="AF122" s="282"/>
      <c r="AG122" s="282"/>
      <c r="AH122" s="282"/>
      <c r="AI122" s="282">
        <v>170</v>
      </c>
      <c r="AJ122" s="282"/>
      <c r="AK122" s="282"/>
      <c r="AL122" s="282"/>
      <c r="AM122" s="282">
        <v>167</v>
      </c>
      <c r="AN122" s="282"/>
      <c r="AO122" s="282"/>
      <c r="AP122" s="282"/>
      <c r="AQ122" s="282">
        <v>171</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721</v>
      </c>
      <c r="AC123" s="472"/>
      <c r="AD123" s="473"/>
      <c r="AE123" s="550" t="s">
        <v>727</v>
      </c>
      <c r="AF123" s="550"/>
      <c r="AG123" s="550"/>
      <c r="AH123" s="550"/>
      <c r="AI123" s="550" t="s">
        <v>728</v>
      </c>
      <c r="AJ123" s="550"/>
      <c r="AK123" s="550"/>
      <c r="AL123" s="550"/>
      <c r="AM123" s="550" t="s">
        <v>806</v>
      </c>
      <c r="AN123" s="550"/>
      <c r="AO123" s="550"/>
      <c r="AP123" s="550"/>
      <c r="AQ123" s="550" t="s">
        <v>816</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538</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751</v>
      </c>
      <c r="H125" s="387"/>
      <c r="I125" s="387"/>
      <c r="J125" s="387"/>
      <c r="K125" s="387"/>
      <c r="L125" s="387"/>
      <c r="M125" s="387"/>
      <c r="N125" s="387"/>
      <c r="O125" s="387"/>
      <c r="P125" s="387"/>
      <c r="Q125" s="387"/>
      <c r="R125" s="387"/>
      <c r="S125" s="387"/>
      <c r="T125" s="387"/>
      <c r="U125" s="387"/>
      <c r="V125" s="387"/>
      <c r="W125" s="387"/>
      <c r="X125" s="895"/>
      <c r="Y125" s="454" t="s">
        <v>15</v>
      </c>
      <c r="Z125" s="455"/>
      <c r="AA125" s="456"/>
      <c r="AB125" s="461" t="s">
        <v>720</v>
      </c>
      <c r="AC125" s="462"/>
      <c r="AD125" s="463"/>
      <c r="AE125" s="282">
        <v>1915</v>
      </c>
      <c r="AF125" s="282"/>
      <c r="AG125" s="282"/>
      <c r="AH125" s="282"/>
      <c r="AI125" s="282">
        <v>1768</v>
      </c>
      <c r="AJ125" s="282"/>
      <c r="AK125" s="282"/>
      <c r="AL125" s="282"/>
      <c r="AM125" s="282">
        <v>1872</v>
      </c>
      <c r="AN125" s="282"/>
      <c r="AO125" s="282"/>
      <c r="AP125" s="282"/>
      <c r="AQ125" s="282">
        <v>2138</v>
      </c>
      <c r="AR125" s="282"/>
      <c r="AS125" s="282"/>
      <c r="AT125" s="282"/>
      <c r="AU125" s="282"/>
      <c r="AV125" s="282"/>
      <c r="AW125" s="282"/>
      <c r="AX125" s="283"/>
      <c r="AY125">
        <f>$AY$124</f>
        <v>1</v>
      </c>
    </row>
    <row r="126" spans="1:51" ht="46.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896"/>
      <c r="Y126" s="470" t="s">
        <v>49</v>
      </c>
      <c r="Z126" s="444"/>
      <c r="AA126" s="445"/>
      <c r="AB126" s="471" t="s">
        <v>721</v>
      </c>
      <c r="AC126" s="472"/>
      <c r="AD126" s="473"/>
      <c r="AE126" s="550" t="s">
        <v>729</v>
      </c>
      <c r="AF126" s="550"/>
      <c r="AG126" s="550"/>
      <c r="AH126" s="550"/>
      <c r="AI126" s="550" t="s">
        <v>730</v>
      </c>
      <c r="AJ126" s="550"/>
      <c r="AK126" s="550"/>
      <c r="AL126" s="550"/>
      <c r="AM126" s="550" t="s">
        <v>750</v>
      </c>
      <c r="AN126" s="550"/>
      <c r="AO126" s="550"/>
      <c r="AP126" s="550"/>
      <c r="AQ126" s="550" t="s">
        <v>817</v>
      </c>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386</v>
      </c>
      <c r="AF127" s="247"/>
      <c r="AG127" s="247"/>
      <c r="AH127" s="247"/>
      <c r="AI127" s="247" t="s">
        <v>408</v>
      </c>
      <c r="AJ127" s="247"/>
      <c r="AK127" s="247"/>
      <c r="AL127" s="247"/>
      <c r="AM127" s="247" t="s">
        <v>505</v>
      </c>
      <c r="AN127" s="247"/>
      <c r="AO127" s="247"/>
      <c r="AP127" s="247"/>
      <c r="AQ127" s="589" t="s">
        <v>538</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c r="H128" s="387"/>
      <c r="I128" s="387"/>
      <c r="J128" s="387"/>
      <c r="K128" s="387"/>
      <c r="L128" s="387"/>
      <c r="M128" s="387"/>
      <c r="N128" s="387"/>
      <c r="O128" s="387"/>
      <c r="P128" s="387"/>
      <c r="Q128" s="387"/>
      <c r="R128" s="387"/>
      <c r="S128" s="387"/>
      <c r="T128" s="387"/>
      <c r="U128" s="387"/>
      <c r="V128" s="387"/>
      <c r="W128" s="387"/>
      <c r="X128" s="895"/>
      <c r="Y128" s="454" t="s">
        <v>15</v>
      </c>
      <c r="Z128" s="455"/>
      <c r="AA128" s="456"/>
      <c r="AB128" s="461" t="s">
        <v>720</v>
      </c>
      <c r="AC128" s="462"/>
      <c r="AD128" s="463"/>
      <c r="AE128" s="282"/>
      <c r="AF128" s="282"/>
      <c r="AG128" s="282"/>
      <c r="AH128" s="282"/>
      <c r="AI128" s="282"/>
      <c r="AJ128" s="282"/>
      <c r="AK128" s="282"/>
      <c r="AL128" s="282"/>
      <c r="AM128" s="282"/>
      <c r="AN128" s="282"/>
      <c r="AO128" s="282"/>
      <c r="AP128" s="282"/>
      <c r="AQ128" s="282" t="s">
        <v>747</v>
      </c>
      <c r="AR128" s="282"/>
      <c r="AS128" s="282"/>
      <c r="AT128" s="282"/>
      <c r="AU128" s="282"/>
      <c r="AV128" s="282"/>
      <c r="AW128" s="282"/>
      <c r="AX128" s="283"/>
      <c r="AY128">
        <f>$AY$127</f>
        <v>0</v>
      </c>
    </row>
    <row r="129" spans="1:51" ht="47.2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896"/>
      <c r="Y129" s="470" t="s">
        <v>49</v>
      </c>
      <c r="Z129" s="444"/>
      <c r="AA129" s="445"/>
      <c r="AB129" s="471" t="s">
        <v>749</v>
      </c>
      <c r="AC129" s="472"/>
      <c r="AD129" s="473"/>
      <c r="AE129" s="550"/>
      <c r="AF129" s="550"/>
      <c r="AG129" s="550"/>
      <c r="AH129" s="550"/>
      <c r="AI129" s="550"/>
      <c r="AJ129" s="550"/>
      <c r="AK129" s="550"/>
      <c r="AL129" s="550"/>
      <c r="AM129" s="550"/>
      <c r="AN129" s="550"/>
      <c r="AO129" s="550"/>
      <c r="AP129" s="550"/>
      <c r="AQ129" s="550" t="s">
        <v>747</v>
      </c>
      <c r="AR129" s="550"/>
      <c r="AS129" s="550"/>
      <c r="AT129" s="550"/>
      <c r="AU129" s="550"/>
      <c r="AV129" s="550"/>
      <c r="AW129" s="550"/>
      <c r="AX129" s="551"/>
      <c r="AY129">
        <f>$AY$127</f>
        <v>0</v>
      </c>
    </row>
    <row r="130" spans="1:51" ht="45" customHeight="1" x14ac:dyDescent="0.15">
      <c r="A130" s="189" t="s">
        <v>401</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402</v>
      </c>
      <c r="AR133" s="200"/>
      <c r="AS133" s="136" t="s">
        <v>233</v>
      </c>
      <c r="AT133" s="137"/>
      <c r="AU133" s="201" t="s">
        <v>402</v>
      </c>
      <c r="AV133" s="201"/>
      <c r="AW133" s="136" t="s">
        <v>179</v>
      </c>
      <c r="AX133" s="196"/>
      <c r="AY133">
        <f>$AY$132</f>
        <v>1</v>
      </c>
    </row>
    <row r="134" spans="1:51" ht="39.75" customHeight="1" x14ac:dyDescent="0.15">
      <c r="A134" s="190"/>
      <c r="B134" s="187"/>
      <c r="C134" s="181"/>
      <c r="D134" s="187"/>
      <c r="E134" s="181"/>
      <c r="F134" s="182"/>
      <c r="G134" s="107" t="s">
        <v>808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99.1</v>
      </c>
      <c r="AF134" s="208"/>
      <c r="AG134" s="208"/>
      <c r="AH134" s="208"/>
      <c r="AI134" s="207">
        <v>99.1</v>
      </c>
      <c r="AJ134" s="208"/>
      <c r="AK134" s="208"/>
      <c r="AL134" s="208"/>
      <c r="AM134" s="207">
        <v>99.1</v>
      </c>
      <c r="AN134" s="208"/>
      <c r="AO134" s="208"/>
      <c r="AP134" s="208"/>
      <c r="AQ134" s="207" t="s">
        <v>402</v>
      </c>
      <c r="AR134" s="208"/>
      <c r="AS134" s="208"/>
      <c r="AT134" s="208"/>
      <c r="AU134" s="207" t="s">
        <v>402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402</v>
      </c>
      <c r="AC135" s="214"/>
      <c r="AD135" s="214"/>
      <c r="AE135" s="207" t="s">
        <v>402</v>
      </c>
      <c r="AF135" s="208"/>
      <c r="AG135" s="208"/>
      <c r="AH135" s="208"/>
      <c r="AI135" s="207" t="s">
        <v>402</v>
      </c>
      <c r="AJ135" s="208"/>
      <c r="AK135" s="208"/>
      <c r="AL135" s="208"/>
      <c r="AM135" s="207" t="s">
        <v>708</v>
      </c>
      <c r="AN135" s="208"/>
      <c r="AO135" s="208"/>
      <c r="AP135" s="208"/>
      <c r="AQ135" s="207" t="s">
        <v>402</v>
      </c>
      <c r="AR135" s="208"/>
      <c r="AS135" s="208"/>
      <c r="AT135" s="208"/>
      <c r="AU135" s="207" t="s">
        <v>402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402</v>
      </c>
      <c r="AJ138" s="208"/>
      <c r="AK138" s="208"/>
      <c r="AL138" s="208"/>
      <c r="AM138" s="207" t="s">
        <v>708</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402</v>
      </c>
      <c r="AJ139" s="208"/>
      <c r="AK139" s="208"/>
      <c r="AL139" s="208"/>
      <c r="AM139" s="207" t="s">
        <v>708</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402</v>
      </c>
      <c r="AJ194" s="208"/>
      <c r="AK194" s="208"/>
      <c r="AL194" s="208"/>
      <c r="AM194" s="207" t="s">
        <v>708</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402</v>
      </c>
      <c r="AJ195" s="208"/>
      <c r="AK195" s="208"/>
      <c r="AL195" s="208"/>
      <c r="AM195" s="207" t="s">
        <v>708</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402</v>
      </c>
      <c r="AJ198" s="208"/>
      <c r="AK198" s="208"/>
      <c r="AL198" s="208"/>
      <c r="AM198" s="207" t="s">
        <v>708</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402</v>
      </c>
      <c r="AJ199" s="208"/>
      <c r="AK199" s="208"/>
      <c r="AL199" s="208"/>
      <c r="AM199" s="207" t="s">
        <v>708</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29"/>
      <c r="E430" s="175" t="s">
        <v>395</v>
      </c>
      <c r="F430" s="897"/>
      <c r="G430" s="898" t="s">
        <v>252</v>
      </c>
      <c r="H430" s="126"/>
      <c r="I430" s="126"/>
      <c r="J430" s="899" t="s">
        <v>402</v>
      </c>
      <c r="K430" s="900"/>
      <c r="L430" s="900"/>
      <c r="M430" s="900"/>
      <c r="N430" s="900"/>
      <c r="O430" s="900"/>
      <c r="P430" s="900"/>
      <c r="Q430" s="900"/>
      <c r="R430" s="900"/>
      <c r="S430" s="900"/>
      <c r="T430" s="901"/>
      <c r="U430" s="587" t="s">
        <v>402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402</v>
      </c>
      <c r="AF432" s="201"/>
      <c r="AG432" s="136" t="s">
        <v>233</v>
      </c>
      <c r="AH432" s="137"/>
      <c r="AI432" s="335"/>
      <c r="AJ432" s="335"/>
      <c r="AK432" s="335"/>
      <c r="AL432" s="157"/>
      <c r="AM432" s="335"/>
      <c r="AN432" s="335"/>
      <c r="AO432" s="335"/>
      <c r="AP432" s="157"/>
      <c r="AQ432" s="250" t="s">
        <v>402</v>
      </c>
      <c r="AR432" s="201"/>
      <c r="AS432" s="136" t="s">
        <v>233</v>
      </c>
      <c r="AT432" s="137"/>
      <c r="AU432" s="201" t="s">
        <v>402</v>
      </c>
      <c r="AV432" s="201"/>
      <c r="AW432" s="136" t="s">
        <v>179</v>
      </c>
      <c r="AX432" s="196"/>
      <c r="AY432">
        <f>$AY$431</f>
        <v>1</v>
      </c>
    </row>
    <row r="433" spans="1:51" ht="23.25" customHeight="1" x14ac:dyDescent="0.15">
      <c r="A433" s="190"/>
      <c r="B433" s="187"/>
      <c r="C433" s="181"/>
      <c r="D433" s="187"/>
      <c r="E433" s="338"/>
      <c r="F433" s="339"/>
      <c r="G433" s="107" t="s">
        <v>402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402</v>
      </c>
      <c r="AC433" s="214"/>
      <c r="AD433" s="214"/>
      <c r="AE433" s="336" t="s">
        <v>402</v>
      </c>
      <c r="AF433" s="208"/>
      <c r="AG433" s="208"/>
      <c r="AH433" s="208"/>
      <c r="AI433" s="336" t="s">
        <v>402</v>
      </c>
      <c r="AJ433" s="208"/>
      <c r="AK433" s="208"/>
      <c r="AL433" s="208"/>
      <c r="AM433" s="336" t="s">
        <v>708</v>
      </c>
      <c r="AN433" s="208"/>
      <c r="AO433" s="208"/>
      <c r="AP433" s="337"/>
      <c r="AQ433" s="336" t="s">
        <v>402</v>
      </c>
      <c r="AR433" s="208"/>
      <c r="AS433" s="208"/>
      <c r="AT433" s="337"/>
      <c r="AU433" s="208" t="s">
        <v>402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402</v>
      </c>
      <c r="AC434" s="206"/>
      <c r="AD434" s="206"/>
      <c r="AE434" s="336" t="s">
        <v>402</v>
      </c>
      <c r="AF434" s="208"/>
      <c r="AG434" s="208"/>
      <c r="AH434" s="337"/>
      <c r="AI434" s="336" t="s">
        <v>402</v>
      </c>
      <c r="AJ434" s="208"/>
      <c r="AK434" s="208"/>
      <c r="AL434" s="208"/>
      <c r="AM434" s="336" t="s">
        <v>708</v>
      </c>
      <c r="AN434" s="208"/>
      <c r="AO434" s="208"/>
      <c r="AP434" s="337"/>
      <c r="AQ434" s="336" t="s">
        <v>402</v>
      </c>
      <c r="AR434" s="208"/>
      <c r="AS434" s="208"/>
      <c r="AT434" s="337"/>
      <c r="AU434" s="208" t="s">
        <v>402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402</v>
      </c>
      <c r="AF435" s="208"/>
      <c r="AG435" s="208"/>
      <c r="AH435" s="337"/>
      <c r="AI435" s="336" t="s">
        <v>402</v>
      </c>
      <c r="AJ435" s="208"/>
      <c r="AK435" s="208"/>
      <c r="AL435" s="208"/>
      <c r="AM435" s="336" t="s">
        <v>708</v>
      </c>
      <c r="AN435" s="208"/>
      <c r="AO435" s="208"/>
      <c r="AP435" s="337"/>
      <c r="AQ435" s="336" t="s">
        <v>402</v>
      </c>
      <c r="AR435" s="208"/>
      <c r="AS435" s="208"/>
      <c r="AT435" s="337"/>
      <c r="AU435" s="208" t="s">
        <v>402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402</v>
      </c>
      <c r="AF457" s="201"/>
      <c r="AG457" s="136" t="s">
        <v>233</v>
      </c>
      <c r="AH457" s="137"/>
      <c r="AI457" s="335"/>
      <c r="AJ457" s="335"/>
      <c r="AK457" s="335"/>
      <c r="AL457" s="157"/>
      <c r="AM457" s="335"/>
      <c r="AN457" s="335"/>
      <c r="AO457" s="335"/>
      <c r="AP457" s="157"/>
      <c r="AQ457" s="250" t="s">
        <v>402</v>
      </c>
      <c r="AR457" s="201"/>
      <c r="AS457" s="136" t="s">
        <v>233</v>
      </c>
      <c r="AT457" s="137"/>
      <c r="AU457" s="201" t="s">
        <v>402</v>
      </c>
      <c r="AV457" s="201"/>
      <c r="AW457" s="136" t="s">
        <v>179</v>
      </c>
      <c r="AX457" s="196"/>
      <c r="AY457">
        <f>$AY$456</f>
        <v>1</v>
      </c>
    </row>
    <row r="458" spans="1:51" ht="23.25" customHeight="1" x14ac:dyDescent="0.15">
      <c r="A458" s="190"/>
      <c r="B458" s="187"/>
      <c r="C458" s="181"/>
      <c r="D458" s="187"/>
      <c r="E458" s="338"/>
      <c r="F458" s="339"/>
      <c r="G458" s="107" t="s">
        <v>402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402</v>
      </c>
      <c r="AC458" s="214"/>
      <c r="AD458" s="214"/>
      <c r="AE458" s="336" t="s">
        <v>402</v>
      </c>
      <c r="AF458" s="208"/>
      <c r="AG458" s="208"/>
      <c r="AH458" s="208"/>
      <c r="AI458" s="336" t="s">
        <v>402</v>
      </c>
      <c r="AJ458" s="208"/>
      <c r="AK458" s="208"/>
      <c r="AL458" s="208"/>
      <c r="AM458" s="336" t="s">
        <v>708</v>
      </c>
      <c r="AN458" s="208"/>
      <c r="AO458" s="208"/>
      <c r="AP458" s="337"/>
      <c r="AQ458" s="336" t="s">
        <v>402</v>
      </c>
      <c r="AR458" s="208"/>
      <c r="AS458" s="208"/>
      <c r="AT458" s="337"/>
      <c r="AU458" s="208" t="s">
        <v>402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402</v>
      </c>
      <c r="AC459" s="206"/>
      <c r="AD459" s="206"/>
      <c r="AE459" s="336" t="s">
        <v>402</v>
      </c>
      <c r="AF459" s="208"/>
      <c r="AG459" s="208"/>
      <c r="AH459" s="337"/>
      <c r="AI459" s="336" t="s">
        <v>402</v>
      </c>
      <c r="AJ459" s="208"/>
      <c r="AK459" s="208"/>
      <c r="AL459" s="208"/>
      <c r="AM459" s="336" t="s">
        <v>708</v>
      </c>
      <c r="AN459" s="208"/>
      <c r="AO459" s="208"/>
      <c r="AP459" s="337"/>
      <c r="AQ459" s="336" t="s">
        <v>402</v>
      </c>
      <c r="AR459" s="208"/>
      <c r="AS459" s="208"/>
      <c r="AT459" s="337"/>
      <c r="AU459" s="208" t="s">
        <v>402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402</v>
      </c>
      <c r="AF460" s="208"/>
      <c r="AG460" s="208"/>
      <c r="AH460" s="337"/>
      <c r="AI460" s="336" t="s">
        <v>402</v>
      </c>
      <c r="AJ460" s="208"/>
      <c r="AK460" s="208"/>
      <c r="AL460" s="208"/>
      <c r="AM460" s="336" t="s">
        <v>708</v>
      </c>
      <c r="AN460" s="208"/>
      <c r="AO460" s="208"/>
      <c r="AP460" s="337"/>
      <c r="AQ460" s="336" t="s">
        <v>402</v>
      </c>
      <c r="AR460" s="208"/>
      <c r="AS460" s="208"/>
      <c r="AT460" s="337"/>
      <c r="AU460" s="208" t="s">
        <v>402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42.75" customHeight="1" x14ac:dyDescent="0.15">
      <c r="A702" s="867" t="s">
        <v>140</v>
      </c>
      <c r="B702" s="868"/>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741</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37.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741</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3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741</v>
      </c>
      <c r="AE704" s="783"/>
      <c r="AF704" s="783"/>
      <c r="AG704" s="706" t="s">
        <v>757</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x14ac:dyDescent="0.15">
      <c r="A705" s="638" t="s">
        <v>39</v>
      </c>
      <c r="B705" s="639"/>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5" t="s">
        <v>753</v>
      </c>
      <c r="AE705" s="716"/>
      <c r="AF705" s="716"/>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4"/>
      <c r="D706" s="795"/>
      <c r="E706" s="733" t="s">
        <v>377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754</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6.7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741</v>
      </c>
      <c r="AE708" s="603"/>
      <c r="AF708" s="603"/>
      <c r="AG708" s="742" t="s">
        <v>758</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747</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39.7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818</v>
      </c>
      <c r="AE712" s="783"/>
      <c r="AF712" s="783"/>
      <c r="AG712" s="807" t="s">
        <v>819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0"/>
      <c r="B713" s="642"/>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753</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753</v>
      </c>
      <c r="AE714" s="805"/>
      <c r="AF714" s="806"/>
      <c r="AG714" s="706"/>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784"/>
      <c r="C715" s="785" t="s">
        <v>325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741</v>
      </c>
      <c r="AE715" s="603"/>
      <c r="AF715" s="654"/>
      <c r="AG715" s="742" t="s">
        <v>760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761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753</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9"/>
      <c r="C726" s="812" t="s">
        <v>53</v>
      </c>
      <c r="D726" s="834"/>
      <c r="E726" s="834"/>
      <c r="F726" s="835"/>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2" t="s">
        <v>820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96" customHeight="1" thickBot="1" x14ac:dyDescent="0.2">
      <c r="A731" s="671" t="s">
        <v>821</v>
      </c>
      <c r="B731" s="672"/>
      <c r="C731" s="672"/>
      <c r="D731" s="672"/>
      <c r="E731" s="673"/>
      <c r="F731" s="730" t="s">
        <v>822</v>
      </c>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1" t="s">
        <v>821</v>
      </c>
      <c r="B733" s="672"/>
      <c r="C733" s="672"/>
      <c r="D733" s="672"/>
      <c r="E733" s="673"/>
      <c r="F733" s="635" t="s">
        <v>823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668</v>
      </c>
      <c r="B737" s="211"/>
      <c r="C737" s="211"/>
      <c r="D737" s="212"/>
      <c r="E737" s="952" t="s">
        <v>734</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393</v>
      </c>
      <c r="B738" s="361"/>
      <c r="C738" s="361"/>
      <c r="D738" s="361"/>
      <c r="E738" s="952" t="s">
        <v>735</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392</v>
      </c>
      <c r="B739" s="361"/>
      <c r="C739" s="361"/>
      <c r="D739" s="361"/>
      <c r="E739" s="952" t="s">
        <v>736</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391</v>
      </c>
      <c r="B740" s="361"/>
      <c r="C740" s="361"/>
      <c r="D740" s="361"/>
      <c r="E740" s="952" t="s">
        <v>737</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390</v>
      </c>
      <c r="B741" s="361"/>
      <c r="C741" s="361"/>
      <c r="D741" s="361"/>
      <c r="E741" s="952" t="s">
        <v>738</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389</v>
      </c>
      <c r="B742" s="361"/>
      <c r="C742" s="361"/>
      <c r="D742" s="361"/>
      <c r="E742" s="952" t="s">
        <v>739</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388</v>
      </c>
      <c r="B743" s="361"/>
      <c r="C743" s="361"/>
      <c r="D743" s="361"/>
      <c r="E743" s="952" t="s">
        <v>740</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387</v>
      </c>
      <c r="B744" s="361"/>
      <c r="C744" s="361"/>
      <c r="D744" s="361"/>
      <c r="E744" s="952">
        <v>103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386</v>
      </c>
      <c r="B745" s="361"/>
      <c r="C745" s="361"/>
      <c r="D745" s="361"/>
      <c r="E745" s="989">
        <v>104</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541</v>
      </c>
      <c r="B746" s="361"/>
      <c r="C746" s="361"/>
      <c r="D746" s="361"/>
      <c r="E746" s="958" t="s">
        <v>706</v>
      </c>
      <c r="F746" s="956"/>
      <c r="G746" s="956"/>
      <c r="H746" s="100" t="str">
        <f>IF(E746="","","-")</f>
        <v>-</v>
      </c>
      <c r="I746" s="956"/>
      <c r="J746" s="956"/>
      <c r="K746" s="100" t="str">
        <f>IF(I746="","","-")</f>
        <v/>
      </c>
      <c r="L746" s="957">
        <v>102</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505</v>
      </c>
      <c r="B747" s="361"/>
      <c r="C747" s="361"/>
      <c r="D747" s="361"/>
      <c r="E747" s="958" t="s">
        <v>706</v>
      </c>
      <c r="F747" s="956"/>
      <c r="G747" s="956"/>
      <c r="H747" s="100" t="str">
        <f>IF(E747="","","-")</f>
        <v>-</v>
      </c>
      <c r="I747" s="956"/>
      <c r="J747" s="956"/>
      <c r="K747" s="100" t="str">
        <f>IF(I747="","","-")</f>
        <v/>
      </c>
      <c r="L747" s="957">
        <v>102</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380</v>
      </c>
      <c r="B748" s="613"/>
      <c r="C748" s="613"/>
      <c r="D748" s="613"/>
      <c r="E748" s="613"/>
      <c r="F748" s="61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709</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796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29"/>
      <c r="B788" s="630"/>
      <c r="C788" s="630"/>
      <c r="D788" s="630"/>
      <c r="E788" s="630"/>
      <c r="F788" s="631"/>
      <c r="G788" s="812"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8"/>
      <c r="AC788" s="812"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 customHeight="1" x14ac:dyDescent="0.15">
      <c r="A789" s="629"/>
      <c r="B789" s="630"/>
      <c r="C789" s="630"/>
      <c r="D789" s="630"/>
      <c r="E789" s="630"/>
      <c r="F789" s="631"/>
      <c r="G789" s="668" t="s">
        <v>810</v>
      </c>
      <c r="H789" s="669"/>
      <c r="I789" s="669"/>
      <c r="J789" s="669"/>
      <c r="K789" s="670"/>
      <c r="L789" s="662" t="s">
        <v>795</v>
      </c>
      <c r="M789" s="663"/>
      <c r="N789" s="663"/>
      <c r="O789" s="663"/>
      <c r="P789" s="663"/>
      <c r="Q789" s="663"/>
      <c r="R789" s="663"/>
      <c r="S789" s="663"/>
      <c r="T789" s="663"/>
      <c r="U789" s="663"/>
      <c r="V789" s="663"/>
      <c r="W789" s="663"/>
      <c r="X789" s="664"/>
      <c r="Y789" s="382">
        <v>7</v>
      </c>
      <c r="Z789" s="383"/>
      <c r="AA789" s="383"/>
      <c r="AB789" s="802"/>
      <c r="AC789" s="668" t="s">
        <v>797</v>
      </c>
      <c r="AD789" s="669"/>
      <c r="AE789" s="669"/>
      <c r="AF789" s="669"/>
      <c r="AG789" s="670"/>
      <c r="AH789" s="662" t="s">
        <v>800</v>
      </c>
      <c r="AI789" s="663"/>
      <c r="AJ789" s="663"/>
      <c r="AK789" s="663"/>
      <c r="AL789" s="663"/>
      <c r="AM789" s="663"/>
      <c r="AN789" s="663"/>
      <c r="AO789" s="663"/>
      <c r="AP789" s="663"/>
      <c r="AQ789" s="663"/>
      <c r="AR789" s="663"/>
      <c r="AS789" s="663"/>
      <c r="AT789" s="664"/>
      <c r="AU789" s="382">
        <v>254</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7</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254</v>
      </c>
      <c r="AV799" s="829"/>
      <c r="AW799" s="829"/>
      <c r="AX799" s="831"/>
    </row>
    <row r="800" spans="1:51" ht="24.75" customHeight="1" x14ac:dyDescent="0.15">
      <c r="A800" s="629"/>
      <c r="B800" s="630"/>
      <c r="C800" s="630"/>
      <c r="D800" s="630"/>
      <c r="E800" s="630"/>
      <c r="F800" s="631"/>
      <c r="G800" s="593" t="s">
        <v>801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1</v>
      </c>
    </row>
    <row r="801" spans="1:51" ht="24.75" customHeight="1" x14ac:dyDescent="0.15">
      <c r="A801" s="629"/>
      <c r="B801" s="630"/>
      <c r="C801" s="630"/>
      <c r="D801" s="630"/>
      <c r="E801" s="630"/>
      <c r="F801" s="631"/>
      <c r="G801" s="812"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8"/>
      <c r="AC801" s="812"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35.25" customHeight="1" x14ac:dyDescent="0.15">
      <c r="A802" s="629"/>
      <c r="B802" s="630"/>
      <c r="C802" s="630"/>
      <c r="D802" s="630"/>
      <c r="E802" s="630"/>
      <c r="F802" s="631"/>
      <c r="G802" s="668" t="s">
        <v>811</v>
      </c>
      <c r="H802" s="669"/>
      <c r="I802" s="669"/>
      <c r="J802" s="669"/>
      <c r="K802" s="670"/>
      <c r="L802" s="662" t="s">
        <v>798</v>
      </c>
      <c r="M802" s="663"/>
      <c r="N802" s="663"/>
      <c r="O802" s="663"/>
      <c r="P802" s="663"/>
      <c r="Q802" s="663"/>
      <c r="R802" s="663"/>
      <c r="S802" s="663"/>
      <c r="T802" s="663"/>
      <c r="U802" s="663"/>
      <c r="V802" s="663"/>
      <c r="W802" s="663"/>
      <c r="X802" s="664"/>
      <c r="Y802" s="382">
        <v>52</v>
      </c>
      <c r="Z802" s="383"/>
      <c r="AA802" s="383"/>
      <c r="AB802" s="802"/>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52</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29"/>
      <c r="B814" s="630"/>
      <c r="C814" s="630"/>
      <c r="D814" s="630"/>
      <c r="E814" s="630"/>
      <c r="F814" s="631"/>
      <c r="G814" s="812"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8"/>
      <c r="AC814" s="812"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2"/>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29"/>
      <c r="B827" s="630"/>
      <c r="C827" s="630"/>
      <c r="D827" s="630"/>
      <c r="E827" s="630"/>
      <c r="F827" s="631"/>
      <c r="G827" s="812"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8"/>
      <c r="AC827" s="812"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2"/>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14.25"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766</v>
      </c>
      <c r="D845" s="343"/>
      <c r="E845" s="343"/>
      <c r="F845" s="343"/>
      <c r="G845" s="343"/>
      <c r="H845" s="343"/>
      <c r="I845" s="343"/>
      <c r="J845" s="344">
        <v>4000020420000</v>
      </c>
      <c r="K845" s="345"/>
      <c r="L845" s="345"/>
      <c r="M845" s="345"/>
      <c r="N845" s="345"/>
      <c r="O845" s="345"/>
      <c r="P845" s="359" t="s">
        <v>770</v>
      </c>
      <c r="Q845" s="346"/>
      <c r="R845" s="346"/>
      <c r="S845" s="346"/>
      <c r="T845" s="346"/>
      <c r="U845" s="346"/>
      <c r="V845" s="346"/>
      <c r="W845" s="346"/>
      <c r="X845" s="346"/>
      <c r="Y845" s="347">
        <v>7</v>
      </c>
      <c r="Z845" s="348"/>
      <c r="AA845" s="348"/>
      <c r="AB845" s="349"/>
      <c r="AC845" s="350" t="s">
        <v>771</v>
      </c>
      <c r="AD845" s="351"/>
      <c r="AE845" s="351"/>
      <c r="AF845" s="351"/>
      <c r="AG845" s="351"/>
      <c r="AH845" s="366" t="s">
        <v>772</v>
      </c>
      <c r="AI845" s="367"/>
      <c r="AJ845" s="367"/>
      <c r="AK845" s="367"/>
      <c r="AL845" s="354" t="s">
        <v>772</v>
      </c>
      <c r="AM845" s="355"/>
      <c r="AN845" s="355"/>
      <c r="AO845" s="356"/>
      <c r="AP845" s="357" t="s">
        <v>772</v>
      </c>
      <c r="AQ845" s="357"/>
      <c r="AR845" s="357"/>
      <c r="AS845" s="357"/>
      <c r="AT845" s="357"/>
      <c r="AU845" s="357"/>
      <c r="AV845" s="357"/>
      <c r="AW845" s="357"/>
      <c r="AX845" s="357"/>
    </row>
    <row r="846" spans="1:51" ht="30" customHeight="1" x14ac:dyDescent="0.15">
      <c r="A846" s="370">
        <v>2</v>
      </c>
      <c r="B846" s="370">
        <v>1</v>
      </c>
      <c r="C846" s="358" t="s">
        <v>767</v>
      </c>
      <c r="D846" s="343"/>
      <c r="E846" s="343"/>
      <c r="F846" s="343"/>
      <c r="G846" s="343"/>
      <c r="H846" s="343"/>
      <c r="I846" s="343"/>
      <c r="J846" s="344">
        <v>6000020400009</v>
      </c>
      <c r="K846" s="345"/>
      <c r="L846" s="345"/>
      <c r="M846" s="345"/>
      <c r="N846" s="345"/>
      <c r="O846" s="345"/>
      <c r="P846" s="346" t="s">
        <v>770</v>
      </c>
      <c r="Q846" s="346"/>
      <c r="R846" s="346"/>
      <c r="S846" s="346"/>
      <c r="T846" s="346"/>
      <c r="U846" s="346"/>
      <c r="V846" s="346"/>
      <c r="W846" s="346"/>
      <c r="X846" s="346"/>
      <c r="Y846" s="347">
        <v>2</v>
      </c>
      <c r="Z846" s="348"/>
      <c r="AA846" s="348"/>
      <c r="AB846" s="349"/>
      <c r="AC846" s="350" t="s">
        <v>771</v>
      </c>
      <c r="AD846" s="351"/>
      <c r="AE846" s="351"/>
      <c r="AF846" s="351"/>
      <c r="AG846" s="351"/>
      <c r="AH846" s="366" t="s">
        <v>772</v>
      </c>
      <c r="AI846" s="367"/>
      <c r="AJ846" s="367"/>
      <c r="AK846" s="367"/>
      <c r="AL846" s="354" t="s">
        <v>772</v>
      </c>
      <c r="AM846" s="355"/>
      <c r="AN846" s="355"/>
      <c r="AO846" s="356"/>
      <c r="AP846" s="357" t="s">
        <v>772</v>
      </c>
      <c r="AQ846" s="357"/>
      <c r="AR846" s="357"/>
      <c r="AS846" s="357"/>
      <c r="AT846" s="357"/>
      <c r="AU846" s="357"/>
      <c r="AV846" s="357"/>
      <c r="AW846" s="357"/>
      <c r="AX846" s="357"/>
      <c r="AY846">
        <f>COUNTA($C$846)</f>
        <v>1</v>
      </c>
    </row>
    <row r="847" spans="1:51" ht="30" customHeight="1" x14ac:dyDescent="0.15">
      <c r="A847" s="370">
        <v>3</v>
      </c>
      <c r="B847" s="370">
        <v>1</v>
      </c>
      <c r="C847" s="358" t="s">
        <v>768</v>
      </c>
      <c r="D847" s="343"/>
      <c r="E847" s="343"/>
      <c r="F847" s="343"/>
      <c r="G847" s="343"/>
      <c r="H847" s="343"/>
      <c r="I847" s="343"/>
      <c r="J847" s="344">
        <v>7000020430005</v>
      </c>
      <c r="K847" s="345"/>
      <c r="L847" s="345"/>
      <c r="M847" s="345"/>
      <c r="N847" s="345"/>
      <c r="O847" s="345"/>
      <c r="P847" s="359" t="s">
        <v>770</v>
      </c>
      <c r="Q847" s="346"/>
      <c r="R847" s="346"/>
      <c r="S847" s="346"/>
      <c r="T847" s="346"/>
      <c r="U847" s="346"/>
      <c r="V847" s="346"/>
      <c r="W847" s="346"/>
      <c r="X847" s="346"/>
      <c r="Y847" s="347">
        <v>1</v>
      </c>
      <c r="Z847" s="348"/>
      <c r="AA847" s="348"/>
      <c r="AB847" s="349"/>
      <c r="AC847" s="350" t="s">
        <v>771</v>
      </c>
      <c r="AD847" s="351"/>
      <c r="AE847" s="351"/>
      <c r="AF847" s="351"/>
      <c r="AG847" s="351"/>
      <c r="AH847" s="352" t="s">
        <v>772</v>
      </c>
      <c r="AI847" s="353"/>
      <c r="AJ847" s="353"/>
      <c r="AK847" s="353"/>
      <c r="AL847" s="354" t="s">
        <v>772</v>
      </c>
      <c r="AM847" s="355"/>
      <c r="AN847" s="355"/>
      <c r="AO847" s="356"/>
      <c r="AP847" s="357" t="s">
        <v>772</v>
      </c>
      <c r="AQ847" s="357"/>
      <c r="AR847" s="357"/>
      <c r="AS847" s="357"/>
      <c r="AT847" s="357"/>
      <c r="AU847" s="357"/>
      <c r="AV847" s="357"/>
      <c r="AW847" s="357"/>
      <c r="AX847" s="357"/>
      <c r="AY847">
        <f>COUNTA($C$847)</f>
        <v>1</v>
      </c>
    </row>
    <row r="848" spans="1:51" ht="30" customHeight="1" x14ac:dyDescent="0.15">
      <c r="A848" s="370">
        <v>4</v>
      </c>
      <c r="B848" s="370">
        <v>1</v>
      </c>
      <c r="C848" s="358" t="s">
        <v>769</v>
      </c>
      <c r="D848" s="343"/>
      <c r="E848" s="343"/>
      <c r="F848" s="343"/>
      <c r="G848" s="343"/>
      <c r="H848" s="343"/>
      <c r="I848" s="343"/>
      <c r="J848" s="344">
        <v>8000020130001</v>
      </c>
      <c r="K848" s="345"/>
      <c r="L848" s="345"/>
      <c r="M848" s="345"/>
      <c r="N848" s="345"/>
      <c r="O848" s="345"/>
      <c r="P848" s="359" t="s">
        <v>770</v>
      </c>
      <c r="Q848" s="346"/>
      <c r="R848" s="346"/>
      <c r="S848" s="346"/>
      <c r="T848" s="346"/>
      <c r="U848" s="346"/>
      <c r="V848" s="346"/>
      <c r="W848" s="346"/>
      <c r="X848" s="346"/>
      <c r="Y848" s="347">
        <v>1</v>
      </c>
      <c r="Z848" s="348"/>
      <c r="AA848" s="348"/>
      <c r="AB848" s="349"/>
      <c r="AC848" s="350" t="s">
        <v>771</v>
      </c>
      <c r="AD848" s="351"/>
      <c r="AE848" s="351"/>
      <c r="AF848" s="351"/>
      <c r="AG848" s="351"/>
      <c r="AH848" s="352" t="s">
        <v>772</v>
      </c>
      <c r="AI848" s="353"/>
      <c r="AJ848" s="353"/>
      <c r="AK848" s="353"/>
      <c r="AL848" s="354" t="s">
        <v>772</v>
      </c>
      <c r="AM848" s="355"/>
      <c r="AN848" s="355"/>
      <c r="AO848" s="356"/>
      <c r="AP848" s="357" t="s">
        <v>772</v>
      </c>
      <c r="AQ848" s="357"/>
      <c r="AR848" s="357"/>
      <c r="AS848" s="357"/>
      <c r="AT848" s="357"/>
      <c r="AU848" s="357"/>
      <c r="AV848" s="357"/>
      <c r="AW848" s="357"/>
      <c r="AX848" s="357"/>
      <c r="AY848">
        <f>COUNTA($C$848)</f>
        <v>1</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8.1" customHeight="1" x14ac:dyDescent="0.15">
      <c r="A878" s="370">
        <v>1</v>
      </c>
      <c r="B878" s="370">
        <v>1</v>
      </c>
      <c r="C878" s="358" t="s">
        <v>774</v>
      </c>
      <c r="D878" s="343"/>
      <c r="E878" s="343"/>
      <c r="F878" s="343"/>
      <c r="G878" s="343"/>
      <c r="H878" s="343"/>
      <c r="I878" s="343"/>
      <c r="J878" s="344">
        <v>2000020080004</v>
      </c>
      <c r="K878" s="345"/>
      <c r="L878" s="345"/>
      <c r="M878" s="345"/>
      <c r="N878" s="345"/>
      <c r="O878" s="345"/>
      <c r="P878" s="359" t="s">
        <v>773</v>
      </c>
      <c r="Q878" s="346"/>
      <c r="R878" s="346"/>
      <c r="S878" s="346"/>
      <c r="T878" s="346"/>
      <c r="U878" s="346"/>
      <c r="V878" s="346"/>
      <c r="W878" s="346"/>
      <c r="X878" s="346"/>
      <c r="Y878" s="347">
        <v>254</v>
      </c>
      <c r="Z878" s="348"/>
      <c r="AA878" s="348"/>
      <c r="AB878" s="349"/>
      <c r="AC878" s="350" t="s">
        <v>771</v>
      </c>
      <c r="AD878" s="351"/>
      <c r="AE878" s="351"/>
      <c r="AF878" s="351"/>
      <c r="AG878" s="351"/>
      <c r="AH878" s="366" t="s">
        <v>713</v>
      </c>
      <c r="AI878" s="367"/>
      <c r="AJ878" s="367"/>
      <c r="AK878" s="367"/>
      <c r="AL878" s="354" t="s">
        <v>713</v>
      </c>
      <c r="AM878" s="355"/>
      <c r="AN878" s="355"/>
      <c r="AO878" s="356"/>
      <c r="AP878" s="357" t="s">
        <v>713</v>
      </c>
      <c r="AQ878" s="357"/>
      <c r="AR878" s="357"/>
      <c r="AS878" s="357"/>
      <c r="AT878" s="357"/>
      <c r="AU878" s="357"/>
      <c r="AV878" s="357"/>
      <c r="AW878" s="357"/>
      <c r="AX878" s="357"/>
      <c r="AY878">
        <f t="shared" si="118"/>
        <v>1</v>
      </c>
    </row>
    <row r="879" spans="1:51" ht="38.1" customHeight="1" x14ac:dyDescent="0.15">
      <c r="A879" s="370">
        <v>2</v>
      </c>
      <c r="B879" s="370">
        <v>1</v>
      </c>
      <c r="C879" s="358" t="s">
        <v>775</v>
      </c>
      <c r="D879" s="343"/>
      <c r="E879" s="343"/>
      <c r="F879" s="343"/>
      <c r="G879" s="343"/>
      <c r="H879" s="343"/>
      <c r="I879" s="343"/>
      <c r="J879" s="344">
        <v>8000020460001</v>
      </c>
      <c r="K879" s="345"/>
      <c r="L879" s="345"/>
      <c r="M879" s="345"/>
      <c r="N879" s="345"/>
      <c r="O879" s="345"/>
      <c r="P879" s="359" t="s">
        <v>773</v>
      </c>
      <c r="Q879" s="346"/>
      <c r="R879" s="346"/>
      <c r="S879" s="346"/>
      <c r="T879" s="346"/>
      <c r="U879" s="346"/>
      <c r="V879" s="346"/>
      <c r="W879" s="346"/>
      <c r="X879" s="346"/>
      <c r="Y879" s="347">
        <v>156</v>
      </c>
      <c r="Z879" s="348"/>
      <c r="AA879" s="348"/>
      <c r="AB879" s="349"/>
      <c r="AC879" s="350" t="s">
        <v>771</v>
      </c>
      <c r="AD879" s="351"/>
      <c r="AE879" s="351"/>
      <c r="AF879" s="351"/>
      <c r="AG879" s="351"/>
      <c r="AH879" s="366" t="s">
        <v>713</v>
      </c>
      <c r="AI879" s="367"/>
      <c r="AJ879" s="367"/>
      <c r="AK879" s="367"/>
      <c r="AL879" s="354" t="s">
        <v>713</v>
      </c>
      <c r="AM879" s="355"/>
      <c r="AN879" s="355"/>
      <c r="AO879" s="356"/>
      <c r="AP879" s="357" t="s">
        <v>713</v>
      </c>
      <c r="AQ879" s="357"/>
      <c r="AR879" s="357"/>
      <c r="AS879" s="357"/>
      <c r="AT879" s="357"/>
      <c r="AU879" s="357"/>
      <c r="AV879" s="357"/>
      <c r="AW879" s="357"/>
      <c r="AX879" s="357"/>
      <c r="AY879">
        <f>COUNTA($C$879)</f>
        <v>1</v>
      </c>
    </row>
    <row r="880" spans="1:51" ht="38.1" customHeight="1" x14ac:dyDescent="0.15">
      <c r="A880" s="370">
        <v>3</v>
      </c>
      <c r="B880" s="370">
        <v>1</v>
      </c>
      <c r="C880" s="358" t="s">
        <v>776</v>
      </c>
      <c r="D880" s="343"/>
      <c r="E880" s="343"/>
      <c r="F880" s="343"/>
      <c r="G880" s="343"/>
      <c r="H880" s="343"/>
      <c r="I880" s="343"/>
      <c r="J880" s="344">
        <v>8000020040002</v>
      </c>
      <c r="K880" s="345"/>
      <c r="L880" s="345"/>
      <c r="M880" s="345"/>
      <c r="N880" s="345"/>
      <c r="O880" s="345"/>
      <c r="P880" s="359" t="s">
        <v>773</v>
      </c>
      <c r="Q880" s="346"/>
      <c r="R880" s="346"/>
      <c r="S880" s="346"/>
      <c r="T880" s="346"/>
      <c r="U880" s="346"/>
      <c r="V880" s="346"/>
      <c r="W880" s="346"/>
      <c r="X880" s="346"/>
      <c r="Y880" s="347">
        <v>114</v>
      </c>
      <c r="Z880" s="348"/>
      <c r="AA880" s="348"/>
      <c r="AB880" s="349"/>
      <c r="AC880" s="350" t="s">
        <v>771</v>
      </c>
      <c r="AD880" s="351"/>
      <c r="AE880" s="351"/>
      <c r="AF880" s="351"/>
      <c r="AG880" s="351"/>
      <c r="AH880" s="352" t="s">
        <v>713</v>
      </c>
      <c r="AI880" s="353"/>
      <c r="AJ880" s="353"/>
      <c r="AK880" s="353"/>
      <c r="AL880" s="354" t="s">
        <v>713</v>
      </c>
      <c r="AM880" s="355"/>
      <c r="AN880" s="355"/>
      <c r="AO880" s="356"/>
      <c r="AP880" s="357" t="s">
        <v>713</v>
      </c>
      <c r="AQ880" s="357"/>
      <c r="AR880" s="357"/>
      <c r="AS880" s="357"/>
      <c r="AT880" s="357"/>
      <c r="AU880" s="357"/>
      <c r="AV880" s="357"/>
      <c r="AW880" s="357"/>
      <c r="AX880" s="357"/>
      <c r="AY880">
        <f>COUNTA($C$880)</f>
        <v>1</v>
      </c>
    </row>
    <row r="881" spans="1:51" ht="38.1" customHeight="1" x14ac:dyDescent="0.15">
      <c r="A881" s="370">
        <v>4</v>
      </c>
      <c r="B881" s="370">
        <v>1</v>
      </c>
      <c r="C881" s="358" t="s">
        <v>777</v>
      </c>
      <c r="D881" s="343"/>
      <c r="E881" s="343"/>
      <c r="F881" s="343"/>
      <c r="G881" s="343"/>
      <c r="H881" s="343"/>
      <c r="I881" s="343"/>
      <c r="J881" s="344">
        <v>4000020120006</v>
      </c>
      <c r="K881" s="345"/>
      <c r="L881" s="345"/>
      <c r="M881" s="345"/>
      <c r="N881" s="345"/>
      <c r="O881" s="345"/>
      <c r="P881" s="359" t="s">
        <v>773</v>
      </c>
      <c r="Q881" s="346"/>
      <c r="R881" s="346"/>
      <c r="S881" s="346"/>
      <c r="T881" s="346"/>
      <c r="U881" s="346"/>
      <c r="V881" s="346"/>
      <c r="W881" s="346"/>
      <c r="X881" s="346"/>
      <c r="Y881" s="347">
        <v>109</v>
      </c>
      <c r="Z881" s="348"/>
      <c r="AA881" s="348"/>
      <c r="AB881" s="349"/>
      <c r="AC881" s="350" t="s">
        <v>771</v>
      </c>
      <c r="AD881" s="351"/>
      <c r="AE881" s="351"/>
      <c r="AF881" s="351"/>
      <c r="AG881" s="351"/>
      <c r="AH881" s="352" t="s">
        <v>713</v>
      </c>
      <c r="AI881" s="353"/>
      <c r="AJ881" s="353"/>
      <c r="AK881" s="353"/>
      <c r="AL881" s="354" t="s">
        <v>713</v>
      </c>
      <c r="AM881" s="355"/>
      <c r="AN881" s="355"/>
      <c r="AO881" s="356"/>
      <c r="AP881" s="357" t="s">
        <v>713</v>
      </c>
      <c r="AQ881" s="357"/>
      <c r="AR881" s="357"/>
      <c r="AS881" s="357"/>
      <c r="AT881" s="357"/>
      <c r="AU881" s="357"/>
      <c r="AV881" s="357"/>
      <c r="AW881" s="357"/>
      <c r="AX881" s="357"/>
      <c r="AY881">
        <f>COUNTA($C$881)</f>
        <v>1</v>
      </c>
    </row>
    <row r="882" spans="1:51" ht="38.1" customHeight="1" x14ac:dyDescent="0.15">
      <c r="A882" s="370">
        <v>5</v>
      </c>
      <c r="B882" s="370">
        <v>1</v>
      </c>
      <c r="C882" s="358" t="s">
        <v>778</v>
      </c>
      <c r="D882" s="343"/>
      <c r="E882" s="343"/>
      <c r="F882" s="343"/>
      <c r="G882" s="343"/>
      <c r="H882" s="343"/>
      <c r="I882" s="343"/>
      <c r="J882" s="344">
        <v>1000020470007</v>
      </c>
      <c r="K882" s="345"/>
      <c r="L882" s="345"/>
      <c r="M882" s="345"/>
      <c r="N882" s="345"/>
      <c r="O882" s="345"/>
      <c r="P882" s="359" t="s">
        <v>773</v>
      </c>
      <c r="Q882" s="346"/>
      <c r="R882" s="346"/>
      <c r="S882" s="346"/>
      <c r="T882" s="346"/>
      <c r="U882" s="346"/>
      <c r="V882" s="346"/>
      <c r="W882" s="346"/>
      <c r="X882" s="346"/>
      <c r="Y882" s="347">
        <v>102</v>
      </c>
      <c r="Z882" s="348"/>
      <c r="AA882" s="348"/>
      <c r="AB882" s="349"/>
      <c r="AC882" s="350" t="s">
        <v>771</v>
      </c>
      <c r="AD882" s="351"/>
      <c r="AE882" s="351"/>
      <c r="AF882" s="351"/>
      <c r="AG882" s="351"/>
      <c r="AH882" s="352" t="s">
        <v>713</v>
      </c>
      <c r="AI882" s="353"/>
      <c r="AJ882" s="353"/>
      <c r="AK882" s="353"/>
      <c r="AL882" s="354" t="s">
        <v>713</v>
      </c>
      <c r="AM882" s="355"/>
      <c r="AN882" s="355"/>
      <c r="AO882" s="356"/>
      <c r="AP882" s="357" t="s">
        <v>713</v>
      </c>
      <c r="AQ882" s="357"/>
      <c r="AR882" s="357"/>
      <c r="AS882" s="357"/>
      <c r="AT882" s="357"/>
      <c r="AU882" s="357"/>
      <c r="AV882" s="357"/>
      <c r="AW882" s="357"/>
      <c r="AX882" s="357"/>
      <c r="AY882">
        <f>COUNTA($C$882)</f>
        <v>1</v>
      </c>
    </row>
    <row r="883" spans="1:51" ht="38.1" customHeight="1" x14ac:dyDescent="0.15">
      <c r="A883" s="370">
        <v>6</v>
      </c>
      <c r="B883" s="370">
        <v>1</v>
      </c>
      <c r="C883" s="358" t="s">
        <v>779</v>
      </c>
      <c r="D883" s="343"/>
      <c r="E883" s="343"/>
      <c r="F883" s="343"/>
      <c r="G883" s="343"/>
      <c r="H883" s="343"/>
      <c r="I883" s="343"/>
      <c r="J883" s="344">
        <v>7000020430005</v>
      </c>
      <c r="K883" s="345"/>
      <c r="L883" s="345"/>
      <c r="M883" s="345"/>
      <c r="N883" s="345"/>
      <c r="O883" s="345"/>
      <c r="P883" s="359" t="s">
        <v>773</v>
      </c>
      <c r="Q883" s="346"/>
      <c r="R883" s="346"/>
      <c r="S883" s="346"/>
      <c r="T883" s="346"/>
      <c r="U883" s="346"/>
      <c r="V883" s="346"/>
      <c r="W883" s="346"/>
      <c r="X883" s="346"/>
      <c r="Y883" s="347">
        <v>98</v>
      </c>
      <c r="Z883" s="348"/>
      <c r="AA883" s="348"/>
      <c r="AB883" s="349"/>
      <c r="AC883" s="350" t="s">
        <v>771</v>
      </c>
      <c r="AD883" s="351"/>
      <c r="AE883" s="351"/>
      <c r="AF883" s="351"/>
      <c r="AG883" s="351"/>
      <c r="AH883" s="352" t="s">
        <v>713</v>
      </c>
      <c r="AI883" s="353"/>
      <c r="AJ883" s="353"/>
      <c r="AK883" s="353"/>
      <c r="AL883" s="354" t="s">
        <v>713</v>
      </c>
      <c r="AM883" s="355"/>
      <c r="AN883" s="355"/>
      <c r="AO883" s="356"/>
      <c r="AP883" s="357" t="s">
        <v>713</v>
      </c>
      <c r="AQ883" s="357"/>
      <c r="AR883" s="357"/>
      <c r="AS883" s="357"/>
      <c r="AT883" s="357"/>
      <c r="AU883" s="357"/>
      <c r="AV883" s="357"/>
      <c r="AW883" s="357"/>
      <c r="AX883" s="357"/>
      <c r="AY883">
        <f>COUNTA($C$883)</f>
        <v>1</v>
      </c>
    </row>
    <row r="884" spans="1:51" ht="38.1" customHeight="1" x14ac:dyDescent="0.15">
      <c r="A884" s="370">
        <v>7</v>
      </c>
      <c r="B884" s="370">
        <v>1</v>
      </c>
      <c r="C884" s="358" t="s">
        <v>780</v>
      </c>
      <c r="D884" s="343"/>
      <c r="E884" s="343"/>
      <c r="F884" s="343"/>
      <c r="G884" s="343"/>
      <c r="H884" s="343"/>
      <c r="I884" s="343"/>
      <c r="J884" s="344">
        <v>7000020070009</v>
      </c>
      <c r="K884" s="345"/>
      <c r="L884" s="345"/>
      <c r="M884" s="345"/>
      <c r="N884" s="345"/>
      <c r="O884" s="345"/>
      <c r="P884" s="359" t="s">
        <v>773</v>
      </c>
      <c r="Q884" s="346"/>
      <c r="R884" s="346"/>
      <c r="S884" s="346"/>
      <c r="T884" s="346"/>
      <c r="U884" s="346"/>
      <c r="V884" s="346"/>
      <c r="W884" s="346"/>
      <c r="X884" s="346"/>
      <c r="Y884" s="347">
        <v>94</v>
      </c>
      <c r="Z884" s="348"/>
      <c r="AA884" s="348"/>
      <c r="AB884" s="349"/>
      <c r="AC884" s="350" t="s">
        <v>771</v>
      </c>
      <c r="AD884" s="351"/>
      <c r="AE884" s="351"/>
      <c r="AF884" s="351"/>
      <c r="AG884" s="351"/>
      <c r="AH884" s="352" t="s">
        <v>713</v>
      </c>
      <c r="AI884" s="353"/>
      <c r="AJ884" s="353"/>
      <c r="AK884" s="353"/>
      <c r="AL884" s="354" t="s">
        <v>713</v>
      </c>
      <c r="AM884" s="355"/>
      <c r="AN884" s="355"/>
      <c r="AO884" s="356"/>
      <c r="AP884" s="357" t="s">
        <v>713</v>
      </c>
      <c r="AQ884" s="357"/>
      <c r="AR884" s="357"/>
      <c r="AS884" s="357"/>
      <c r="AT884" s="357"/>
      <c r="AU884" s="357"/>
      <c r="AV884" s="357"/>
      <c r="AW884" s="357"/>
      <c r="AX884" s="357"/>
      <c r="AY884">
        <f>COUNTA($C$884)</f>
        <v>1</v>
      </c>
    </row>
    <row r="885" spans="1:51" ht="38.1" customHeight="1" x14ac:dyDescent="0.15">
      <c r="A885" s="370">
        <v>8</v>
      </c>
      <c r="B885" s="370">
        <v>1</v>
      </c>
      <c r="C885" s="358" t="s">
        <v>781</v>
      </c>
      <c r="D885" s="343"/>
      <c r="E885" s="343"/>
      <c r="F885" s="343"/>
      <c r="G885" s="343"/>
      <c r="H885" s="343"/>
      <c r="I885" s="343"/>
      <c r="J885" s="344">
        <v>7000020010006</v>
      </c>
      <c r="K885" s="345"/>
      <c r="L885" s="345"/>
      <c r="M885" s="345"/>
      <c r="N885" s="345"/>
      <c r="O885" s="345"/>
      <c r="P885" s="359" t="s">
        <v>773</v>
      </c>
      <c r="Q885" s="346"/>
      <c r="R885" s="346"/>
      <c r="S885" s="346"/>
      <c r="T885" s="346"/>
      <c r="U885" s="346"/>
      <c r="V885" s="346"/>
      <c r="W885" s="346"/>
      <c r="X885" s="346"/>
      <c r="Y885" s="347">
        <v>90</v>
      </c>
      <c r="Z885" s="348"/>
      <c r="AA885" s="348"/>
      <c r="AB885" s="349"/>
      <c r="AC885" s="350" t="s">
        <v>771</v>
      </c>
      <c r="AD885" s="351"/>
      <c r="AE885" s="351"/>
      <c r="AF885" s="351"/>
      <c r="AG885" s="351"/>
      <c r="AH885" s="352" t="s">
        <v>713</v>
      </c>
      <c r="AI885" s="353"/>
      <c r="AJ885" s="353"/>
      <c r="AK885" s="353"/>
      <c r="AL885" s="354" t="s">
        <v>713</v>
      </c>
      <c r="AM885" s="355"/>
      <c r="AN885" s="355"/>
      <c r="AO885" s="356"/>
      <c r="AP885" s="357" t="s">
        <v>713</v>
      </c>
      <c r="AQ885" s="357"/>
      <c r="AR885" s="357"/>
      <c r="AS885" s="357"/>
      <c r="AT885" s="357"/>
      <c r="AU885" s="357"/>
      <c r="AV885" s="357"/>
      <c r="AW885" s="357"/>
      <c r="AX885" s="357"/>
      <c r="AY885">
        <f>COUNTA($C$885)</f>
        <v>1</v>
      </c>
    </row>
    <row r="886" spans="1:51" ht="38.1" customHeight="1" x14ac:dyDescent="0.15">
      <c r="A886" s="370">
        <v>9</v>
      </c>
      <c r="B886" s="370">
        <v>1</v>
      </c>
      <c r="C886" s="358" t="s">
        <v>782</v>
      </c>
      <c r="D886" s="343"/>
      <c r="E886" s="343"/>
      <c r="F886" s="343"/>
      <c r="G886" s="343"/>
      <c r="H886" s="343"/>
      <c r="I886" s="343"/>
      <c r="J886" s="344">
        <v>5000020150002</v>
      </c>
      <c r="K886" s="345"/>
      <c r="L886" s="345"/>
      <c r="M886" s="345"/>
      <c r="N886" s="345"/>
      <c r="O886" s="345"/>
      <c r="P886" s="359" t="s">
        <v>773</v>
      </c>
      <c r="Q886" s="346"/>
      <c r="R886" s="346"/>
      <c r="S886" s="346"/>
      <c r="T886" s="346"/>
      <c r="U886" s="346"/>
      <c r="V886" s="346"/>
      <c r="W886" s="346"/>
      <c r="X886" s="346"/>
      <c r="Y886" s="347">
        <v>75</v>
      </c>
      <c r="Z886" s="348"/>
      <c r="AA886" s="348"/>
      <c r="AB886" s="349"/>
      <c r="AC886" s="350" t="s">
        <v>771</v>
      </c>
      <c r="AD886" s="351"/>
      <c r="AE886" s="351"/>
      <c r="AF886" s="351"/>
      <c r="AG886" s="351"/>
      <c r="AH886" s="352" t="s">
        <v>713</v>
      </c>
      <c r="AI886" s="353"/>
      <c r="AJ886" s="353"/>
      <c r="AK886" s="353"/>
      <c r="AL886" s="354" t="s">
        <v>713</v>
      </c>
      <c r="AM886" s="355"/>
      <c r="AN886" s="355"/>
      <c r="AO886" s="356"/>
      <c r="AP886" s="357" t="s">
        <v>713</v>
      </c>
      <c r="AQ886" s="357"/>
      <c r="AR886" s="357"/>
      <c r="AS886" s="357"/>
      <c r="AT886" s="357"/>
      <c r="AU886" s="357"/>
      <c r="AV886" s="357"/>
      <c r="AW886" s="357"/>
      <c r="AX886" s="357"/>
      <c r="AY886">
        <f>COUNTA($C$886)</f>
        <v>1</v>
      </c>
    </row>
    <row r="887" spans="1:51" ht="38.1" customHeight="1" x14ac:dyDescent="0.15">
      <c r="A887" s="370">
        <v>10</v>
      </c>
      <c r="B887" s="370">
        <v>1</v>
      </c>
      <c r="C887" s="358" t="s">
        <v>783</v>
      </c>
      <c r="D887" s="343"/>
      <c r="E887" s="343"/>
      <c r="F887" s="343"/>
      <c r="G887" s="343"/>
      <c r="H887" s="343"/>
      <c r="I887" s="343"/>
      <c r="J887" s="344">
        <v>7000020340006</v>
      </c>
      <c r="K887" s="345"/>
      <c r="L887" s="345"/>
      <c r="M887" s="345"/>
      <c r="N887" s="345"/>
      <c r="O887" s="345"/>
      <c r="P887" s="359" t="s">
        <v>773</v>
      </c>
      <c r="Q887" s="346"/>
      <c r="R887" s="346"/>
      <c r="S887" s="346"/>
      <c r="T887" s="346"/>
      <c r="U887" s="346"/>
      <c r="V887" s="346"/>
      <c r="W887" s="346"/>
      <c r="X887" s="346"/>
      <c r="Y887" s="347">
        <v>65</v>
      </c>
      <c r="Z887" s="348"/>
      <c r="AA887" s="348"/>
      <c r="AB887" s="349"/>
      <c r="AC887" s="350" t="s">
        <v>771</v>
      </c>
      <c r="AD887" s="351"/>
      <c r="AE887" s="351"/>
      <c r="AF887" s="351"/>
      <c r="AG887" s="351"/>
      <c r="AH887" s="352" t="s">
        <v>713</v>
      </c>
      <c r="AI887" s="353"/>
      <c r="AJ887" s="353"/>
      <c r="AK887" s="353"/>
      <c r="AL887" s="354" t="s">
        <v>713</v>
      </c>
      <c r="AM887" s="355"/>
      <c r="AN887" s="355"/>
      <c r="AO887" s="356"/>
      <c r="AP887" s="357" t="s">
        <v>713</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785</v>
      </c>
      <c r="D911" s="343"/>
      <c r="E911" s="343"/>
      <c r="F911" s="343"/>
      <c r="G911" s="343"/>
      <c r="H911" s="343"/>
      <c r="I911" s="343"/>
      <c r="J911" s="344">
        <v>8000020082201</v>
      </c>
      <c r="K911" s="345"/>
      <c r="L911" s="345"/>
      <c r="M911" s="345"/>
      <c r="N911" s="345"/>
      <c r="O911" s="345"/>
      <c r="P911" s="359" t="s">
        <v>784</v>
      </c>
      <c r="Q911" s="346"/>
      <c r="R911" s="346"/>
      <c r="S911" s="346"/>
      <c r="T911" s="346"/>
      <c r="U911" s="346"/>
      <c r="V911" s="346"/>
      <c r="W911" s="346"/>
      <c r="X911" s="346"/>
      <c r="Y911" s="347">
        <v>52</v>
      </c>
      <c r="Z911" s="348"/>
      <c r="AA911" s="348"/>
      <c r="AB911" s="349"/>
      <c r="AC911" s="350" t="s">
        <v>771</v>
      </c>
      <c r="AD911" s="351"/>
      <c r="AE911" s="351"/>
      <c r="AF911" s="351"/>
      <c r="AG911" s="351"/>
      <c r="AH911" s="366" t="s">
        <v>713</v>
      </c>
      <c r="AI911" s="367"/>
      <c r="AJ911" s="367"/>
      <c r="AK911" s="367"/>
      <c r="AL911" s="354" t="s">
        <v>713</v>
      </c>
      <c r="AM911" s="355"/>
      <c r="AN911" s="355"/>
      <c r="AO911" s="356"/>
      <c r="AP911" s="357" t="s">
        <v>713</v>
      </c>
      <c r="AQ911" s="357"/>
      <c r="AR911" s="357"/>
      <c r="AS911" s="357"/>
      <c r="AT911" s="357"/>
      <c r="AU911" s="357"/>
      <c r="AV911" s="357"/>
      <c r="AW911" s="357"/>
      <c r="AX911" s="357"/>
      <c r="AY911">
        <f t="shared" si="119"/>
        <v>1</v>
      </c>
    </row>
    <row r="912" spans="1:51" ht="30" customHeight="1" x14ac:dyDescent="0.15">
      <c r="A912" s="370">
        <v>2</v>
      </c>
      <c r="B912" s="370">
        <v>1</v>
      </c>
      <c r="C912" s="358" t="s">
        <v>786</v>
      </c>
      <c r="D912" s="343"/>
      <c r="E912" s="343"/>
      <c r="F912" s="343"/>
      <c r="G912" s="343"/>
      <c r="H912" s="343"/>
      <c r="I912" s="343"/>
      <c r="J912" s="344">
        <v>8000020082341</v>
      </c>
      <c r="K912" s="345"/>
      <c r="L912" s="345"/>
      <c r="M912" s="345"/>
      <c r="N912" s="345"/>
      <c r="O912" s="345"/>
      <c r="P912" s="346" t="s">
        <v>784</v>
      </c>
      <c r="Q912" s="346"/>
      <c r="R912" s="346"/>
      <c r="S912" s="346"/>
      <c r="T912" s="346"/>
      <c r="U912" s="346"/>
      <c r="V912" s="346"/>
      <c r="W912" s="346"/>
      <c r="X912" s="346"/>
      <c r="Y912" s="347">
        <v>46</v>
      </c>
      <c r="Z912" s="348"/>
      <c r="AA912" s="348"/>
      <c r="AB912" s="349"/>
      <c r="AC912" s="350" t="s">
        <v>771</v>
      </c>
      <c r="AD912" s="351"/>
      <c r="AE912" s="351"/>
      <c r="AF912" s="351"/>
      <c r="AG912" s="351"/>
      <c r="AH912" s="366" t="s">
        <v>713</v>
      </c>
      <c r="AI912" s="367"/>
      <c r="AJ912" s="367"/>
      <c r="AK912" s="367"/>
      <c r="AL912" s="354" t="s">
        <v>713</v>
      </c>
      <c r="AM912" s="355"/>
      <c r="AN912" s="355"/>
      <c r="AO912" s="356"/>
      <c r="AP912" s="357" t="s">
        <v>713</v>
      </c>
      <c r="AQ912" s="357"/>
      <c r="AR912" s="357"/>
      <c r="AS912" s="357"/>
      <c r="AT912" s="357"/>
      <c r="AU912" s="357"/>
      <c r="AV912" s="357"/>
      <c r="AW912" s="357"/>
      <c r="AX912" s="357"/>
      <c r="AY912">
        <f>COUNTA($C$912)</f>
        <v>1</v>
      </c>
    </row>
    <row r="913" spans="1:51" ht="30" customHeight="1" x14ac:dyDescent="0.15">
      <c r="A913" s="370">
        <v>3</v>
      </c>
      <c r="B913" s="370">
        <v>1</v>
      </c>
      <c r="C913" s="358" t="s">
        <v>787</v>
      </c>
      <c r="D913" s="343"/>
      <c r="E913" s="343"/>
      <c r="F913" s="343"/>
      <c r="G913" s="343"/>
      <c r="H913" s="343"/>
      <c r="I913" s="343"/>
      <c r="J913" s="344">
        <v>8000020122254</v>
      </c>
      <c r="K913" s="345"/>
      <c r="L913" s="345"/>
      <c r="M913" s="345"/>
      <c r="N913" s="345"/>
      <c r="O913" s="345"/>
      <c r="P913" s="359" t="s">
        <v>784</v>
      </c>
      <c r="Q913" s="346"/>
      <c r="R913" s="346"/>
      <c r="S913" s="346"/>
      <c r="T913" s="346"/>
      <c r="U913" s="346"/>
      <c r="V913" s="346"/>
      <c r="W913" s="346"/>
      <c r="X913" s="346"/>
      <c r="Y913" s="347">
        <v>37</v>
      </c>
      <c r="Z913" s="348"/>
      <c r="AA913" s="348"/>
      <c r="AB913" s="349"/>
      <c r="AC913" s="350" t="s">
        <v>771</v>
      </c>
      <c r="AD913" s="351"/>
      <c r="AE913" s="351"/>
      <c r="AF913" s="351"/>
      <c r="AG913" s="351"/>
      <c r="AH913" s="352" t="s">
        <v>713</v>
      </c>
      <c r="AI913" s="353"/>
      <c r="AJ913" s="353"/>
      <c r="AK913" s="353"/>
      <c r="AL913" s="354" t="s">
        <v>713</v>
      </c>
      <c r="AM913" s="355"/>
      <c r="AN913" s="355"/>
      <c r="AO913" s="356"/>
      <c r="AP913" s="357" t="s">
        <v>713</v>
      </c>
      <c r="AQ913" s="357"/>
      <c r="AR913" s="357"/>
      <c r="AS913" s="357"/>
      <c r="AT913" s="357"/>
      <c r="AU913" s="357"/>
      <c r="AV913" s="357"/>
      <c r="AW913" s="357"/>
      <c r="AX913" s="357"/>
      <c r="AY913">
        <f>COUNTA($C$913)</f>
        <v>1</v>
      </c>
    </row>
    <row r="914" spans="1:51" ht="30" customHeight="1" x14ac:dyDescent="0.15">
      <c r="A914" s="370">
        <v>4</v>
      </c>
      <c r="B914" s="370">
        <v>1</v>
      </c>
      <c r="C914" s="358" t="s">
        <v>794</v>
      </c>
      <c r="D914" s="343"/>
      <c r="E914" s="343"/>
      <c r="F914" s="343"/>
      <c r="G914" s="343"/>
      <c r="H914" s="343"/>
      <c r="I914" s="343"/>
      <c r="J914" s="344">
        <v>8000020082309</v>
      </c>
      <c r="K914" s="345"/>
      <c r="L914" s="345"/>
      <c r="M914" s="345"/>
      <c r="N914" s="345"/>
      <c r="O914" s="345"/>
      <c r="P914" s="359" t="s">
        <v>784</v>
      </c>
      <c r="Q914" s="346"/>
      <c r="R914" s="346"/>
      <c r="S914" s="346"/>
      <c r="T914" s="346"/>
      <c r="U914" s="346"/>
      <c r="V914" s="346"/>
      <c r="W914" s="346"/>
      <c r="X914" s="346"/>
      <c r="Y914" s="347">
        <v>33</v>
      </c>
      <c r="Z914" s="348"/>
      <c r="AA914" s="348"/>
      <c r="AB914" s="349"/>
      <c r="AC914" s="350" t="s">
        <v>771</v>
      </c>
      <c r="AD914" s="351"/>
      <c r="AE914" s="351"/>
      <c r="AF914" s="351"/>
      <c r="AG914" s="351"/>
      <c r="AH914" s="352" t="s">
        <v>713</v>
      </c>
      <c r="AI914" s="353"/>
      <c r="AJ914" s="353"/>
      <c r="AK914" s="353"/>
      <c r="AL914" s="354" t="s">
        <v>713</v>
      </c>
      <c r="AM914" s="355"/>
      <c r="AN914" s="355"/>
      <c r="AO914" s="356"/>
      <c r="AP914" s="357" t="s">
        <v>713</v>
      </c>
      <c r="AQ914" s="357"/>
      <c r="AR914" s="357"/>
      <c r="AS914" s="357"/>
      <c r="AT914" s="357"/>
      <c r="AU914" s="357"/>
      <c r="AV914" s="357"/>
      <c r="AW914" s="357"/>
      <c r="AX914" s="357"/>
      <c r="AY914">
        <f>COUNTA($C$914)</f>
        <v>1</v>
      </c>
    </row>
    <row r="915" spans="1:51" ht="30" customHeight="1" x14ac:dyDescent="0.15">
      <c r="A915" s="370">
        <v>5</v>
      </c>
      <c r="B915" s="370">
        <v>1</v>
      </c>
      <c r="C915" s="358" t="s">
        <v>788</v>
      </c>
      <c r="D915" s="343"/>
      <c r="E915" s="343"/>
      <c r="F915" s="343"/>
      <c r="G915" s="343"/>
      <c r="H915" s="343"/>
      <c r="I915" s="343"/>
      <c r="J915" s="344">
        <v>3000020462233</v>
      </c>
      <c r="K915" s="345"/>
      <c r="L915" s="345"/>
      <c r="M915" s="345"/>
      <c r="N915" s="345"/>
      <c r="O915" s="345"/>
      <c r="P915" s="346" t="s">
        <v>784</v>
      </c>
      <c r="Q915" s="346"/>
      <c r="R915" s="346"/>
      <c r="S915" s="346"/>
      <c r="T915" s="346"/>
      <c r="U915" s="346"/>
      <c r="V915" s="346"/>
      <c r="W915" s="346"/>
      <c r="X915" s="346"/>
      <c r="Y915" s="347">
        <v>29</v>
      </c>
      <c r="Z915" s="348"/>
      <c r="AA915" s="348"/>
      <c r="AB915" s="349"/>
      <c r="AC915" s="350" t="s">
        <v>771</v>
      </c>
      <c r="AD915" s="351"/>
      <c r="AE915" s="351"/>
      <c r="AF915" s="351"/>
      <c r="AG915" s="351"/>
      <c r="AH915" s="352" t="s">
        <v>713</v>
      </c>
      <c r="AI915" s="353"/>
      <c r="AJ915" s="353"/>
      <c r="AK915" s="353"/>
      <c r="AL915" s="354" t="s">
        <v>713</v>
      </c>
      <c r="AM915" s="355"/>
      <c r="AN915" s="355"/>
      <c r="AO915" s="356"/>
      <c r="AP915" s="357" t="s">
        <v>713</v>
      </c>
      <c r="AQ915" s="357"/>
      <c r="AR915" s="357"/>
      <c r="AS915" s="357"/>
      <c r="AT915" s="357"/>
      <c r="AU915" s="357"/>
      <c r="AV915" s="357"/>
      <c r="AW915" s="357"/>
      <c r="AX915" s="357"/>
      <c r="AY915">
        <f>COUNTA($C$915)</f>
        <v>1</v>
      </c>
    </row>
    <row r="916" spans="1:51" ht="30" customHeight="1" x14ac:dyDescent="0.15">
      <c r="A916" s="370">
        <v>6</v>
      </c>
      <c r="B916" s="370">
        <v>1</v>
      </c>
      <c r="C916" s="358" t="s">
        <v>789</v>
      </c>
      <c r="D916" s="343"/>
      <c r="E916" s="343"/>
      <c r="F916" s="343"/>
      <c r="G916" s="343"/>
      <c r="H916" s="343"/>
      <c r="I916" s="343"/>
      <c r="J916" s="344">
        <v>4000020472140</v>
      </c>
      <c r="K916" s="345"/>
      <c r="L916" s="345"/>
      <c r="M916" s="345"/>
      <c r="N916" s="345"/>
      <c r="O916" s="345"/>
      <c r="P916" s="359" t="s">
        <v>803</v>
      </c>
      <c r="Q916" s="346"/>
      <c r="R916" s="346"/>
      <c r="S916" s="346"/>
      <c r="T916" s="346"/>
      <c r="U916" s="346"/>
      <c r="V916" s="346"/>
      <c r="W916" s="346"/>
      <c r="X916" s="346"/>
      <c r="Y916" s="347">
        <v>28</v>
      </c>
      <c r="Z916" s="348"/>
      <c r="AA916" s="348"/>
      <c r="AB916" s="349"/>
      <c r="AC916" s="350" t="s">
        <v>771</v>
      </c>
      <c r="AD916" s="351"/>
      <c r="AE916" s="351"/>
      <c r="AF916" s="351"/>
      <c r="AG916" s="351"/>
      <c r="AH916" s="352" t="s">
        <v>713</v>
      </c>
      <c r="AI916" s="353"/>
      <c r="AJ916" s="353"/>
      <c r="AK916" s="353"/>
      <c r="AL916" s="354" t="s">
        <v>713</v>
      </c>
      <c r="AM916" s="355"/>
      <c r="AN916" s="355"/>
      <c r="AO916" s="356"/>
      <c r="AP916" s="357" t="s">
        <v>713</v>
      </c>
      <c r="AQ916" s="357"/>
      <c r="AR916" s="357"/>
      <c r="AS916" s="357"/>
      <c r="AT916" s="357"/>
      <c r="AU916" s="357"/>
      <c r="AV916" s="357"/>
      <c r="AW916" s="357"/>
      <c r="AX916" s="357"/>
      <c r="AY916">
        <f>COUNTA($C$916)</f>
        <v>1</v>
      </c>
    </row>
    <row r="917" spans="1:51" ht="30" customHeight="1" x14ac:dyDescent="0.15">
      <c r="A917" s="370">
        <v>7</v>
      </c>
      <c r="B917" s="370">
        <v>1</v>
      </c>
      <c r="C917" s="358" t="s">
        <v>790</v>
      </c>
      <c r="D917" s="343"/>
      <c r="E917" s="343"/>
      <c r="F917" s="343"/>
      <c r="G917" s="343"/>
      <c r="H917" s="343"/>
      <c r="I917" s="343"/>
      <c r="J917" s="344">
        <v>6000020092045</v>
      </c>
      <c r="K917" s="345"/>
      <c r="L917" s="345"/>
      <c r="M917" s="345"/>
      <c r="N917" s="345"/>
      <c r="O917" s="345"/>
      <c r="P917" s="346" t="s">
        <v>784</v>
      </c>
      <c r="Q917" s="346"/>
      <c r="R917" s="346"/>
      <c r="S917" s="346"/>
      <c r="T917" s="346"/>
      <c r="U917" s="346"/>
      <c r="V917" s="346"/>
      <c r="W917" s="346"/>
      <c r="X917" s="346"/>
      <c r="Y917" s="347">
        <v>28</v>
      </c>
      <c r="Z917" s="348"/>
      <c r="AA917" s="348"/>
      <c r="AB917" s="349"/>
      <c r="AC917" s="350" t="s">
        <v>771</v>
      </c>
      <c r="AD917" s="351"/>
      <c r="AE917" s="351"/>
      <c r="AF917" s="351"/>
      <c r="AG917" s="351"/>
      <c r="AH917" s="352" t="s">
        <v>713</v>
      </c>
      <c r="AI917" s="353"/>
      <c r="AJ917" s="353"/>
      <c r="AK917" s="353"/>
      <c r="AL917" s="354" t="s">
        <v>713</v>
      </c>
      <c r="AM917" s="355"/>
      <c r="AN917" s="355"/>
      <c r="AO917" s="356"/>
      <c r="AP917" s="357" t="s">
        <v>713</v>
      </c>
      <c r="AQ917" s="357"/>
      <c r="AR917" s="357"/>
      <c r="AS917" s="357"/>
      <c r="AT917" s="357"/>
      <c r="AU917" s="357"/>
      <c r="AV917" s="357"/>
      <c r="AW917" s="357"/>
      <c r="AX917" s="357"/>
      <c r="AY917">
        <f>COUNTA($C$917)</f>
        <v>1</v>
      </c>
    </row>
    <row r="918" spans="1:51" ht="30" customHeight="1" x14ac:dyDescent="0.15">
      <c r="A918" s="370">
        <v>8</v>
      </c>
      <c r="B918" s="370">
        <v>1</v>
      </c>
      <c r="C918" s="358" t="s">
        <v>791</v>
      </c>
      <c r="D918" s="343"/>
      <c r="E918" s="343"/>
      <c r="F918" s="343"/>
      <c r="G918" s="343"/>
      <c r="H918" s="343"/>
      <c r="I918" s="343"/>
      <c r="J918" s="344">
        <v>9000020432156</v>
      </c>
      <c r="K918" s="345"/>
      <c r="L918" s="345"/>
      <c r="M918" s="345"/>
      <c r="N918" s="345"/>
      <c r="O918" s="345"/>
      <c r="P918" s="359" t="s">
        <v>803</v>
      </c>
      <c r="Q918" s="346"/>
      <c r="R918" s="346"/>
      <c r="S918" s="346"/>
      <c r="T918" s="346"/>
      <c r="U918" s="346"/>
      <c r="V918" s="346"/>
      <c r="W918" s="346"/>
      <c r="X918" s="346"/>
      <c r="Y918" s="347">
        <v>28</v>
      </c>
      <c r="Z918" s="348"/>
      <c r="AA918" s="348"/>
      <c r="AB918" s="349"/>
      <c r="AC918" s="350" t="s">
        <v>771</v>
      </c>
      <c r="AD918" s="351"/>
      <c r="AE918" s="351"/>
      <c r="AF918" s="351"/>
      <c r="AG918" s="351"/>
      <c r="AH918" s="352" t="s">
        <v>713</v>
      </c>
      <c r="AI918" s="353"/>
      <c r="AJ918" s="353"/>
      <c r="AK918" s="353"/>
      <c r="AL918" s="354" t="s">
        <v>713</v>
      </c>
      <c r="AM918" s="355"/>
      <c r="AN918" s="355"/>
      <c r="AO918" s="356"/>
      <c r="AP918" s="357" t="s">
        <v>713</v>
      </c>
      <c r="AQ918" s="357"/>
      <c r="AR918" s="357"/>
      <c r="AS918" s="357"/>
      <c r="AT918" s="357"/>
      <c r="AU918" s="357"/>
      <c r="AV918" s="357"/>
      <c r="AW918" s="357"/>
      <c r="AX918" s="357"/>
      <c r="AY918">
        <f>COUNTA($C$918)</f>
        <v>1</v>
      </c>
    </row>
    <row r="919" spans="1:51" ht="30" customHeight="1" x14ac:dyDescent="0.15">
      <c r="A919" s="370">
        <v>9</v>
      </c>
      <c r="B919" s="370">
        <v>1</v>
      </c>
      <c r="C919" s="358" t="s">
        <v>792</v>
      </c>
      <c r="D919" s="343"/>
      <c r="E919" s="343"/>
      <c r="F919" s="343"/>
      <c r="G919" s="343"/>
      <c r="H919" s="343"/>
      <c r="I919" s="343"/>
      <c r="J919" s="344">
        <v>8000020082333</v>
      </c>
      <c r="K919" s="345"/>
      <c r="L919" s="345"/>
      <c r="M919" s="345"/>
      <c r="N919" s="345"/>
      <c r="O919" s="345"/>
      <c r="P919" s="346" t="s">
        <v>784</v>
      </c>
      <c r="Q919" s="346"/>
      <c r="R919" s="346"/>
      <c r="S919" s="346"/>
      <c r="T919" s="346"/>
      <c r="U919" s="346"/>
      <c r="V919" s="346"/>
      <c r="W919" s="346"/>
      <c r="X919" s="346"/>
      <c r="Y919" s="347">
        <v>26</v>
      </c>
      <c r="Z919" s="348"/>
      <c r="AA919" s="348"/>
      <c r="AB919" s="349"/>
      <c r="AC919" s="350" t="s">
        <v>771</v>
      </c>
      <c r="AD919" s="351"/>
      <c r="AE919" s="351"/>
      <c r="AF919" s="351"/>
      <c r="AG919" s="351"/>
      <c r="AH919" s="352" t="s">
        <v>713</v>
      </c>
      <c r="AI919" s="353"/>
      <c r="AJ919" s="353"/>
      <c r="AK919" s="353"/>
      <c r="AL919" s="354" t="s">
        <v>713</v>
      </c>
      <c r="AM919" s="355"/>
      <c r="AN919" s="355"/>
      <c r="AO919" s="356"/>
      <c r="AP919" s="357" t="s">
        <v>713</v>
      </c>
      <c r="AQ919" s="357"/>
      <c r="AR919" s="357"/>
      <c r="AS919" s="357"/>
      <c r="AT919" s="357"/>
      <c r="AU919" s="357"/>
      <c r="AV919" s="357"/>
      <c r="AW919" s="357"/>
      <c r="AX919" s="357"/>
      <c r="AY919">
        <f>COUNTA($C$919)</f>
        <v>1</v>
      </c>
    </row>
    <row r="920" spans="1:51" ht="30" customHeight="1" x14ac:dyDescent="0.15">
      <c r="A920" s="370">
        <v>10</v>
      </c>
      <c r="B920" s="370">
        <v>1</v>
      </c>
      <c r="C920" s="358" t="s">
        <v>793</v>
      </c>
      <c r="D920" s="343"/>
      <c r="E920" s="343"/>
      <c r="F920" s="343"/>
      <c r="G920" s="343"/>
      <c r="H920" s="343"/>
      <c r="I920" s="343"/>
      <c r="J920" s="344">
        <v>1000020042153</v>
      </c>
      <c r="K920" s="345"/>
      <c r="L920" s="345"/>
      <c r="M920" s="345"/>
      <c r="N920" s="345"/>
      <c r="O920" s="345"/>
      <c r="P920" s="359" t="s">
        <v>803</v>
      </c>
      <c r="Q920" s="346"/>
      <c r="R920" s="346"/>
      <c r="S920" s="346"/>
      <c r="T920" s="346"/>
      <c r="U920" s="346"/>
      <c r="V920" s="346"/>
      <c r="W920" s="346"/>
      <c r="X920" s="346"/>
      <c r="Y920" s="347">
        <v>24</v>
      </c>
      <c r="Z920" s="348"/>
      <c r="AA920" s="348"/>
      <c r="AB920" s="349"/>
      <c r="AC920" s="350" t="s">
        <v>771</v>
      </c>
      <c r="AD920" s="351"/>
      <c r="AE920" s="351"/>
      <c r="AF920" s="351"/>
      <c r="AG920" s="351"/>
      <c r="AH920" s="352" t="s">
        <v>713</v>
      </c>
      <c r="AI920" s="353"/>
      <c r="AJ920" s="353"/>
      <c r="AK920" s="353"/>
      <c r="AL920" s="354" t="s">
        <v>713</v>
      </c>
      <c r="AM920" s="355"/>
      <c r="AN920" s="355"/>
      <c r="AO920" s="356"/>
      <c r="AP920" s="357" t="s">
        <v>713</v>
      </c>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708</v>
      </c>
      <c r="F1110" s="369"/>
      <c r="G1110" s="369"/>
      <c r="H1110" s="369"/>
      <c r="I1110" s="369"/>
      <c r="J1110" s="344" t="s">
        <v>708</v>
      </c>
      <c r="K1110" s="345"/>
      <c r="L1110" s="345"/>
      <c r="M1110" s="345"/>
      <c r="N1110" s="345"/>
      <c r="O1110" s="345"/>
      <c r="P1110" s="359" t="s">
        <v>708</v>
      </c>
      <c r="Q1110" s="346"/>
      <c r="R1110" s="346"/>
      <c r="S1110" s="346"/>
      <c r="T1110" s="346"/>
      <c r="U1110" s="346"/>
      <c r="V1110" s="346"/>
      <c r="W1110" s="346"/>
      <c r="X1110" s="346"/>
      <c r="Y1110" s="347" t="s">
        <v>708</v>
      </c>
      <c r="Z1110" s="348"/>
      <c r="AA1110" s="348"/>
      <c r="AB1110" s="349"/>
      <c r="AC1110" s="350"/>
      <c r="AD1110" s="351"/>
      <c r="AE1110" s="351"/>
      <c r="AF1110" s="351"/>
      <c r="AG1110" s="351"/>
      <c r="AH1110" s="352" t="s">
        <v>708</v>
      </c>
      <c r="AI1110" s="353"/>
      <c r="AJ1110" s="353"/>
      <c r="AK1110" s="353"/>
      <c r="AL1110" s="354" t="s">
        <v>708</v>
      </c>
      <c r="AM1110" s="355"/>
      <c r="AN1110" s="355"/>
      <c r="AO1110" s="356"/>
      <c r="AP1110" s="357" t="s">
        <v>708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idden="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idden="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4" max="49" man="1"/>
    <brk id="735" max="49" man="1"/>
    <brk id="786" max="49" man="1"/>
    <brk id="908"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741</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356</v>
      </c>
    </row>
    <row r="11" spans="1:42" ht="13.5" customHeight="1" x14ac:dyDescent="0.15">
      <c r="A11" s="14" t="s">
        <v>93</v>
      </c>
      <c r="B11" s="15" t="s">
        <v>741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t="s">
        <v>741</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子ども・若者育成支援、地方創生</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386</v>
      </c>
      <c r="AF2" s="1028"/>
      <c r="AG2" s="1028"/>
      <c r="AH2" s="1028"/>
      <c r="AI2" s="1028" t="s">
        <v>408</v>
      </c>
      <c r="AJ2" s="1028"/>
      <c r="AK2" s="1028"/>
      <c r="AL2" s="556"/>
      <c r="AM2" s="1028" t="s">
        <v>505</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386</v>
      </c>
      <c r="AF9" s="1028"/>
      <c r="AG9" s="1028"/>
      <c r="AH9" s="1028"/>
      <c r="AI9" s="1028" t="s">
        <v>408</v>
      </c>
      <c r="AJ9" s="1028"/>
      <c r="AK9" s="1028"/>
      <c r="AL9" s="556"/>
      <c r="AM9" s="1028" t="s">
        <v>505</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386</v>
      </c>
      <c r="AF16" s="1028"/>
      <c r="AG16" s="1028"/>
      <c r="AH16" s="1028"/>
      <c r="AI16" s="1028" t="s">
        <v>408</v>
      </c>
      <c r="AJ16" s="1028"/>
      <c r="AK16" s="1028"/>
      <c r="AL16" s="556"/>
      <c r="AM16" s="1028" t="s">
        <v>505</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386</v>
      </c>
      <c r="AF23" s="1028"/>
      <c r="AG23" s="1028"/>
      <c r="AH23" s="1028"/>
      <c r="AI23" s="1028" t="s">
        <v>408</v>
      </c>
      <c r="AJ23" s="1028"/>
      <c r="AK23" s="1028"/>
      <c r="AL23" s="556"/>
      <c r="AM23" s="1028" t="s">
        <v>505</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386</v>
      </c>
      <c r="AF30" s="1028"/>
      <c r="AG30" s="1028"/>
      <c r="AH30" s="1028"/>
      <c r="AI30" s="1028" t="s">
        <v>408</v>
      </c>
      <c r="AJ30" s="1028"/>
      <c r="AK30" s="1028"/>
      <c r="AL30" s="556"/>
      <c r="AM30" s="1028" t="s">
        <v>505</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386</v>
      </c>
      <c r="AF37" s="1028"/>
      <c r="AG37" s="1028"/>
      <c r="AH37" s="1028"/>
      <c r="AI37" s="1028" t="s">
        <v>408</v>
      </c>
      <c r="AJ37" s="1028"/>
      <c r="AK37" s="1028"/>
      <c r="AL37" s="556"/>
      <c r="AM37" s="1028" t="s">
        <v>505</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386</v>
      </c>
      <c r="AF44" s="1028"/>
      <c r="AG44" s="1028"/>
      <c r="AH44" s="1028"/>
      <c r="AI44" s="1028" t="s">
        <v>408</v>
      </c>
      <c r="AJ44" s="1028"/>
      <c r="AK44" s="1028"/>
      <c r="AL44" s="556"/>
      <c r="AM44" s="1028" t="s">
        <v>505</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386</v>
      </c>
      <c r="AF51" s="1028"/>
      <c r="AG51" s="1028"/>
      <c r="AH51" s="1028"/>
      <c r="AI51" s="1028" t="s">
        <v>408</v>
      </c>
      <c r="AJ51" s="1028"/>
      <c r="AK51" s="1028"/>
      <c r="AL51" s="556"/>
      <c r="AM51" s="1028" t="s">
        <v>505</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386</v>
      </c>
      <c r="AF58" s="1028"/>
      <c r="AG58" s="1028"/>
      <c r="AH58" s="1028"/>
      <c r="AI58" s="1028" t="s">
        <v>408</v>
      </c>
      <c r="AJ58" s="1028"/>
      <c r="AK58" s="1028"/>
      <c r="AL58" s="556"/>
      <c r="AM58" s="1028" t="s">
        <v>505</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386</v>
      </c>
      <c r="AF65" s="1028"/>
      <c r="AG65" s="1028"/>
      <c r="AH65" s="1028"/>
      <c r="AI65" s="1028" t="s">
        <v>408</v>
      </c>
      <c r="AJ65" s="1028"/>
      <c r="AK65" s="1028"/>
      <c r="AL65" s="556"/>
      <c r="AM65" s="1028" t="s">
        <v>505</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6"/>
      <c r="I3" s="666"/>
      <c r="J3" s="666"/>
      <c r="K3" s="666"/>
      <c r="L3" s="665" t="s">
        <v>18</v>
      </c>
      <c r="M3" s="666"/>
      <c r="N3" s="666"/>
      <c r="O3" s="666"/>
      <c r="P3" s="666"/>
      <c r="Q3" s="666"/>
      <c r="R3" s="666"/>
      <c r="S3" s="666"/>
      <c r="T3" s="666"/>
      <c r="U3" s="666"/>
      <c r="V3" s="666"/>
      <c r="W3" s="666"/>
      <c r="X3" s="667"/>
      <c r="Y3" s="651" t="s">
        <v>19</v>
      </c>
      <c r="Z3" s="652"/>
      <c r="AA3" s="652"/>
      <c r="AB3" s="798"/>
      <c r="AC3" s="812"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2"/>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1"/>
      <c r="B16" s="1042"/>
      <c r="C16" s="1042"/>
      <c r="D16" s="1042"/>
      <c r="E16" s="1042"/>
      <c r="F16" s="1043"/>
      <c r="G16" s="812"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8"/>
      <c r="AC16" s="812"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2"/>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1"/>
      <c r="B29" s="1042"/>
      <c r="C29" s="1042"/>
      <c r="D29" s="1042"/>
      <c r="E29" s="1042"/>
      <c r="F29" s="1043"/>
      <c r="G29" s="812"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8"/>
      <c r="AC29" s="812"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2"/>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1"/>
      <c r="B42" s="1042"/>
      <c r="C42" s="1042"/>
      <c r="D42" s="1042"/>
      <c r="E42" s="1042"/>
      <c r="F42" s="1043"/>
      <c r="G42" s="812"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8"/>
      <c r="AC42" s="812"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2"/>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1"/>
      <c r="B56" s="1042"/>
      <c r="C56" s="1042"/>
      <c r="D56" s="1042"/>
      <c r="E56" s="1042"/>
      <c r="F56" s="1043"/>
      <c r="G56" s="812"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8"/>
      <c r="AC56" s="812"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2"/>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1"/>
      <c r="B69" s="1042"/>
      <c r="C69" s="1042"/>
      <c r="D69" s="1042"/>
      <c r="E69" s="1042"/>
      <c r="F69" s="1043"/>
      <c r="G69" s="812"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8"/>
      <c r="AC69" s="812"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2"/>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1"/>
      <c r="B82" s="1042"/>
      <c r="C82" s="1042"/>
      <c r="D82" s="1042"/>
      <c r="E82" s="1042"/>
      <c r="F82" s="1043"/>
      <c r="G82" s="812"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8"/>
      <c r="AC82" s="812"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2"/>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1"/>
      <c r="B95" s="1042"/>
      <c r="C95" s="1042"/>
      <c r="D95" s="1042"/>
      <c r="E95" s="1042"/>
      <c r="F95" s="1043"/>
      <c r="G95" s="812"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8"/>
      <c r="AC95" s="812"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2"/>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1"/>
      <c r="B109" s="1042"/>
      <c r="C109" s="1042"/>
      <c r="D109" s="1042"/>
      <c r="E109" s="1042"/>
      <c r="F109" s="1043"/>
      <c r="G109" s="812"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8"/>
      <c r="AC109" s="812"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2"/>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1"/>
      <c r="B122" s="1042"/>
      <c r="C122" s="1042"/>
      <c r="D122" s="1042"/>
      <c r="E122" s="1042"/>
      <c r="F122" s="1043"/>
      <c r="G122" s="812"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8"/>
      <c r="AC122" s="812"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2"/>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1"/>
      <c r="B135" s="1042"/>
      <c r="C135" s="1042"/>
      <c r="D135" s="1042"/>
      <c r="E135" s="1042"/>
      <c r="F135" s="1043"/>
      <c r="G135" s="812"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8"/>
      <c r="AC135" s="812"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2"/>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1"/>
      <c r="B148" s="1042"/>
      <c r="C148" s="1042"/>
      <c r="D148" s="1042"/>
      <c r="E148" s="1042"/>
      <c r="F148" s="1043"/>
      <c r="G148" s="812"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8"/>
      <c r="AC148" s="812"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2"/>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1"/>
      <c r="B162" s="1042"/>
      <c r="C162" s="1042"/>
      <c r="D162" s="1042"/>
      <c r="E162" s="1042"/>
      <c r="F162" s="1043"/>
      <c r="G162" s="812"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8"/>
      <c r="AC162" s="812"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2"/>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1"/>
      <c r="B175" s="1042"/>
      <c r="C175" s="1042"/>
      <c r="D175" s="1042"/>
      <c r="E175" s="1042"/>
      <c r="F175" s="1043"/>
      <c r="G175" s="812"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8"/>
      <c r="AC175" s="812"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2"/>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1"/>
      <c r="B188" s="1042"/>
      <c r="C188" s="1042"/>
      <c r="D188" s="1042"/>
      <c r="E188" s="1042"/>
      <c r="F188" s="1043"/>
      <c r="G188" s="812"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8"/>
      <c r="AC188" s="812"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2"/>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1"/>
      <c r="B201" s="1042"/>
      <c r="C201" s="1042"/>
      <c r="D201" s="1042"/>
      <c r="E201" s="1042"/>
      <c r="F201" s="1043"/>
      <c r="G201" s="812"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8"/>
      <c r="AC201" s="812"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2"/>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1"/>
      <c r="B215" s="1042"/>
      <c r="C215" s="1042"/>
      <c r="D215" s="1042"/>
      <c r="E215" s="1042"/>
      <c r="F215" s="1043"/>
      <c r="G215" s="812"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8"/>
      <c r="AC215" s="812"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2"/>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1"/>
      <c r="B228" s="1042"/>
      <c r="C228" s="1042"/>
      <c r="D228" s="1042"/>
      <c r="E228" s="1042"/>
      <c r="F228" s="1043"/>
      <c r="G228" s="812"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8"/>
      <c r="AC228" s="812"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2"/>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1"/>
      <c r="B241" s="1042"/>
      <c r="C241" s="1042"/>
      <c r="D241" s="1042"/>
      <c r="E241" s="1042"/>
      <c r="F241" s="1043"/>
      <c r="G241" s="812"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8"/>
      <c r="AC241" s="812"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2"/>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1"/>
      <c r="B254" s="1042"/>
      <c r="C254" s="1042"/>
      <c r="D254" s="1042"/>
      <c r="E254" s="1042"/>
      <c r="F254" s="1043"/>
      <c r="G254" s="812"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8"/>
      <c r="AC254" s="812"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2"/>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2021-09-22T01:41:22Z</cp:lastPrinted>
  <dcterms:created xsi:type="dcterms:W3CDTF">2012-03-13T00:50:25Z</dcterms:created>
  <dcterms:modified xsi:type="dcterms:W3CDTF">2021-09-22T01:41:30Z</dcterms:modified>
</cp:coreProperties>
</file>