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225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<sst xmlns="http://schemas.openxmlformats.org/spreadsheetml/2006/main" count="3096" uniqueCount="802">
  <si>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</si>
  <si>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</si>
  <si>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</si>
  <si>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</si>
  <si>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</si>
  <si>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</si>
  <si>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</si>
  <si>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</si>
  <si>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</si>
  <si>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</si>
  <si>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</si>
  <si>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</si>
  <si>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</si>
  <si>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</si>
  <si>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</si>
  <si>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</si>
  <si>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</si>
  <si>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</si>
  <si>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</si>
  <si>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</si>
  <si>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</si>
  <si>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</si>
  <si>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</si>
  <si>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</si>
  <si>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</si>
  <si>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</si>
  <si>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</si>
  <si>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</si>
  <si>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</si>
  <si>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</si>
  <si>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</si>
  <si>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</si>
  <si>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</si>
  <si>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</si>
  <si>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</si>
  <si>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</si>
  <si>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</si>
  <si>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</si>
  <si>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</si>
  <si>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</si>
  <si>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</si>
  <si>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</si>
  <si>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</si>
  <si>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</si>
  <si>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</si>
  <si>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</si>
  <si>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</si>
  <si>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</si>
  <si>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</si>
  <si>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</si>
  <si>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</si>
  <si>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</si>
  <si>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</si>
  <si>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</si>
  <si>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</si>
  <si>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</si>
  <si>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</si>
  <si>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</si>
  <si>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</si>
  <si>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</si>
  <si>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</si>
  <si>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</si>
  <si>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</si>
  <si>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</si>
  <si>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</si>
  <si>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</si>
  <si>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</si>
  <si>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</si>
  <si>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</si>
  <si>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</si>
  <si>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</si>
  <si>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</si>
  <si>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</si>
  <si>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</si>
  <si>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</si>
  <si>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</si>
  <si>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</si>
  <si>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</si>
  <si>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</si>
  <si>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</si>
  <si>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</si>
  <si>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</si>
  <si>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</si>
  <si>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</si>
  <si>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</si>
  <si>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</si>
  <si>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</si>
  <si>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</si>
  <si>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</si>
  <si>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</si>
  <si>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</si>
  <si>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</si>
  <si>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</si>
  <si>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</si>
  <si>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</si>
  <si>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</si>
  <si>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</si>
  <si>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</si>
  <si>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</si>
  <si>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</si>
  <si>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</si>
  <si>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</si>
  <si>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</si>
  <si>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</si>
  <si>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</si>
  <si>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</si>
  <si>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</si>
  <si>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</si>
  <si>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</si>
  <si>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</si>
  <si>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</si>
  <si>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</si>
  <si>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</si>
  <si>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</si>
  <si>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</si>
  <si>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</si>
  <si>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</si>
  <si>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</si>
  <si>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</si>
  <si>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</si>
  <si>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</si>
  <si>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</si>
  <si>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</si>
  <si>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</si>
  <si>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</si>
  <si>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</si>
  <si>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</si>
  <si>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</si>
  <si>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</si>
  <si>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</si>
  <si>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</si>
  <si>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</si>
  <si>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</si>
  <si>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</si>
  <si>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</si>
  <si>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</si>
  <si>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</si>
  <si>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</si>
  <si>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</si>
  <si>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</si>
  <si>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</si>
  <si>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</si>
  <si>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</si>
  <si>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</si>
  <si>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</si>
  <si>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</si>
  <si>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</si>
  <si>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</si>
  <si>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</si>
  <si>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</si>
  <si>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</si>
  <si>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</si>
  <si>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</si>
  <si>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</si>
  <si>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</si>
  <si>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</si>
  <si>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</si>
  <si>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</si>
  <si>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</si>
  <si>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</si>
  <si>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</si>
  <si>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</si>
  <si>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</si>
  <si>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</si>
  <si>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</si>
  <si>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</si>
  <si>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</si>
  <si>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</si>
  <si>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</si>
  <si>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</si>
  <si>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</si>
  <si>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</si>
  <si>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</si>
  <si>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</si>
  <si>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</si>
  <si>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</si>
  <si>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</si>
  <si>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</si>
  <si>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</si>
  <si>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</si>
  <si>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</si>
  <si>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</si>
  <si>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</si>
  <si>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</si>
  <si>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</si>
  <si>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</si>
  <si>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</si>
  <si>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</si>
  <si>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</si>
  <si>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</si>
  <si>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</si>
  <si>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</si>
  <si>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</si>
  <si>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</si>
  <si>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</si>
  <si>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</si>
  <si>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</si>
  <si>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</si>
  <si>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</si>
  <si>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</si>
  <si>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</si>
  <si>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</si>
  <si>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</si>
  <si>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</si>
  <si>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</si>
  <si>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</si>
  <si>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</si>
  <si>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</si>
  <si>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</si>
  <si>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</si>
  <si>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</si>
  <si>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</si>
  <si>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</si>
  <si>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</si>
  <si>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</si>
  <si>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</si>
  <si>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</si>
  <si>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</si>
  <si>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</si>
  <si>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</si>
  <si>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</si>
  <si>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</si>
  <si>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</si>
  <si>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</si>
  <si>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</si>
  <si>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</si>
  <si>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</si>
  <si>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</si>
  <si>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</si>
  <si>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</si>
  <si>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</si>
  <si>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</si>
  <si>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</si>
  <si>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</si>
  <si>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</si>
  <si>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</si>
  <si>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</si>
  <si>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</si>
  <si>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</si>
  <si>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</si>
  <si>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</si>
  <si>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</si>
  <si>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</si>
  <si>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</si>
  <si>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</si>
  <si>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</si>
  <si>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</si>
  <si>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</si>
  <si>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</si>
  <si>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</si>
  <si>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</si>
  <si>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</si>
  <si>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</si>
  <si>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</si>
  <si>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</si>
  <si>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</si>
  <si>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</si>
  <si>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</si>
  <si>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</si>
  <si>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</si>
  <si>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</si>
  <si>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</si>
  <si>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</si>
  <si>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</si>
  <si>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</si>
  <si>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</si>
  <si>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</si>
  <si>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</si>
  <si>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</si>
  <si>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</si>
  <si>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</si>
  <si>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</si>
  <si>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</si>
  <si>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</si>
  <si>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</si>
  <si>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</si>
  <si>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</si>
  <si>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</si>
  <si>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</si>
  <si>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</si>
  <si>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</si>
  <si>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</si>
  <si>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</si>
  <si>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</si>
  <si>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</si>
  <si>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</si>
  <si>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</si>
  <si>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</si>
  <si>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</si>
  <si>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</si>
  <si>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</si>
  <si>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</si>
  <si>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</si>
  <si>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</si>
  <si>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</si>
  <si>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</si>
  <si>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</si>
  <si>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</si>
  <si>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</si>
  <si>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</si>
  <si>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</si>
  <si>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</si>
  <si>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</si>
  <si>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</si>
  <si>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</si>
  <si>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</si>
  <si>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</si>
  <si>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</si>
  <si>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</si>
  <si>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</si>
  <si>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</si>
  <si>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</si>
  <si>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</si>
  <si>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</si>
  <si>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</si>
  <si>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</si>
  <si>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</si>
  <si>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</si>
  <si>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</si>
  <si>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</si>
  <si>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</si>
  <si>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</si>
  <si>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</si>
  <si>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</si>
  <si>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</si>
  <si>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</si>
  <si>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</si>
  <si>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</si>
  <si>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</si>
  <si>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</si>
  <si>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</si>
  <si>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</si>
  <si>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</si>
  <si>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</si>
  <si>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</si>
  <si>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</si>
  <si>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</si>
  <si>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</si>
  <si>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</si>
  <si>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</si>
  <si>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</si>
  <si>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</si>
  <si>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</si>
  <si>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</si>
  <si>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</si>
  <si>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</si>
  <si>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</si>
  <si>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</si>
  <si>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</si>
  <si>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</si>
  <si>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</si>
  <si>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</si>
  <si>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</si>
  <si>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</si>
  <si>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</si>
  <si>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</si>
  <si>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</si>
  <si>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</si>
  <si>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</si>
  <si>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</si>
  <si>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</si>
  <si>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</si>
  <si>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</si>
  <si>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</si>
  <si>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</si>
  <si>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</si>
  <si>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</si>
  <si>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</si>
  <si>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</si>
  <si>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</si>
  <si>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</si>
  <si>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</si>
  <si>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</si>
  <si>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</si>
  <si>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</si>
  <si>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</si>
  <si>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</si>
  <si>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</si>
  <si>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</si>
  <si>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</si>
  <si>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</si>
  <si>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</si>
  <si>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</si>
  <si>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</si>
  <si>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</si>
  <si>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</si>
  <si>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</si>
  <si>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</si>
  <si>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</si>
  <si>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</si>
  <si>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</si>
  <si>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</si>
  <si>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</si>
  <si>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</si>
  <si>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</si>
  <si>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</si>
  <si>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</si>
  <si>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</si>
  <si>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</si>
  <si>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</si>
  <si>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</si>
  <si>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</si>
  <si>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</si>
  <si>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</si>
  <si>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</si>
  <si>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</si>
  <si>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</si>
  <si>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</si>
  <si>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</si>
  <si>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</si>
  <si>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</si>
  <si>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</si>
  <si>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</si>
  <si>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</si>
  <si>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</si>
  <si>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</si>
  <si>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</si>
  <si>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</si>
  <si>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</si>
  <si>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</si>
  <si>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</si>
  <si>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</si>
  <si>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</si>
  <si>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</si>
  <si>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</si>
  <si>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</si>
  <si>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</si>
  <si>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</si>
  <si>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</si>
  <si>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</si>
  <si>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</si>
  <si>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</si>
  <si>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</si>
  <si>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</si>
  <si>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</si>
  <si>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</si>
  <si>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</si>
  <si>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</si>
  <si>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</si>
  <si>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</si>
  <si>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</si>
  <si>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</si>
  <si>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</si>
  <si>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</si>
  <si>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</si>
  <si>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</si>
  <si>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</si>
  <si>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</si>
  <si>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</si>
  <si>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</si>
  <si>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</si>
  <si>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</si>
  <si>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</si>
  <si>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</si>
  <si>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</si>
  <si>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</si>
  <si>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</si>
  <si>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</si>
  <si>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</si>
  <si>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</si>
  <si>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</si>
  <si>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</si>
  <si>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</si>
  <si>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</si>
  <si>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</si>
  <si>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</si>
  <si>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</si>
  <si>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</si>
  <si>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</si>
  <si>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</si>
  <si>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</si>
  <si>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</si>
  <si>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</si>
  <si>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</si>
  <si>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</si>
  <si>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</si>
  <si>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</si>
  <si>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</si>
  <si>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</si>
  <si>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</si>
  <si>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</si>
  <si>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</si>
  <si>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</si>
  <si>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</si>
  <si>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</si>
  <si>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</si>
  <si>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</si>
  <si>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</si>
  <si>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</si>
  <si>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</si>
  <si>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</si>
  <si>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</si>
  <si>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</si>
  <si>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</si>
  <si>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</si>
  <si>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</si>
  <si>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</si>
  <si>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</si>
  <si>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</si>
  <si>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</si>
  <si>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</si>
  <si>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</si>
  <si>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</si>
  <si>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</si>
  <si>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</si>
  <si>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</si>
  <si>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</si>
  <si>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</si>
  <si>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</si>
  <si>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</si>
  <si>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</si>
  <si>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</si>
  <si>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</si>
  <si>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</si>
  <si>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</si>
  <si>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</si>
  <si>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</si>
  <si>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</si>
  <si>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</si>
  <si>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</si>
  <si>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</si>
  <si>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</si>
  <si>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</si>
  <si>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</si>
  <si>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</si>
  <si>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</si>
  <si>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</si>
  <si>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</si>
  <si>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</si>
  <si>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</si>
  <si>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</si>
  <si>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</si>
  <si>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</si>
  <si>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</si>
  <si>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</si>
  <si>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</si>
  <si>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</si>
  <si>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</si>
  <si>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</si>
  <si>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</si>
  <si>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</si>
  <si>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</si>
  <si>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</si>
  <si>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</si>
  <si>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</si>
  <si>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</si>
  <si>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</si>
  <si>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</si>
  <si>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</si>
  <si>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</si>
  <si>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</si>
  <si>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</si>
  <si>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</si>
  <si>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</si>
  <si>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</si>
  <si>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</si>
  <si>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</si>
  <si>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</si>
  <si>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</si>
  <si>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</si>
  <si>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</si>
  <si>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</si>
  <si>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</si>
  <si>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</si>
  <si>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</si>
  <si>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</si>
  <si>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</si>
  <si>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</si>
  <si>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</si>
  <si>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</si>
  <si>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</si>
  <si>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</si>
  <si>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</si>
  <si>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</si>
  <si>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</si>
  <si>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</si>
  <si>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</si>
  <si>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</si>
  <si>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</si>
  <si>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</si>
  <si>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</si>
  <si>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</si>
  <si>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</si>
  <si>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</si>
  <si>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</si>
  <si>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</si>
  <si>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</si>
  <si>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</si>
  <si>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</si>
  <si>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</si>
  <si>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</si>
  <si>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</si>
  <si>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</si>
  <si>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</si>
  <si>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</si>
  <si>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</si>
  <si>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</si>
  <si>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</si>
  <si>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</si>
  <si>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</si>
  <si>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</si>
  <si>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</si>
  <si>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</si>
  <si>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</si>
  <si>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</si>
  <si>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</si>
  <si>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</si>
  <si>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</si>
  <si>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</si>
  <si>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</si>
  <si>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</si>
  <si>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</si>
  <si>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</si>
  <si>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</si>
  <si>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</si>
  <si>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</si>
  <si>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</si>
  <si>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</si>
  <si>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</si>
  <si>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</si>
  <si>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</si>
  <si>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</si>
  <si>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</si>
  <si>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</si>
  <si>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</si>
  <si>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</si>
  <si>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</si>
  <si>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</si>
  <si>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</si>
  <si>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</si>
  <si>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</si>
  <si>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</si>
  <si>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</si>
  <si>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</si>
  <si>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</si>
  <si>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</si>
  <si>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</si>
  <si>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</si>
  <si>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</si>
  <si>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</si>
  <si>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</si>
  <si>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</si>
  <si>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</si>
  <si>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</si>
  <si>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</si>
  <si>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</si>
  <si>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</si>
  <si>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</si>
  <si>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</si>
  <si>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</si>
  <si>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</si>
  <si>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</si>
  <si>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</si>
  <si>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</si>
  <si>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</si>
  <si>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</si>
  <si>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</si>
  <si>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</si>
  <si>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</si>
  <si>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</si>
  <si>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</si>
  <si>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</si>
  <si>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</si>
  <si>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</si>
  <si>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</si>
  <si>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</si>
  <si>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</si>
  <si>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</si>
  <si>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</si>
  <si>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</si>
  <si>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</si>
  <si>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</si>
  <si>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</si>
  <si>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</si>
  <si>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</si>
  <si>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</si>
  <si>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</si>
  <si>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</si>
  <si>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</si>
  <si>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</si>
  <si>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</si>
  <si>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</si>
  <si>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</si>
  <si>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</si>
  <si>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</si>
  <si>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</si>
  <si>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</si>
  <si>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</si>
  <si>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</si>
  <si>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</si>
  <si>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</si>
  <si>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</si>
  <si>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</si>
  <si>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</si>
  <si>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</si>
  <si>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</si>
  <si>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</si>
  <si>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</si>
  <si>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</si>
  <si>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</si>
  <si>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</si>
  <si>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</si>
  <si>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</si>
  <si>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</si>
  <si>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</si>
  <si>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</si>
  <si>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</si>
  <si>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</si>
  <si>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</si>
  <si>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</si>
  <si>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</si>
  <si>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</si>
  <si>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</si>
  <si>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</si>
  <si>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文部科学省</t>
    <phoneticPr fontId="5"/>
  </si>
  <si>
    <t>-</t>
  </si>
  <si>
    <t>教育振興基本計画</t>
  </si>
  <si>
    <t>　低炭素社会の実現に向けて、全ての学校で、環境への負荷の低減を図るため、学校施設を環境教育や省エネルギー活動に活用できるエコスクールづくりの推進、木材利用を含む学校施設の環境対策の推進及びエアコン整備等に伴うエネルギー使用量の増加が予想される学校の省エネルギー対策の強化等、中長期的な取組が図られるよう情報発信及び普及・啓発等を行い、学校設置者の環境対策に関する意識の向上及び知識の向上が図られることを目的とする。</t>
  </si>
  <si>
    <t>　地方公共団体等を対象に、①環境を考慮した学校づくりに関する調査研究や実証事業等で得られた知見を全国に発信  ②「公共建築物等における木材の利用の促進に関する法律」を踏まえ、学校施設の木材利用に関する調査研究等や事例収集等で得られた知見を全国に発信するとともに、専門家による講演や取組事例等を通じて木材を活用した学校施設づくりの取組を支援  ③省エネ法の主務大臣として、所管する各事業者が省エネ法を適切に遵守するために、定期報告や現地調査等を通じて必要な指導助言を行う。また、①～③について研修会や講習会等を実施し、普及・啓発を行う。</t>
  </si>
  <si>
    <t>庁費</t>
  </si>
  <si>
    <t>職員旅費</t>
  </si>
  <si>
    <t>諸謝金</t>
  </si>
  <si>
    <t>委員等旅費</t>
  </si>
  <si>
    <t>教職員研修費</t>
  </si>
  <si>
    <t>　環境を考慮した学校施設の整備を促進するため、全公立学校設置者等の意識・知識の向上を図る　</t>
  </si>
  <si>
    <t>　所管事業者に省エネルギー推進方策の共有と意識の向上を図る</t>
  </si>
  <si>
    <t>　省エネルギー講習会に対する役立度
（アンケートによる「非常に参考になった」「参考になった」の数値）</t>
  </si>
  <si>
    <t>①研修会、セミナー等開催回数</t>
  </si>
  <si>
    <t>回</t>
  </si>
  <si>
    <t>①研修会、セミナー等執行額／研修会、セミナー等回数　　　　　　　　　　　</t>
    <phoneticPr fontId="5"/>
  </si>
  <si>
    <t>百万円</t>
  </si>
  <si>
    <t>百万円/回</t>
    <phoneticPr fontId="5"/>
  </si>
  <si>
    <t>1.9/4</t>
  </si>
  <si>
    <t>1.8/3</t>
  </si>
  <si>
    <t>1.7/2</t>
  </si>
  <si>
    <t>1.2/4</t>
  </si>
  <si>
    <t>0.7/4</t>
  </si>
  <si>
    <t>2　確かな学力の向上、豊かな心と健やかな体の育成と信頼される学校づくり</t>
    <phoneticPr fontId="5"/>
  </si>
  <si>
    <t>2-5 安全・安心で豊かな学校施設の整備推進</t>
    <phoneticPr fontId="5"/>
  </si>
  <si>
    <t>　有識者会議等において調査研究を行い、情報提供・普及啓発及び提言等を行った例</t>
    <phoneticPr fontId="5"/>
  </si>
  <si>
    <t>　各種調査研究を通じた地方公共団体等への情報提供・普及啓発及び提言等</t>
    <phoneticPr fontId="5"/>
  </si>
  <si>
    <t>　本事業で作成した報告書や事例集及び講習会等を通じて、学校設置者等が得た情報により、社会情勢や地域の実情を踏まえた質の高い教育環境の確保に資する学校施設の整備推進を図ることができる。</t>
    <phoneticPr fontId="5"/>
  </si>
  <si>
    <t>141</t>
  </si>
  <si>
    <t>33</t>
  </si>
  <si>
    <t>26</t>
  </si>
  <si>
    <t>100</t>
  </si>
  <si>
    <t>103</t>
  </si>
  <si>
    <t>98</t>
  </si>
  <si>
    <t>95</t>
  </si>
  <si>
    <t>○</t>
  </si>
  <si>
    <t>文教施設の環境対策の推進</t>
    <phoneticPr fontId="5"/>
  </si>
  <si>
    <t>平成17年度</t>
    <phoneticPr fontId="5"/>
  </si>
  <si>
    <t>終了予定なし</t>
    <phoneticPr fontId="5"/>
  </si>
  <si>
    <t>大臣官房文教施設企画・防災部</t>
    <phoneticPr fontId="5"/>
  </si>
  <si>
    <t>施設企画課</t>
    <phoneticPr fontId="5"/>
  </si>
  <si>
    <t>-</t>
    <phoneticPr fontId="5"/>
  </si>
  <si>
    <t>施設企画課長
磯山　武司</t>
    <rPh sb="7" eb="9">
      <t>イソヤマ</t>
    </rPh>
    <rPh sb="10" eb="12">
      <t>タケシ</t>
    </rPh>
    <phoneticPr fontId="5"/>
  </si>
  <si>
    <t>-</t>
    <phoneticPr fontId="5"/>
  </si>
  <si>
    <t>地球温暖化対策が学校施設にも求められており、これまで以上の省エネ等への取組が不可欠となっている。そのため当事業については、学校設置者と連携しながら国として推進する必要があるため、最新の情報や取組内容等の情報発信及び普及・啓発を図る必要がある。</t>
    <phoneticPr fontId="5"/>
  </si>
  <si>
    <t>100万円未満の事業であり当省内部規定に則り少額の随意契約として扱っているため、一般競争入札や指名競争契約、企画競争は行っていないが、複数社の見積もりを比較の上、最も価格の低い者と随意契約を行っており、競争性を保っている。</t>
    <phoneticPr fontId="5"/>
  </si>
  <si>
    <t>無</t>
  </si>
  <si>
    <t>‐</t>
  </si>
  <si>
    <t>-</t>
    <phoneticPr fontId="5"/>
  </si>
  <si>
    <t>内容、使途を精査した上で契約しており、単位当たりコスト等の水準は妥当である。</t>
    <phoneticPr fontId="5"/>
  </si>
  <si>
    <t>ホームページ上で成果物のデータを公開する等の工夫をすることで、印刷部数は極力参加人数に合わせるなど少なくし、コスト削減を図っている。</t>
    <rPh sb="22" eb="24">
      <t>クフウ</t>
    </rPh>
    <phoneticPr fontId="5"/>
  </si>
  <si>
    <t>当該事業で得られた成果については教育関係機関をはじめ講習会等で活用されており、広く一般にも利用できるようホームページに掲載するなどの工夫も行っている。</t>
    <phoneticPr fontId="5"/>
  </si>
  <si>
    <t>学校設置者の環境対策に関する意識・知識が向上し、学校施設等の環境対策が促進されるよう、引き続き、政府方針等を踏まえ、効率的・効果的な環境対策について有識者の協力を得ながら検討を行うと共に、様々な機会を通じてより一層の普及啓発を図る。</t>
    <rPh sb="48" eb="50">
      <t>セイフ</t>
    </rPh>
    <rPh sb="50" eb="52">
      <t>ホウシン</t>
    </rPh>
    <rPh sb="52" eb="53">
      <t>トウ</t>
    </rPh>
    <rPh sb="54" eb="55">
      <t>フ</t>
    </rPh>
    <rPh sb="66" eb="68">
      <t>カンキョウ</t>
    </rPh>
    <rPh sb="68" eb="70">
      <t>タイサク</t>
    </rPh>
    <rPh sb="74" eb="77">
      <t>ユウシキシャ</t>
    </rPh>
    <rPh sb="78" eb="80">
      <t>キョウリョク</t>
    </rPh>
    <rPh sb="81" eb="82">
      <t>エ</t>
    </rPh>
    <rPh sb="85" eb="87">
      <t>ケントウ</t>
    </rPh>
    <rPh sb="88" eb="89">
      <t>オコナ</t>
    </rPh>
    <rPh sb="91" eb="92">
      <t>トモ</t>
    </rPh>
    <phoneticPr fontId="5"/>
  </si>
  <si>
    <t>①環境を考慮した学校施設（エコスクール）の整備推進
　　https://www.mext.go.jp/a_menu/shisetu/ecoschool/index.htm
②木の学校づくり先導事業、木の学校づくり
　　https://www.mext.go.jp/a_menu/shotou/zyosei/mokuzai/1363267.htm
　　https://www.mext.go.jp/a_menu/shisetu/mokuzou/index.htm
③省エネ法等への取組、学校等における省エネルギーの推進
　　https://www.mext.go.jp/a_menu/shisetu/green/index.htm</t>
    <phoneticPr fontId="5"/>
  </si>
  <si>
    <t>株式会社アイフィス</t>
    <rPh sb="0" eb="4">
      <t>カブシキガイシャ</t>
    </rPh>
    <phoneticPr fontId="5"/>
  </si>
  <si>
    <t>文教施設セミナー　運営業務</t>
    <rPh sb="0" eb="2">
      <t>ブンキョウ</t>
    </rPh>
    <rPh sb="2" eb="4">
      <t>シセツ</t>
    </rPh>
    <phoneticPr fontId="5"/>
  </si>
  <si>
    <t>文教施設セミナー　ライブ配信業務</t>
    <rPh sb="0" eb="2">
      <t>ブンキョウ</t>
    </rPh>
    <rPh sb="2" eb="4">
      <t>シセツ</t>
    </rPh>
    <rPh sb="12" eb="14">
      <t>ハイシン</t>
    </rPh>
    <phoneticPr fontId="5"/>
  </si>
  <si>
    <t>朝日梱包（株）</t>
    <rPh sb="0" eb="2">
      <t>アサヒ</t>
    </rPh>
    <rPh sb="2" eb="4">
      <t>コンポウ</t>
    </rPh>
    <rPh sb="4" eb="7">
      <t>カブ</t>
    </rPh>
    <phoneticPr fontId="5"/>
  </si>
  <si>
    <t>パンフレット「学校施設の維持管理の徹底に向けて」　梱包発送業務</t>
    <phoneticPr fontId="5"/>
  </si>
  <si>
    <t>パンフレット「学校施設の維持管理の徹底に向けて」　印刷業務</t>
    <rPh sb="25" eb="27">
      <t>インサツ</t>
    </rPh>
    <phoneticPr fontId="5"/>
  </si>
  <si>
    <t>株式会社アサヒプリンティング</t>
    <rPh sb="0" eb="4">
      <t>カブシキガイシャ</t>
    </rPh>
    <phoneticPr fontId="5"/>
  </si>
  <si>
    <t>費目・使途は会議開催の運営等に必要な経費、成果物の周知に必要な印刷・発送等に限定している。</t>
    <rPh sb="11" eb="13">
      <t>ウンエイ</t>
    </rPh>
    <rPh sb="13" eb="14">
      <t>トウ</t>
    </rPh>
    <rPh sb="18" eb="20">
      <t>ケイヒ</t>
    </rPh>
    <phoneticPr fontId="5"/>
  </si>
  <si>
    <t>新型コロナウイルス感染症拡大の影響によりセミナー、講習会を一部中止したが、ライブ配信を行う等の工夫を行い実施した。</t>
    <rPh sb="29" eb="31">
      <t>イチブ</t>
    </rPh>
    <rPh sb="40" eb="42">
      <t>ハイシン</t>
    </rPh>
    <rPh sb="43" eb="44">
      <t>オコナ</t>
    </rPh>
    <rPh sb="45" eb="46">
      <t>トウ</t>
    </rPh>
    <rPh sb="47" eb="49">
      <t>クフウ</t>
    </rPh>
    <rPh sb="50" eb="51">
      <t>オコナ</t>
    </rPh>
    <rPh sb="52" eb="54">
      <t>ジッシ</t>
    </rPh>
    <phoneticPr fontId="5"/>
  </si>
  <si>
    <t>本事業の実施により、各学校における環境対策が一層促進されるよう、セミナーの開催、ホームページへの掲載等を通じて、最新の情報発信や取組内容の紹介をするなどの普及・啓発を効率的に実施した。</t>
    <rPh sb="0" eb="1">
      <t>ホン</t>
    </rPh>
    <rPh sb="1" eb="3">
      <t>ジギョウ</t>
    </rPh>
    <rPh sb="4" eb="6">
      <t>ジッシ</t>
    </rPh>
    <rPh sb="10" eb="13">
      <t>カクガッコウ</t>
    </rPh>
    <rPh sb="17" eb="19">
      <t>カンキョウ</t>
    </rPh>
    <rPh sb="19" eb="21">
      <t>タイサク</t>
    </rPh>
    <rPh sb="22" eb="24">
      <t>イッソウ</t>
    </rPh>
    <rPh sb="24" eb="26">
      <t>ソクシン</t>
    </rPh>
    <rPh sb="37" eb="39">
      <t>カイサイ</t>
    </rPh>
    <rPh sb="48" eb="50">
      <t>ケイサイ</t>
    </rPh>
    <rPh sb="50" eb="51">
      <t>トウ</t>
    </rPh>
    <rPh sb="52" eb="53">
      <t>ツウ</t>
    </rPh>
    <rPh sb="56" eb="58">
      <t>サイシン</t>
    </rPh>
    <rPh sb="59" eb="61">
      <t>ジョウホウ</t>
    </rPh>
    <rPh sb="61" eb="63">
      <t>ハッシン</t>
    </rPh>
    <rPh sb="64" eb="66">
      <t>トリクミ</t>
    </rPh>
    <rPh sb="66" eb="68">
      <t>ナイヨウ</t>
    </rPh>
    <rPh sb="69" eb="71">
      <t>ショウカイ</t>
    </rPh>
    <rPh sb="77" eb="79">
      <t>フキュウ</t>
    </rPh>
    <rPh sb="80" eb="82">
      <t>ケイハツ</t>
    </rPh>
    <rPh sb="83" eb="86">
      <t>コウリツテキ</t>
    </rPh>
    <rPh sb="87" eb="89">
      <t>ジッシ</t>
    </rPh>
    <phoneticPr fontId="5"/>
  </si>
  <si>
    <t>「文教施設セミナー」受講者アンケート</t>
    <rPh sb="1" eb="3">
      <t>ブンキョウ</t>
    </rPh>
    <rPh sb="3" eb="5">
      <t>シセツ</t>
    </rPh>
    <rPh sb="10" eb="13">
      <t>ジュコウシャ</t>
    </rPh>
    <phoneticPr fontId="5"/>
  </si>
  <si>
    <t>新型コロナウイルス感染症拡大の影響によりセミナー、講習会を一部中止したこと等で不用額が生じた。</t>
    <rPh sb="0" eb="2">
      <t>シンガタ</t>
    </rPh>
    <rPh sb="9" eb="12">
      <t>カンセンショウ</t>
    </rPh>
    <rPh sb="12" eb="14">
      <t>カクダイ</t>
    </rPh>
    <rPh sb="15" eb="17">
      <t>エイキョウ</t>
    </rPh>
    <rPh sb="25" eb="28">
      <t>コウシュウカイ</t>
    </rPh>
    <rPh sb="29" eb="31">
      <t>イチブ</t>
    </rPh>
    <rPh sb="31" eb="33">
      <t>チュウシ</t>
    </rPh>
    <rPh sb="37" eb="38">
      <t>ナド</t>
    </rPh>
    <rPh sb="39" eb="42">
      <t>フヨウガク</t>
    </rPh>
    <rPh sb="43" eb="44">
      <t>ショウ</t>
    </rPh>
    <phoneticPr fontId="5"/>
  </si>
  <si>
    <t>-</t>
    <phoneticPr fontId="5"/>
  </si>
  <si>
    <t>「令和元年度　学校等における省エネルギー対策に関する講習会」　受講者アンケート</t>
    <phoneticPr fontId="5"/>
  </si>
  <si>
    <t>アンケートによると「特に参考になった」との回答が多数を占めており、「意識・知識の向上を図る」とした成果目標に見合ったものとなっている。</t>
    <rPh sb="10" eb="11">
      <t>トク</t>
    </rPh>
    <rPh sb="12" eb="14">
      <t>サンコウ</t>
    </rPh>
    <rPh sb="21" eb="23">
      <t>カイトウ</t>
    </rPh>
    <rPh sb="24" eb="26">
      <t>タスウ</t>
    </rPh>
    <rPh sb="27" eb="28">
      <t>シ</t>
    </rPh>
    <rPh sb="34" eb="36">
      <t>イシキ</t>
    </rPh>
    <rPh sb="37" eb="39">
      <t>チシキ</t>
    </rPh>
    <rPh sb="40" eb="42">
      <t>コウジョウ</t>
    </rPh>
    <rPh sb="43" eb="44">
      <t>ハカ</t>
    </rPh>
    <rPh sb="49" eb="51">
      <t>セイカ</t>
    </rPh>
    <rPh sb="51" eb="53">
      <t>モクヒョウ</t>
    </rPh>
    <rPh sb="54" eb="56">
      <t>ミア</t>
    </rPh>
    <phoneticPr fontId="5"/>
  </si>
  <si>
    <t>国民や社会にとっての喫緊の課題である地球温暖化対策の中で、学校施設における省エネルギー対策や木材活用の果たす役割は大きく、これらに対する学校設置者の意識・知識の向上を図る当事業の目的は、国民や社会のニーズを的確に反映している。</t>
    <rPh sb="0" eb="2">
      <t>コクミン</t>
    </rPh>
    <rPh sb="3" eb="5">
      <t>シャカイ</t>
    </rPh>
    <rPh sb="10" eb="12">
      <t>キッキン</t>
    </rPh>
    <rPh sb="13" eb="15">
      <t>カダイ</t>
    </rPh>
    <rPh sb="18" eb="20">
      <t>チキュウ</t>
    </rPh>
    <rPh sb="20" eb="23">
      <t>オンダンカ</t>
    </rPh>
    <rPh sb="23" eb="25">
      <t>タイサク</t>
    </rPh>
    <rPh sb="26" eb="27">
      <t>ナカ</t>
    </rPh>
    <rPh sb="29" eb="31">
      <t>ガッコウ</t>
    </rPh>
    <rPh sb="31" eb="33">
      <t>シセツ</t>
    </rPh>
    <rPh sb="37" eb="38">
      <t>ショウ</t>
    </rPh>
    <rPh sb="43" eb="45">
      <t>タイサク</t>
    </rPh>
    <rPh sb="46" eb="48">
      <t>モクザイ</t>
    </rPh>
    <rPh sb="48" eb="50">
      <t>カツヨウ</t>
    </rPh>
    <rPh sb="51" eb="52">
      <t>ハ</t>
    </rPh>
    <rPh sb="54" eb="56">
      <t>ヤクワリ</t>
    </rPh>
    <rPh sb="57" eb="58">
      <t>オオ</t>
    </rPh>
    <rPh sb="65" eb="66">
      <t>タイ</t>
    </rPh>
    <rPh sb="68" eb="70">
      <t>ガッコウ</t>
    </rPh>
    <rPh sb="70" eb="72">
      <t>セッチ</t>
    </rPh>
    <rPh sb="72" eb="73">
      <t>シャ</t>
    </rPh>
    <rPh sb="74" eb="76">
      <t>イシキ</t>
    </rPh>
    <rPh sb="77" eb="79">
      <t>チシキ</t>
    </rPh>
    <rPh sb="80" eb="82">
      <t>コウジョウ</t>
    </rPh>
    <rPh sb="83" eb="84">
      <t>ハカ</t>
    </rPh>
    <rPh sb="89" eb="91">
      <t>モクテキ</t>
    </rPh>
    <rPh sb="93" eb="95">
      <t>コクミン</t>
    </rPh>
    <rPh sb="96" eb="98">
      <t>シャカイ</t>
    </rPh>
    <rPh sb="103" eb="105">
      <t>テキカク</t>
    </rPh>
    <rPh sb="106" eb="108">
      <t>ハンエイ</t>
    </rPh>
    <phoneticPr fontId="5"/>
  </si>
  <si>
    <t>情報発信・普及啓発の手段等について検討し、より効果的と考える方法により実施した。</t>
    <rPh sb="0" eb="1">
      <t>ジョウ</t>
    </rPh>
    <rPh sb="1" eb="2">
      <t>ホウ</t>
    </rPh>
    <rPh sb="2" eb="4">
      <t>ハッシン</t>
    </rPh>
    <rPh sb="5" eb="7">
      <t>フキュウ</t>
    </rPh>
    <rPh sb="7" eb="9">
      <t>ケイハツ</t>
    </rPh>
    <rPh sb="10" eb="12">
      <t>シュダン</t>
    </rPh>
    <rPh sb="12" eb="13">
      <t>トウ</t>
    </rPh>
    <rPh sb="17" eb="19">
      <t>ケントウ</t>
    </rPh>
    <rPh sb="23" eb="26">
      <t>コウカテキ</t>
    </rPh>
    <rPh sb="27" eb="28">
      <t>カンガ</t>
    </rPh>
    <rPh sb="30" eb="32">
      <t>ホウホウ</t>
    </rPh>
    <rPh sb="35" eb="37">
      <t>ジッシ</t>
    </rPh>
    <phoneticPr fontId="5"/>
  </si>
  <si>
    <t>②木材利用の講習会開催回数</t>
    <phoneticPr fontId="5"/>
  </si>
  <si>
    <t>回</t>
    <phoneticPr fontId="5"/>
  </si>
  <si>
    <t>③省エネの講習会開催回数</t>
    <rPh sb="8" eb="10">
      <t>カイサイ</t>
    </rPh>
    <rPh sb="10" eb="12">
      <t>カイスウ</t>
    </rPh>
    <phoneticPr fontId="5"/>
  </si>
  <si>
    <t>②木材利用の講習会執行額／講習回数</t>
    <phoneticPr fontId="5"/>
  </si>
  <si>
    <t>③省エネの講習会執行額／講習回数　　　　　　　　　　　</t>
    <phoneticPr fontId="5"/>
  </si>
  <si>
    <t>0/2</t>
  </si>
  <si>
    <t>・「木の学校づくり　その構想からメンテナンスまで（改訂版）」（解説書）（平成31年3月）
・「学校等における省エネルギー推進のための手引き」（平成31年3月）
・「環境を考慮した学校施設づくり事例集 -継続的に活用するためのヒント-」（令和2年3月）
・「木の学校づくり 学校施設等のCLT活用事例」（令和2年3月）
・「木の学校づくり-木造3階建て校舎の手引-」（一部変更）（令和２年10月）</t>
    <rPh sb="169" eb="171">
      <t>モクゾウ</t>
    </rPh>
    <rPh sb="172" eb="174">
      <t>カイダ</t>
    </rPh>
    <rPh sb="175" eb="177">
      <t>コウシャ</t>
    </rPh>
    <rPh sb="178" eb="180">
      <t>テビ</t>
    </rPh>
    <rPh sb="183" eb="185">
      <t>イチブ</t>
    </rPh>
    <rPh sb="185" eb="187">
      <t>ヘンコウ</t>
    </rPh>
    <rPh sb="189" eb="191">
      <t>レイワ</t>
    </rPh>
    <phoneticPr fontId="5"/>
  </si>
  <si>
    <t>0.7/1</t>
    <phoneticPr fontId="5"/>
  </si>
  <si>
    <t>0.7/2</t>
    <phoneticPr fontId="5"/>
  </si>
  <si>
    <t>地球温暖化問題は社会全体にとって喫緊の課題であり、低炭素社会の実現に向けて、学校施設においても対応が求められる中、環境負荷の少ないエコスクールづくりや木材活用、省エネルギー対策などの取組を進めるためには、学校設置者の意識向上を図ることが急務である。</t>
    <rPh sb="0" eb="2">
      <t>チキュウ</t>
    </rPh>
    <rPh sb="2" eb="5">
      <t>オンダンカ</t>
    </rPh>
    <rPh sb="5" eb="7">
      <t>モンダイ</t>
    </rPh>
    <rPh sb="8" eb="10">
      <t>シャカイ</t>
    </rPh>
    <rPh sb="10" eb="12">
      <t>ゼンタイ</t>
    </rPh>
    <rPh sb="16" eb="18">
      <t>キッキン</t>
    </rPh>
    <rPh sb="19" eb="21">
      <t>カダイ</t>
    </rPh>
    <rPh sb="25" eb="28">
      <t>テイタンソ</t>
    </rPh>
    <rPh sb="28" eb="30">
      <t>シャカイ</t>
    </rPh>
    <rPh sb="31" eb="33">
      <t>ジツゲン</t>
    </rPh>
    <rPh sb="34" eb="35">
      <t>ム</t>
    </rPh>
    <rPh sb="38" eb="40">
      <t>ガッコウ</t>
    </rPh>
    <rPh sb="40" eb="42">
      <t>シセツ</t>
    </rPh>
    <rPh sb="47" eb="49">
      <t>タイオウ</t>
    </rPh>
    <rPh sb="50" eb="51">
      <t>モト</t>
    </rPh>
    <rPh sb="55" eb="56">
      <t>ナカ</t>
    </rPh>
    <rPh sb="57" eb="59">
      <t>カンキョウ</t>
    </rPh>
    <rPh sb="59" eb="61">
      <t>フカ</t>
    </rPh>
    <rPh sb="62" eb="63">
      <t>スク</t>
    </rPh>
    <rPh sb="75" eb="77">
      <t>モクザイ</t>
    </rPh>
    <rPh sb="77" eb="79">
      <t>カツヨウ</t>
    </rPh>
    <rPh sb="80" eb="81">
      <t>ショウ</t>
    </rPh>
    <rPh sb="86" eb="88">
      <t>タイサク</t>
    </rPh>
    <rPh sb="91" eb="93">
      <t>トリクミ</t>
    </rPh>
    <rPh sb="94" eb="95">
      <t>スス</t>
    </rPh>
    <rPh sb="102" eb="104">
      <t>ガッコウ</t>
    </rPh>
    <rPh sb="104" eb="106">
      <t>セッチ</t>
    </rPh>
    <rPh sb="106" eb="107">
      <t>シャ</t>
    </rPh>
    <rPh sb="108" eb="110">
      <t>イシキ</t>
    </rPh>
    <rPh sb="110" eb="112">
      <t>コウジョウ</t>
    </rPh>
    <rPh sb="113" eb="114">
      <t>ハカ</t>
    </rPh>
    <rPh sb="118" eb="120">
      <t>キュウム</t>
    </rPh>
    <phoneticPr fontId="5"/>
  </si>
  <si>
    <t>※金額は単位未満四捨五入して記載していることから、合計が一致しない場合がある。
新型コロナウイルス感染症の影響により、予定していた講習会等の実施方法を変更、縮小するなどしたため。</t>
    <rPh sb="41" eb="43">
      <t>シンガタ</t>
    </rPh>
    <rPh sb="50" eb="53">
      <t>カンセンショウ</t>
    </rPh>
    <rPh sb="54" eb="56">
      <t>エイキョウ</t>
    </rPh>
    <rPh sb="60" eb="62">
      <t>ヨテイ</t>
    </rPh>
    <rPh sb="66" eb="69">
      <t>コウシュウカイ</t>
    </rPh>
    <rPh sb="69" eb="70">
      <t>トウ</t>
    </rPh>
    <rPh sb="71" eb="73">
      <t>ジッシ</t>
    </rPh>
    <rPh sb="73" eb="75">
      <t>ホウホウ</t>
    </rPh>
    <rPh sb="76" eb="78">
      <t>ヘンコウ</t>
    </rPh>
    <rPh sb="79" eb="81">
      <t>シュクショウ</t>
    </rPh>
    <phoneticPr fontId="5"/>
  </si>
  <si>
    <t>文教施設セミナーにおいて、環境対策に関する意識及び知識の向上が図られた学校設置者の割合</t>
    <rPh sb="0" eb="2">
      <t>ブンキョウ</t>
    </rPh>
    <rPh sb="2" eb="4">
      <t>シセツ</t>
    </rPh>
    <rPh sb="13" eb="15">
      <t>カンキョウ</t>
    </rPh>
    <rPh sb="15" eb="17">
      <t>タイサク</t>
    </rPh>
    <rPh sb="18" eb="19">
      <t>カン</t>
    </rPh>
    <rPh sb="21" eb="23">
      <t>イシキ</t>
    </rPh>
    <rPh sb="23" eb="24">
      <t>オヨ</t>
    </rPh>
    <rPh sb="25" eb="27">
      <t>チシキ</t>
    </rPh>
    <rPh sb="28" eb="30">
      <t>コウジョウ</t>
    </rPh>
    <rPh sb="31" eb="32">
      <t>ハカ</t>
    </rPh>
    <rPh sb="35" eb="37">
      <t>ガッコウ</t>
    </rPh>
    <rPh sb="37" eb="39">
      <t>セッチ</t>
    </rPh>
    <rPh sb="39" eb="40">
      <t>シャ</t>
    </rPh>
    <rPh sb="41" eb="43">
      <t>ワリアイ</t>
    </rPh>
    <phoneticPr fontId="5"/>
  </si>
  <si>
    <t>脱酸素、省エネルギー対応はこれからも重要課題であることから、文教施設セミナー等におけるアンケートを工夫することにより、事業目的に沿った成果指標として、学校設置者に対する指標を設定し、今後も継続していく事業としてその効果を適切に測っていく工夫が必要である。</t>
  </si>
  <si>
    <t>事業内容の一部改善</t>
  </si>
  <si>
    <t>この事業は、外部有識者からの指摘を踏まえ、事業目的に沿った成果指標の設定が必要である。</t>
  </si>
  <si>
    <t>執行等改善</t>
  </si>
  <si>
    <t>ご指摘を踏まえ、成果指標をより事業目的や成果目標に沿ったものに修正するとともに、今後の文教施設セミナーにおいて学校設置者のアンケートを工夫する。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</si>
</sst>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171450</xdr:rowOff>
    </xdr:from>
    <xdr:to>
      <xdr:col>19</xdr:col>
      <xdr:colOff>178547</xdr:colOff>
      <xdr:row>753</xdr:row>
      <xdr:rowOff>37726</xdr:rowOff>
    </xdr:to>
    <xdr:sp macro="" textlink="">
      <xdr:nvSpPr>
        <xdr:cNvPr id="2" name="正方形/長方形 1">
          <a:extLst>
            <a:ext uri="{FF2B5EF4-FFF2-40B4-BE49-F238E27FC236}">
              <a16:creationId xmlns:a16="http://schemas.microsoft.com/office/drawing/2014/main" id="{70D4F6D6-D5F9-40B2-BE83-1DD685EC0DFA}"/>
            </a:ext>
          </a:extLst>
        </xdr:cNvPr>
        <xdr:cNvSpPr/>
      </xdr:nvSpPr>
      <xdr:spPr>
        <a:xfrm>
          <a:off x="1400175" y="55883175"/>
          <a:ext cx="2578847" cy="127597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文部科学省</a:t>
          </a:r>
          <a:endParaRPr kumimoji="1" lang="en-US" altLang="ja-JP" sz="1400">
            <a:solidFill>
              <a:sysClr val="windowText" lastClr="000000"/>
            </a:solidFill>
          </a:endParaRPr>
        </a:p>
        <a:p>
          <a:pPr algn="ctr"/>
          <a:r>
            <a:rPr kumimoji="1" lang="ja-JP" altLang="en-US" sz="1400">
              <a:solidFill>
                <a:sysClr val="windowText" lastClr="000000"/>
              </a:solidFill>
            </a:rPr>
            <a:t>１．７百万円</a:t>
          </a:r>
        </a:p>
      </xdr:txBody>
    </xdr:sp>
    <xdr:clientData/>
  </xdr:twoCellAnchor>
  <xdr:oneCellAnchor>
    <xdr:from>
      <xdr:col>22</xdr:col>
      <xdr:colOff>41086</xdr:colOff>
      <xdr:row>749</xdr:row>
      <xdr:rowOff>269128</xdr:rowOff>
    </xdr:from>
    <xdr:ext cx="5102413" cy="642484"/>
    <xdr:sp macro="" textlink="">
      <xdr:nvSpPr>
        <xdr:cNvPr id="3" name="テキスト ボックス 2">
          <a:extLst>
            <a:ext uri="{FF2B5EF4-FFF2-40B4-BE49-F238E27FC236}">
              <a16:creationId xmlns:a16="http://schemas.microsoft.com/office/drawing/2014/main" id="{BD9C4766-6D4F-45B4-B676-84989E092561}"/>
            </a:ext>
          </a:extLst>
        </xdr:cNvPr>
        <xdr:cNvSpPr txBox="1"/>
      </xdr:nvSpPr>
      <xdr:spPr>
        <a:xfrm>
          <a:off x="4464919" y="58636211"/>
          <a:ext cx="510241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・諸謝金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・職員旅費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　　　　　　　　　　　　　　を含む</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・教職員研修費　</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0.0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p>
      </xdr:txBody>
    </xdr:sp>
    <xdr:clientData/>
  </xdr:oneCellAnchor>
  <xdr:twoCellAnchor>
    <xdr:from>
      <xdr:col>7</xdr:col>
      <xdr:colOff>191559</xdr:colOff>
      <xdr:row>753</xdr:row>
      <xdr:rowOff>48939</xdr:rowOff>
    </xdr:from>
    <xdr:to>
      <xdr:col>17</xdr:col>
      <xdr:colOff>170297</xdr:colOff>
      <xdr:row>755</xdr:row>
      <xdr:rowOff>28575</xdr:rowOff>
    </xdr:to>
    <xdr:sp macro="" textlink="">
      <xdr:nvSpPr>
        <xdr:cNvPr id="4" name="矢印: 上向き折線 6">
          <a:extLst>
            <a:ext uri="{FF2B5EF4-FFF2-40B4-BE49-F238E27FC236}">
              <a16:creationId xmlns:a16="http://schemas.microsoft.com/office/drawing/2014/main" id="{566CCCD5-EF6F-4C21-BF21-91373F0258D9}"/>
            </a:ext>
          </a:extLst>
        </xdr:cNvPr>
        <xdr:cNvSpPr/>
      </xdr:nvSpPr>
      <xdr:spPr>
        <a:xfrm rot="5400000">
          <a:off x="2238985" y="56523113"/>
          <a:ext cx="684486" cy="1978988"/>
        </a:xfrm>
        <a:prstGeom prst="bentUpArrow">
          <a:avLst>
            <a:gd name="adj1" fmla="val 12337"/>
            <a:gd name="adj2" fmla="val 11218"/>
            <a:gd name="adj3" fmla="val 18589"/>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187071</xdr:colOff>
      <xdr:row>755</xdr:row>
      <xdr:rowOff>15878</xdr:rowOff>
    </xdr:from>
    <xdr:to>
      <xdr:col>17</xdr:col>
      <xdr:colOff>169204</xdr:colOff>
      <xdr:row>759</xdr:row>
      <xdr:rowOff>28575</xdr:rowOff>
    </xdr:to>
    <xdr:sp macro="" textlink="">
      <xdr:nvSpPr>
        <xdr:cNvPr id="5" name="矢印: 上向き折線 7">
          <a:extLst>
            <a:ext uri="{FF2B5EF4-FFF2-40B4-BE49-F238E27FC236}">
              <a16:creationId xmlns:a16="http://schemas.microsoft.com/office/drawing/2014/main" id="{263B9226-D572-4608-9EC7-CB4C9212EECB}"/>
            </a:ext>
          </a:extLst>
        </xdr:cNvPr>
        <xdr:cNvSpPr/>
      </xdr:nvSpPr>
      <xdr:spPr>
        <a:xfrm rot="5400000">
          <a:off x="1867239" y="57562160"/>
          <a:ext cx="1422397" cy="1982383"/>
        </a:xfrm>
        <a:prstGeom prst="bentUpArrow">
          <a:avLst>
            <a:gd name="adj1" fmla="val 6583"/>
            <a:gd name="adj2" fmla="val 7166"/>
            <a:gd name="adj3" fmla="val 12354"/>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26330</xdr:colOff>
      <xdr:row>754</xdr:row>
      <xdr:rowOff>78442</xdr:rowOff>
    </xdr:from>
    <xdr:to>
      <xdr:col>49</xdr:col>
      <xdr:colOff>305555</xdr:colOff>
      <xdr:row>755</xdr:row>
      <xdr:rowOff>240180</xdr:rowOff>
    </xdr:to>
    <xdr:sp macro="" textlink="">
      <xdr:nvSpPr>
        <xdr:cNvPr id="6" name="正方形/長方形 5">
          <a:extLst>
            <a:ext uri="{FF2B5EF4-FFF2-40B4-BE49-F238E27FC236}">
              <a16:creationId xmlns:a16="http://schemas.microsoft.com/office/drawing/2014/main" id="{D5361DEA-F37A-4AD0-9D1A-FD240CABCC13}"/>
            </a:ext>
          </a:extLst>
        </xdr:cNvPr>
        <xdr:cNvSpPr/>
      </xdr:nvSpPr>
      <xdr:spPr>
        <a:xfrm>
          <a:off x="3626780" y="57552292"/>
          <a:ext cx="6480000" cy="51416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mn-ea"/>
              <a:ea typeface="+mn-ea"/>
            </a:rPr>
            <a:t>Ａ．</a:t>
          </a:r>
          <a:r>
            <a:rPr kumimoji="1" lang="ja-JP" altLang="en-US" sz="1200">
              <a:solidFill>
                <a:sysClr val="windowText" lastClr="000000"/>
              </a:solidFill>
              <a:effectLst/>
              <a:latin typeface="+mn-ea"/>
              <a:ea typeface="+mn-ea"/>
              <a:cs typeface="+mn-cs"/>
            </a:rPr>
            <a:t>文教施設セミナー</a:t>
          </a:r>
          <a:r>
            <a:rPr kumimoji="1" lang="ja-JP" altLang="ja-JP" sz="1200">
              <a:solidFill>
                <a:sysClr val="windowText" lastClr="000000"/>
              </a:solidFill>
              <a:effectLst/>
              <a:latin typeface="+mn-ea"/>
              <a:ea typeface="+mn-ea"/>
              <a:cs typeface="+mn-cs"/>
            </a:rPr>
            <a:t>　</a:t>
          </a:r>
          <a:r>
            <a:rPr kumimoji="1" lang="ja-JP" altLang="en-US" sz="1200">
              <a:solidFill>
                <a:sysClr val="windowText" lastClr="000000"/>
              </a:solidFill>
              <a:effectLst/>
              <a:latin typeface="+mn-ea"/>
              <a:ea typeface="+mn-ea"/>
              <a:cs typeface="+mn-cs"/>
            </a:rPr>
            <a:t>ライブ配信</a:t>
          </a:r>
          <a:r>
            <a:rPr kumimoji="1" lang="ja-JP" altLang="ja-JP" sz="1200">
              <a:solidFill>
                <a:sysClr val="windowText" lastClr="000000"/>
              </a:solidFill>
              <a:effectLst/>
              <a:latin typeface="+mn-ea"/>
              <a:ea typeface="+mn-ea"/>
              <a:cs typeface="+mn-cs"/>
            </a:rPr>
            <a:t>業務</a:t>
          </a:r>
          <a:r>
            <a:rPr kumimoji="1" lang="ja-JP" altLang="en-US" sz="1200">
              <a:solidFill>
                <a:sysClr val="windowText" lastClr="000000"/>
              </a:solidFill>
              <a:latin typeface="+mn-ea"/>
              <a:ea typeface="+mn-ea"/>
            </a:rPr>
            <a:t>：０．７百万円</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株式会社　アイフィス</a:t>
          </a:r>
        </a:p>
      </xdr:txBody>
    </xdr:sp>
    <xdr:clientData/>
  </xdr:twoCellAnchor>
  <xdr:oneCellAnchor>
    <xdr:from>
      <xdr:col>17</xdr:col>
      <xdr:colOff>159118</xdr:colOff>
      <xdr:row>753</xdr:row>
      <xdr:rowOff>175122</xdr:rowOff>
    </xdr:from>
    <xdr:ext cx="3742765" cy="259045"/>
    <xdr:sp macro="" textlink="">
      <xdr:nvSpPr>
        <xdr:cNvPr id="7" name="テキスト ボックス 6">
          <a:extLst>
            <a:ext uri="{FF2B5EF4-FFF2-40B4-BE49-F238E27FC236}">
              <a16:creationId xmlns:a16="http://schemas.microsoft.com/office/drawing/2014/main" id="{0BFB3E36-3F54-435F-A4D7-1C04FFF7940E}"/>
            </a:ext>
          </a:extLst>
        </xdr:cNvPr>
        <xdr:cNvSpPr txBox="1"/>
      </xdr:nvSpPr>
      <xdr:spPr>
        <a:xfrm>
          <a:off x="3559543" y="57296547"/>
          <a:ext cx="3742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随意契約（少額）</a:t>
          </a:r>
          <a:r>
            <a:rPr kumimoji="1" lang="en-US" altLang="ja-JP" sz="1000">
              <a:latin typeface="ＭＳ ゴシック" panose="020B0609070205080204" pitchFamily="49" charset="-128"/>
              <a:ea typeface="ＭＳ ゴシック" panose="020B0609070205080204" pitchFamily="49" charset="-128"/>
            </a:rPr>
            <a:t>】</a:t>
          </a: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19</xdr:col>
      <xdr:colOff>6656</xdr:colOff>
      <xdr:row>755</xdr:row>
      <xdr:rowOff>268195</xdr:rowOff>
    </xdr:from>
    <xdr:to>
      <xdr:col>47</xdr:col>
      <xdr:colOff>165956</xdr:colOff>
      <xdr:row>756</xdr:row>
      <xdr:rowOff>275770</xdr:rowOff>
    </xdr:to>
    <xdr:sp macro="" textlink="">
      <xdr:nvSpPr>
        <xdr:cNvPr id="8" name="大かっこ 7">
          <a:extLst>
            <a:ext uri="{FF2B5EF4-FFF2-40B4-BE49-F238E27FC236}">
              <a16:creationId xmlns:a16="http://schemas.microsoft.com/office/drawing/2014/main" id="{909B8E81-16DF-4141-A59E-385811E98CF7}"/>
            </a:ext>
          </a:extLst>
        </xdr:cNvPr>
        <xdr:cNvSpPr/>
      </xdr:nvSpPr>
      <xdr:spPr>
        <a:xfrm>
          <a:off x="3807131" y="58094470"/>
          <a:ext cx="5760000" cy="36000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000">
              <a:solidFill>
                <a:sysClr val="windowText" lastClr="000000"/>
              </a:solidFill>
              <a:effectLst/>
              <a:latin typeface="+mn-lt"/>
              <a:ea typeface="+mn-ea"/>
              <a:cs typeface="+mn-cs"/>
            </a:rPr>
            <a:t>文教施設セミナー</a:t>
          </a:r>
          <a:r>
            <a:rPr kumimoji="1" lang="ja-JP" altLang="ja-JP" sz="1000">
              <a:solidFill>
                <a:sysClr val="windowText" lastClr="000000"/>
              </a:solidFill>
              <a:effectLst/>
              <a:latin typeface="+mn-lt"/>
              <a:ea typeface="+mn-ea"/>
              <a:cs typeface="+mn-cs"/>
            </a:rPr>
            <a:t>について、会場</a:t>
          </a:r>
          <a:r>
            <a:rPr kumimoji="1" lang="ja-JP" altLang="en-US" sz="1000">
              <a:solidFill>
                <a:sysClr val="windowText" lastClr="000000"/>
              </a:solidFill>
              <a:effectLst/>
              <a:latin typeface="+mn-lt"/>
              <a:ea typeface="+mn-ea"/>
              <a:cs typeface="+mn-cs"/>
            </a:rPr>
            <a:t>撮影およびライブ配信</a:t>
          </a:r>
          <a:r>
            <a:rPr kumimoji="1" lang="ja-JP" altLang="ja-JP" sz="1000">
              <a:solidFill>
                <a:sysClr val="windowText" lastClr="000000"/>
              </a:solidFill>
              <a:effectLst/>
              <a:latin typeface="+mn-lt"/>
              <a:ea typeface="+mn-ea"/>
              <a:cs typeface="+mn-cs"/>
            </a:rPr>
            <a:t>等の業務を行う。</a:t>
          </a:r>
          <a:endParaRPr lang="ja-JP" altLang="ja-JP" sz="1000">
            <a:solidFill>
              <a:sysClr val="windowText" lastClr="000000"/>
            </a:solidFill>
            <a:effectLst/>
          </a:endParaRPr>
        </a:p>
      </xdr:txBody>
    </xdr:sp>
    <xdr:clientData/>
  </xdr:twoCellAnchor>
  <xdr:twoCellAnchor>
    <xdr:from>
      <xdr:col>18</xdr:col>
      <xdr:colOff>26330</xdr:colOff>
      <xdr:row>758</xdr:row>
      <xdr:rowOff>9712</xdr:rowOff>
    </xdr:from>
    <xdr:to>
      <xdr:col>49</xdr:col>
      <xdr:colOff>305555</xdr:colOff>
      <xdr:row>759</xdr:row>
      <xdr:rowOff>171450</xdr:rowOff>
    </xdr:to>
    <xdr:sp macro="" textlink="">
      <xdr:nvSpPr>
        <xdr:cNvPr id="9" name="正方形/長方形 8">
          <a:extLst>
            <a:ext uri="{FF2B5EF4-FFF2-40B4-BE49-F238E27FC236}">
              <a16:creationId xmlns:a16="http://schemas.microsoft.com/office/drawing/2014/main" id="{643047BF-3566-4027-954B-6C60FA87F9E1}"/>
            </a:ext>
          </a:extLst>
        </xdr:cNvPr>
        <xdr:cNvSpPr/>
      </xdr:nvSpPr>
      <xdr:spPr>
        <a:xfrm>
          <a:off x="3626780" y="58893262"/>
          <a:ext cx="6480000" cy="51416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Ｂ．文教施設セミナー　運営業務：０．７百万円</a:t>
          </a:r>
          <a:endParaRPr kumimoji="1" lang="en-US" altLang="ja-JP" sz="1200">
            <a:solidFill>
              <a:sysClr val="windowText" lastClr="000000"/>
            </a:solidFill>
          </a:endParaRPr>
        </a:p>
        <a:p>
          <a:pPr algn="ctr"/>
          <a:r>
            <a:rPr kumimoji="1" lang="ja-JP" altLang="en-US" sz="1200">
              <a:solidFill>
                <a:sysClr val="windowText" lastClr="000000"/>
              </a:solidFill>
            </a:rPr>
            <a:t>株式会社　アイフィス</a:t>
          </a:r>
        </a:p>
      </xdr:txBody>
    </xdr:sp>
    <xdr:clientData/>
  </xdr:twoCellAnchor>
  <xdr:twoCellAnchor>
    <xdr:from>
      <xdr:col>7</xdr:col>
      <xdr:colOff>193799</xdr:colOff>
      <xdr:row>758</xdr:row>
      <xdr:rowOff>344027</xdr:rowOff>
    </xdr:from>
    <xdr:to>
      <xdr:col>17</xdr:col>
      <xdr:colOff>175932</xdr:colOff>
      <xdr:row>762</xdr:row>
      <xdr:rowOff>266703</xdr:rowOff>
    </xdr:to>
    <xdr:sp macro="" textlink="">
      <xdr:nvSpPr>
        <xdr:cNvPr id="10" name="矢印: 上向き折線 12">
          <a:extLst>
            <a:ext uri="{FF2B5EF4-FFF2-40B4-BE49-F238E27FC236}">
              <a16:creationId xmlns:a16="http://schemas.microsoft.com/office/drawing/2014/main" id="{072F7720-9AAE-4CF6-8F16-0429096C1F25}"/>
            </a:ext>
          </a:extLst>
        </xdr:cNvPr>
        <xdr:cNvSpPr/>
      </xdr:nvSpPr>
      <xdr:spPr>
        <a:xfrm rot="5400000">
          <a:off x="1918978" y="58902573"/>
          <a:ext cx="1332376" cy="1982383"/>
        </a:xfrm>
        <a:prstGeom prst="bentUpArrow">
          <a:avLst>
            <a:gd name="adj1" fmla="val 7139"/>
            <a:gd name="adj2" fmla="val 7166"/>
            <a:gd name="adj3" fmla="val 12354"/>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189315</xdr:colOff>
      <xdr:row>762</xdr:row>
      <xdr:rowOff>238129</xdr:rowOff>
    </xdr:from>
    <xdr:to>
      <xdr:col>17</xdr:col>
      <xdr:colOff>171448</xdr:colOff>
      <xdr:row>765</xdr:row>
      <xdr:rowOff>104778</xdr:rowOff>
    </xdr:to>
    <xdr:sp macro="" textlink="">
      <xdr:nvSpPr>
        <xdr:cNvPr id="11" name="矢印: 上向き折線 13">
          <a:extLst>
            <a:ext uri="{FF2B5EF4-FFF2-40B4-BE49-F238E27FC236}">
              <a16:creationId xmlns:a16="http://schemas.microsoft.com/office/drawing/2014/main" id="{7EA3DD37-A2B9-4FCD-A5C9-7000691E7D70}"/>
            </a:ext>
          </a:extLst>
        </xdr:cNvPr>
        <xdr:cNvSpPr/>
      </xdr:nvSpPr>
      <xdr:spPr>
        <a:xfrm rot="5400000">
          <a:off x="1961557" y="60159312"/>
          <a:ext cx="1238249" cy="1982383"/>
        </a:xfrm>
        <a:prstGeom prst="bentUpArrow">
          <a:avLst>
            <a:gd name="adj1" fmla="val 7139"/>
            <a:gd name="adj2" fmla="val 7166"/>
            <a:gd name="adj3" fmla="val 12354"/>
          </a:avLst>
        </a:prstGeom>
        <a:solidFill>
          <a:schemeClr val="tx1">
            <a:lumMod val="50000"/>
            <a:lumOff val="50000"/>
          </a:schemeClr>
        </a:solidFill>
        <a:l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159118</xdr:colOff>
      <xdr:row>757</xdr:row>
      <xdr:rowOff>106766</xdr:rowOff>
    </xdr:from>
    <xdr:ext cx="3742765" cy="259045"/>
    <xdr:sp macro="" textlink="">
      <xdr:nvSpPr>
        <xdr:cNvPr id="12" name="テキスト ボックス 11">
          <a:extLst>
            <a:ext uri="{FF2B5EF4-FFF2-40B4-BE49-F238E27FC236}">
              <a16:creationId xmlns:a16="http://schemas.microsoft.com/office/drawing/2014/main" id="{ABC7534E-58B2-405D-94D1-0562EAF5359D}"/>
            </a:ext>
          </a:extLst>
        </xdr:cNvPr>
        <xdr:cNvSpPr txBox="1"/>
      </xdr:nvSpPr>
      <xdr:spPr>
        <a:xfrm>
          <a:off x="3559543" y="58637891"/>
          <a:ext cx="3742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随意契約（少額）</a:t>
          </a:r>
          <a:r>
            <a:rPr kumimoji="1" lang="en-US" altLang="ja-JP" sz="1000">
              <a:latin typeface="ＭＳ ゴシック" panose="020B0609070205080204" pitchFamily="49" charset="-128"/>
              <a:ea typeface="ＭＳ ゴシック" panose="020B0609070205080204" pitchFamily="49" charset="-128"/>
            </a:rPr>
            <a:t>】</a:t>
          </a: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18</xdr:col>
      <xdr:colOff>26330</xdr:colOff>
      <xdr:row>761</xdr:row>
      <xdr:rowOff>256055</xdr:rowOff>
    </xdr:from>
    <xdr:to>
      <xdr:col>49</xdr:col>
      <xdr:colOff>305555</xdr:colOff>
      <xdr:row>763</xdr:row>
      <xdr:rowOff>65368</xdr:rowOff>
    </xdr:to>
    <xdr:sp macro="" textlink="">
      <xdr:nvSpPr>
        <xdr:cNvPr id="13" name="正方形/長方形 12">
          <a:extLst>
            <a:ext uri="{FF2B5EF4-FFF2-40B4-BE49-F238E27FC236}">
              <a16:creationId xmlns:a16="http://schemas.microsoft.com/office/drawing/2014/main" id="{FB5BB8AC-5EF9-4E39-A824-9A6AAD546BEC}"/>
            </a:ext>
          </a:extLst>
        </xdr:cNvPr>
        <xdr:cNvSpPr/>
      </xdr:nvSpPr>
      <xdr:spPr>
        <a:xfrm>
          <a:off x="3626780" y="60196880"/>
          <a:ext cx="6480000" cy="51416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Ｃ．パンフレット「学校施設の維持管理の徹底に向けて」　梱包発送業務：０．２百万円</a:t>
          </a:r>
          <a:endParaRPr kumimoji="1" lang="en-US" altLang="ja-JP" sz="1200">
            <a:solidFill>
              <a:sysClr val="windowText" lastClr="000000"/>
            </a:solidFill>
          </a:endParaRPr>
        </a:p>
        <a:p>
          <a:pPr algn="ctr"/>
          <a:r>
            <a:rPr kumimoji="1" lang="ja-JP" altLang="en-US" sz="1200">
              <a:solidFill>
                <a:sysClr val="windowText" lastClr="000000"/>
              </a:solidFill>
            </a:rPr>
            <a:t>朝日梱包（株）</a:t>
          </a:r>
        </a:p>
      </xdr:txBody>
    </xdr:sp>
    <xdr:clientData/>
  </xdr:twoCellAnchor>
  <xdr:twoCellAnchor>
    <xdr:from>
      <xdr:col>19</xdr:col>
      <xdr:colOff>6656</xdr:colOff>
      <xdr:row>759</xdr:row>
      <xdr:rowOff>196290</xdr:rowOff>
    </xdr:from>
    <xdr:to>
      <xdr:col>47</xdr:col>
      <xdr:colOff>165956</xdr:colOff>
      <xdr:row>760</xdr:row>
      <xdr:rowOff>203865</xdr:rowOff>
    </xdr:to>
    <xdr:sp macro="" textlink="">
      <xdr:nvSpPr>
        <xdr:cNvPr id="14" name="大かっこ 13">
          <a:extLst>
            <a:ext uri="{FF2B5EF4-FFF2-40B4-BE49-F238E27FC236}">
              <a16:creationId xmlns:a16="http://schemas.microsoft.com/office/drawing/2014/main" id="{4BB98F5A-B608-4ADA-8DDD-9357A1748A00}"/>
            </a:ext>
          </a:extLst>
        </xdr:cNvPr>
        <xdr:cNvSpPr/>
      </xdr:nvSpPr>
      <xdr:spPr>
        <a:xfrm>
          <a:off x="3807131" y="59432265"/>
          <a:ext cx="5760000" cy="36000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solidFill>
                <a:sysClr val="windowText" lastClr="000000"/>
              </a:solidFill>
            </a:rPr>
            <a:t>文教施設セミナーについて、参加申込の受付や当日の会場運営等の業務を行う。</a:t>
          </a:r>
        </a:p>
      </xdr:txBody>
    </xdr:sp>
    <xdr:clientData/>
  </xdr:twoCellAnchor>
  <xdr:oneCellAnchor>
    <xdr:from>
      <xdr:col>17</xdr:col>
      <xdr:colOff>159118</xdr:colOff>
      <xdr:row>761</xdr:row>
      <xdr:rowOff>13818</xdr:rowOff>
    </xdr:from>
    <xdr:ext cx="3742765" cy="259045"/>
    <xdr:sp macro="" textlink="">
      <xdr:nvSpPr>
        <xdr:cNvPr id="15" name="テキスト ボックス 14">
          <a:extLst>
            <a:ext uri="{FF2B5EF4-FFF2-40B4-BE49-F238E27FC236}">
              <a16:creationId xmlns:a16="http://schemas.microsoft.com/office/drawing/2014/main" id="{542DF5D8-6AC8-4A96-8135-B795FA217153}"/>
            </a:ext>
          </a:extLst>
        </xdr:cNvPr>
        <xdr:cNvSpPr txBox="1"/>
      </xdr:nvSpPr>
      <xdr:spPr>
        <a:xfrm>
          <a:off x="3559543" y="59954643"/>
          <a:ext cx="3742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随意契約（少額）</a:t>
          </a:r>
          <a:r>
            <a:rPr kumimoji="1" lang="en-US" altLang="ja-JP" sz="1000">
              <a:latin typeface="ＭＳ ゴシック" panose="020B0609070205080204" pitchFamily="49" charset="-128"/>
              <a:ea typeface="ＭＳ ゴシック" panose="020B0609070205080204" pitchFamily="49" charset="-128"/>
            </a:rPr>
            <a:t>】</a:t>
          </a: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19</xdr:col>
      <xdr:colOff>6656</xdr:colOff>
      <xdr:row>763</xdr:row>
      <xdr:rowOff>98052</xdr:rowOff>
    </xdr:from>
    <xdr:to>
      <xdr:col>47</xdr:col>
      <xdr:colOff>165956</xdr:colOff>
      <xdr:row>764</xdr:row>
      <xdr:rowOff>105627</xdr:rowOff>
    </xdr:to>
    <xdr:sp macro="" textlink="">
      <xdr:nvSpPr>
        <xdr:cNvPr id="16" name="大かっこ 15">
          <a:extLst>
            <a:ext uri="{FF2B5EF4-FFF2-40B4-BE49-F238E27FC236}">
              <a16:creationId xmlns:a16="http://schemas.microsoft.com/office/drawing/2014/main" id="{D01B63E7-06B5-4418-962F-AE40C2B91B85}"/>
            </a:ext>
          </a:extLst>
        </xdr:cNvPr>
        <xdr:cNvSpPr/>
      </xdr:nvSpPr>
      <xdr:spPr>
        <a:xfrm>
          <a:off x="3807131" y="60743727"/>
          <a:ext cx="5760000" cy="36000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solidFill>
                <a:sysClr val="windowText" lastClr="000000"/>
              </a:solidFill>
            </a:rPr>
            <a:t>令和２年度に作成したパンフレットの梱包発送業務を行う。</a:t>
          </a:r>
        </a:p>
      </xdr:txBody>
    </xdr:sp>
    <xdr:clientData/>
  </xdr:twoCellAnchor>
  <xdr:twoCellAnchor>
    <xdr:from>
      <xdr:col>18</xdr:col>
      <xdr:colOff>26330</xdr:colOff>
      <xdr:row>764</xdr:row>
      <xdr:rowOff>431427</xdr:rowOff>
    </xdr:from>
    <xdr:to>
      <xdr:col>49</xdr:col>
      <xdr:colOff>305555</xdr:colOff>
      <xdr:row>765</xdr:row>
      <xdr:rowOff>278840</xdr:rowOff>
    </xdr:to>
    <xdr:sp macro="" textlink="">
      <xdr:nvSpPr>
        <xdr:cNvPr id="17" name="正方形/長方形 16">
          <a:extLst>
            <a:ext uri="{FF2B5EF4-FFF2-40B4-BE49-F238E27FC236}">
              <a16:creationId xmlns:a16="http://schemas.microsoft.com/office/drawing/2014/main" id="{A9292B7D-AB21-43A7-A200-3A4DCAC3456A}"/>
            </a:ext>
          </a:extLst>
        </xdr:cNvPr>
        <xdr:cNvSpPr/>
      </xdr:nvSpPr>
      <xdr:spPr>
        <a:xfrm>
          <a:off x="3626780" y="61429527"/>
          <a:ext cx="6480000" cy="51416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Ｄ．パンフレット「学校施設の維持管理の徹底に向けて」　印刷業務：０．１百万円</a:t>
          </a:r>
          <a:endParaRPr kumimoji="1" lang="en-US" altLang="ja-JP" sz="1200">
            <a:solidFill>
              <a:sysClr val="windowText" lastClr="000000"/>
            </a:solidFill>
          </a:endParaRPr>
        </a:p>
        <a:p>
          <a:pPr algn="ctr"/>
          <a:r>
            <a:rPr kumimoji="1" lang="ja-JP" altLang="en-US" sz="1200">
              <a:solidFill>
                <a:sysClr val="windowText" lastClr="000000"/>
              </a:solidFill>
            </a:rPr>
            <a:t>株式会社アサヒプリンティング</a:t>
          </a:r>
        </a:p>
      </xdr:txBody>
    </xdr:sp>
    <xdr:clientData/>
  </xdr:twoCellAnchor>
  <xdr:oneCellAnchor>
    <xdr:from>
      <xdr:col>17</xdr:col>
      <xdr:colOff>159118</xdr:colOff>
      <xdr:row>764</xdr:row>
      <xdr:rowOff>174809</xdr:rowOff>
    </xdr:from>
    <xdr:ext cx="3742765" cy="259045"/>
    <xdr:sp macro="" textlink="">
      <xdr:nvSpPr>
        <xdr:cNvPr id="18" name="テキスト ボックス 17">
          <a:extLst>
            <a:ext uri="{FF2B5EF4-FFF2-40B4-BE49-F238E27FC236}">
              <a16:creationId xmlns:a16="http://schemas.microsoft.com/office/drawing/2014/main" id="{765967A3-75B8-4D3E-9113-FDB6F235855F}"/>
            </a:ext>
          </a:extLst>
        </xdr:cNvPr>
        <xdr:cNvSpPr txBox="1"/>
      </xdr:nvSpPr>
      <xdr:spPr>
        <a:xfrm>
          <a:off x="3559543" y="61172909"/>
          <a:ext cx="3742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latin typeface="ＭＳ ゴシック" panose="020B0609070205080204" pitchFamily="49" charset="-128"/>
              <a:ea typeface="ＭＳ ゴシック" panose="020B0609070205080204" pitchFamily="49" charset="-128"/>
            </a:rPr>
            <a:t>【</a:t>
          </a:r>
          <a:r>
            <a:rPr kumimoji="1" lang="ja-JP" altLang="en-US" sz="1000">
              <a:latin typeface="ＭＳ ゴシック" panose="020B0609070205080204" pitchFamily="49" charset="-128"/>
              <a:ea typeface="ＭＳ ゴシック" panose="020B0609070205080204" pitchFamily="49" charset="-128"/>
            </a:rPr>
            <a:t>一般競争（最低価格）</a:t>
          </a:r>
          <a:r>
            <a:rPr kumimoji="1" lang="en-US" altLang="ja-JP" sz="1000">
              <a:latin typeface="ＭＳ ゴシック" panose="020B0609070205080204" pitchFamily="49" charset="-128"/>
              <a:ea typeface="ＭＳ ゴシック" panose="020B0609070205080204" pitchFamily="49" charset="-128"/>
            </a:rPr>
            <a:t>】</a:t>
          </a: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19</xdr:col>
      <xdr:colOff>6656</xdr:colOff>
      <xdr:row>765</xdr:row>
      <xdr:rowOff>305174</xdr:rowOff>
    </xdr:from>
    <xdr:to>
      <xdr:col>47</xdr:col>
      <xdr:colOff>165956</xdr:colOff>
      <xdr:row>765</xdr:row>
      <xdr:rowOff>657225</xdr:rowOff>
    </xdr:to>
    <xdr:sp macro="" textlink="">
      <xdr:nvSpPr>
        <xdr:cNvPr id="19" name="大かっこ 18">
          <a:extLst>
            <a:ext uri="{FF2B5EF4-FFF2-40B4-BE49-F238E27FC236}">
              <a16:creationId xmlns:a16="http://schemas.microsoft.com/office/drawing/2014/main" id="{6BF37CBC-6BDC-4DFE-88C3-AEDD81343723}"/>
            </a:ext>
          </a:extLst>
        </xdr:cNvPr>
        <xdr:cNvSpPr/>
      </xdr:nvSpPr>
      <xdr:spPr>
        <a:xfrm>
          <a:off x="3807131" y="61970024"/>
          <a:ext cx="5760000" cy="352051"/>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a:solidFill>
                <a:sysClr val="windowText" lastClr="000000"/>
              </a:solidFill>
            </a:rPr>
            <a:t>令和２年度に作成した事例集の印刷業務を行う。</a:t>
          </a:r>
        </a:p>
      </xdr:txBody>
    </xdr:sp>
    <xdr:clientData/>
  </xdr:twoCellAnchor>
  <xdr:twoCellAnchor>
    <xdr:from>
      <xdr:col>39</xdr:col>
      <xdr:colOff>44444</xdr:colOff>
      <xdr:row>749</xdr:row>
      <xdr:rowOff>292100</xdr:rowOff>
    </xdr:from>
    <xdr:to>
      <xdr:col>40</xdr:col>
      <xdr:colOff>136830</xdr:colOff>
      <xdr:row>751</xdr:row>
      <xdr:rowOff>148167</xdr:rowOff>
    </xdr:to>
    <xdr:sp macro="" textlink="">
      <xdr:nvSpPr>
        <xdr:cNvPr id="20" name="右中かっこ 19">
          <a:extLst>
            <a:ext uri="{FF2B5EF4-FFF2-40B4-BE49-F238E27FC236}">
              <a16:creationId xmlns:a16="http://schemas.microsoft.com/office/drawing/2014/main" id="{65FB805A-8D81-4E07-81C7-77BFBE408981}"/>
            </a:ext>
          </a:extLst>
        </xdr:cNvPr>
        <xdr:cNvSpPr/>
      </xdr:nvSpPr>
      <xdr:spPr>
        <a:xfrm>
          <a:off x="7886694" y="58659183"/>
          <a:ext cx="293469" cy="554567"/>
        </a:xfrm>
        <a:prstGeom prst="rightBrace">
          <a:avLst>
            <a:gd name="adj1" fmla="val 8333"/>
            <a:gd name="adj2" fmla="val 55102"/>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711</v>
      </c>
      <c r="AK2" s="942"/>
      <c r="AL2" s="942"/>
      <c r="AM2" s="942"/>
      <c r="AN2" s="98" t="s">
        <v>406</v>
      </c>
      <c r="AO2" s="942">
        <v>20</v>
      </c>
      <c r="AP2" s="942"/>
      <c r="AQ2" s="942"/>
      <c r="AR2" s="99" t="s">
        <v>709</v>
      </c>
      <c r="AS2" s="948">
        <v>103</v>
      </c>
      <c r="AT2" s="948"/>
      <c r="AU2" s="948"/>
      <c r="AV2" s="98" t="str">
        <f>IF(AW2="","","-")</f>
        <v/>
      </c>
      <c r="AW2" s="908"/>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750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753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751</v>
      </c>
      <c r="H5" s="835"/>
      <c r="I5" s="835"/>
      <c r="J5" s="835"/>
      <c r="K5" s="835"/>
      <c r="L5" s="835"/>
      <c r="M5" s="836" t="s">
        <v>66</v>
      </c>
      <c r="N5" s="837"/>
      <c r="O5" s="837"/>
      <c r="P5" s="837"/>
      <c r="Q5" s="837"/>
      <c r="R5" s="838"/>
      <c r="S5" s="839" t="s">
        <v>752</v>
      </c>
      <c r="T5" s="835"/>
      <c r="U5" s="835"/>
      <c r="V5" s="835"/>
      <c r="W5" s="835"/>
      <c r="X5" s="840"/>
      <c r="Y5" s="696" t="s">
        <v>3</v>
      </c>
      <c r="Z5" s="542"/>
      <c r="AA5" s="542"/>
      <c r="AB5" s="542"/>
      <c r="AC5" s="542"/>
      <c r="AD5" s="543"/>
      <c r="AE5" s="697" t="s">
        <v>754</v>
      </c>
      <c r="AF5" s="697"/>
      <c r="AG5" s="697"/>
      <c r="AH5" s="697"/>
      <c r="AI5" s="697"/>
      <c r="AJ5" s="697"/>
      <c r="AK5" s="697"/>
      <c r="AL5" s="697"/>
      <c r="AM5" s="697"/>
      <c r="AN5" s="697"/>
      <c r="AO5" s="697"/>
      <c r="AP5" s="698"/>
      <c r="AQ5" s="699" t="s">
        <v>756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15</v>
      </c>
      <c r="Q13" s="656"/>
      <c r="R13" s="656"/>
      <c r="S13" s="656"/>
      <c r="T13" s="656"/>
      <c r="U13" s="656"/>
      <c r="V13" s="657"/>
      <c r="W13" s="655">
        <v>13.6</v>
      </c>
      <c r="X13" s="656"/>
      <c r="Y13" s="656"/>
      <c r="Z13" s="656"/>
      <c r="AA13" s="656"/>
      <c r="AB13" s="656"/>
      <c r="AC13" s="657"/>
      <c r="AD13" s="655">
        <v>12.9</v>
      </c>
      <c r="AE13" s="656"/>
      <c r="AF13" s="656"/>
      <c r="AG13" s="656"/>
      <c r="AH13" s="656"/>
      <c r="AI13" s="656"/>
      <c r="AJ13" s="657"/>
      <c r="AK13" s="655">
        <v>11.1</v>
      </c>
      <c r="AL13" s="656"/>
      <c r="AM13" s="656"/>
      <c r="AN13" s="656"/>
      <c r="AO13" s="656"/>
      <c r="AP13" s="656"/>
      <c r="AQ13" s="657"/>
      <c r="AR13" s="917">
        <v>11.3</v>
      </c>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755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15</v>
      </c>
      <c r="Q18" s="874"/>
      <c r="R18" s="874"/>
      <c r="S18" s="874"/>
      <c r="T18" s="874"/>
      <c r="U18" s="874"/>
      <c r="V18" s="875"/>
      <c r="W18" s="873">
        <f>SUM(W13:AC17)</f>
        <v>13.6</v>
      </c>
      <c r="X18" s="874"/>
      <c r="Y18" s="874"/>
      <c r="Z18" s="874"/>
      <c r="AA18" s="874"/>
      <c r="AB18" s="874"/>
      <c r="AC18" s="875"/>
      <c r="AD18" s="873">
        <f>SUM(AD13:AJ17)</f>
        <v>12.9</v>
      </c>
      <c r="AE18" s="874"/>
      <c r="AF18" s="874"/>
      <c r="AG18" s="874"/>
      <c r="AH18" s="874"/>
      <c r="AI18" s="874"/>
      <c r="AJ18" s="875"/>
      <c r="AK18" s="873">
        <f>SUM(AK13:AQ17)</f>
        <v>11.1</v>
      </c>
      <c r="AL18" s="874"/>
      <c r="AM18" s="874"/>
      <c r="AN18" s="874"/>
      <c r="AO18" s="874"/>
      <c r="AP18" s="874"/>
      <c r="AQ18" s="875"/>
      <c r="AR18" s="873">
        <f>SUM(AR13:AX17)</f>
        <v>11.3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9</v>
      </c>
      <c r="Q19" s="656"/>
      <c r="R19" s="656"/>
      <c r="S19" s="656"/>
      <c r="T19" s="656"/>
      <c r="U19" s="656"/>
      <c r="V19" s="657"/>
      <c r="W19" s="655">
        <v>9.6999999999999993</v>
      </c>
      <c r="X19" s="656"/>
      <c r="Y19" s="656"/>
      <c r="Z19" s="656"/>
      <c r="AA19" s="656"/>
      <c r="AB19" s="656"/>
      <c r="AC19" s="657"/>
      <c r="AD19" s="655">
        <v>1.7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v>
      </c>
      <c r="Q20" s="316"/>
      <c r="R20" s="316"/>
      <c r="S20" s="316"/>
      <c r="T20" s="316"/>
      <c r="U20" s="316"/>
      <c r="V20" s="316"/>
      <c r="W20" s="316">
        <f t="shared" ref="W20" si="0">IF(W18=0, "-", SUM(W19)/W18)</f>
        <v>0.71323529411764708</v>
      </c>
      <c r="X20" s="316"/>
      <c r="Y20" s="316"/>
      <c r="Z20" s="316"/>
      <c r="AA20" s="316"/>
      <c r="AB20" s="316"/>
      <c r="AC20" s="316"/>
      <c r="AD20" s="316">
        <f t="shared" ref="AD20" si="1">IF(AD18=0, "-", SUM(AD19)/AD18)</f>
        <v>0.13178294573643409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0.6</v>
      </c>
      <c r="Q21" s="316"/>
      <c r="R21" s="316"/>
      <c r="S21" s="316"/>
      <c r="T21" s="316"/>
      <c r="U21" s="316"/>
      <c r="V21" s="316"/>
      <c r="W21" s="316">
        <f t="shared" ref="W21" si="2">IF(W19=0, "-", SUM(W19)/SUM(W13,W14))</f>
        <v>0.71323529411764708</v>
      </c>
      <c r="X21" s="316"/>
      <c r="Y21" s="316"/>
      <c r="Z21" s="316"/>
      <c r="AA21" s="316"/>
      <c r="AB21" s="316"/>
      <c r="AC21" s="316"/>
      <c r="AD21" s="316">
        <f t="shared" ref="AD21" si="3">IF(AD19=0, "-", SUM(AD19)/SUM(AD13,AD14))</f>
        <v>0.13178294573643409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719</v>
      </c>
      <c r="H23" s="968"/>
      <c r="I23" s="968"/>
      <c r="J23" s="968"/>
      <c r="K23" s="968"/>
      <c r="L23" s="968"/>
      <c r="M23" s="968"/>
      <c r="N23" s="968"/>
      <c r="O23" s="969"/>
      <c r="P23" s="917">
        <v>3.53</v>
      </c>
      <c r="Q23" s="918"/>
      <c r="R23" s="918"/>
      <c r="S23" s="918"/>
      <c r="T23" s="918"/>
      <c r="U23" s="918"/>
      <c r="V23" s="932"/>
      <c r="W23" s="917"/>
      <c r="X23" s="918"/>
      <c r="Y23" s="918"/>
      <c r="Z23" s="918"/>
      <c r="AA23" s="918"/>
      <c r="AB23" s="918"/>
      <c r="AC23" s="932"/>
      <c r="AD23" s="980" t="s">
        <v>795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720</v>
      </c>
      <c r="H24" s="934"/>
      <c r="I24" s="934"/>
      <c r="J24" s="934"/>
      <c r="K24" s="934"/>
      <c r="L24" s="934"/>
      <c r="M24" s="934"/>
      <c r="N24" s="934"/>
      <c r="O24" s="935"/>
      <c r="P24" s="655">
        <v>2.5499999999999998</v>
      </c>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721</v>
      </c>
      <c r="H25" s="934"/>
      <c r="I25" s="934"/>
      <c r="J25" s="934"/>
      <c r="K25" s="934"/>
      <c r="L25" s="934"/>
      <c r="M25" s="934"/>
      <c r="N25" s="934"/>
      <c r="O25" s="935"/>
      <c r="P25" s="655">
        <v>1.71</v>
      </c>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722</v>
      </c>
      <c r="H26" s="934"/>
      <c r="I26" s="934"/>
      <c r="J26" s="934"/>
      <c r="K26" s="934"/>
      <c r="L26" s="934"/>
      <c r="M26" s="934"/>
      <c r="N26" s="934"/>
      <c r="O26" s="935"/>
      <c r="P26" s="655">
        <v>1.8</v>
      </c>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723</v>
      </c>
      <c r="H27" s="934"/>
      <c r="I27" s="934"/>
      <c r="J27" s="934"/>
      <c r="K27" s="934"/>
      <c r="L27" s="934"/>
      <c r="M27" s="934"/>
      <c r="N27" s="934"/>
      <c r="O27" s="935"/>
      <c r="P27" s="655">
        <v>1.5</v>
      </c>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3">
        <f>P29-SUM(P23:P27)</f>
        <v>9.9999999999997868E-3</v>
      </c>
      <c r="Q28" s="874"/>
      <c r="R28" s="874"/>
      <c r="S28" s="874"/>
      <c r="T28" s="874"/>
      <c r="U28" s="874"/>
      <c r="V28" s="875"/>
      <c r="W28" s="873">
        <f>W29-SUM(W23:W27)</f>
        <v>11.3</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11.1</v>
      </c>
      <c r="Q29" s="656"/>
      <c r="R29" s="656"/>
      <c r="S29" s="656"/>
      <c r="T29" s="656"/>
      <c r="U29" s="656"/>
      <c r="V29" s="657"/>
      <c r="W29" s="949">
        <f>AR13</f>
        <v>11.3</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715</v>
      </c>
      <c r="AR31" s="201"/>
      <c r="AS31" s="136" t="s">
        <v>233</v>
      </c>
      <c r="AT31" s="137"/>
      <c r="AU31" s="200" t="s">
        <v>715</v>
      </c>
      <c r="AV31" s="200"/>
      <c r="AW31" s="392" t="s">
        <v>179</v>
      </c>
      <c r="AX31" s="393"/>
    </row>
    <row r="32" spans="1:50" ht="30" customHeight="1" x14ac:dyDescent="0.15">
      <c r="A32" s="397"/>
      <c r="B32" s="395"/>
      <c r="C32" s="395"/>
      <c r="D32" s="395"/>
      <c r="E32" s="395"/>
      <c r="F32" s="396"/>
      <c r="G32" s="563" t="s">
        <v>724</v>
      </c>
      <c r="H32" s="564"/>
      <c r="I32" s="564"/>
      <c r="J32" s="564"/>
      <c r="K32" s="564"/>
      <c r="L32" s="564"/>
      <c r="M32" s="564"/>
      <c r="N32" s="564"/>
      <c r="O32" s="565"/>
      <c r="P32" s="108" t="s">
        <v>796</v>
      </c>
      <c r="Q32" s="108"/>
      <c r="R32" s="108"/>
      <c r="S32" s="108"/>
      <c r="T32" s="108"/>
      <c r="U32" s="108"/>
      <c r="V32" s="108"/>
      <c r="W32" s="108"/>
      <c r="X32" s="109"/>
      <c r="Y32" s="470" t="s">
        <v>12</v>
      </c>
      <c r="Z32" s="530"/>
      <c r="AA32" s="531"/>
      <c r="AB32" s="460" t="s">
        <v>14</v>
      </c>
      <c r="AC32" s="460"/>
      <c r="AD32" s="460"/>
      <c r="AE32" s="218">
        <v>86</v>
      </c>
      <c r="AF32" s="219"/>
      <c r="AG32" s="219"/>
      <c r="AH32" s="219"/>
      <c r="AI32" s="218">
        <v>100</v>
      </c>
      <c r="AJ32" s="219"/>
      <c r="AK32" s="219"/>
      <c r="AL32" s="219"/>
      <c r="AM32" s="218">
        <v>100</v>
      </c>
      <c r="AN32" s="219"/>
      <c r="AO32" s="219"/>
      <c r="AP32" s="219"/>
      <c r="AQ32" s="336" t="s">
        <v>715</v>
      </c>
      <c r="AR32" s="208"/>
      <c r="AS32" s="208"/>
      <c r="AT32" s="337"/>
      <c r="AU32" s="219" t="s">
        <v>715</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14</v>
      </c>
      <c r="AC33" s="522"/>
      <c r="AD33" s="522"/>
      <c r="AE33" s="218">
        <v>100</v>
      </c>
      <c r="AF33" s="219"/>
      <c r="AG33" s="219"/>
      <c r="AH33" s="219"/>
      <c r="AI33" s="218">
        <v>100</v>
      </c>
      <c r="AJ33" s="219"/>
      <c r="AK33" s="219"/>
      <c r="AL33" s="219"/>
      <c r="AM33" s="218">
        <v>100</v>
      </c>
      <c r="AN33" s="219"/>
      <c r="AO33" s="219"/>
      <c r="AP33" s="219"/>
      <c r="AQ33" s="336">
        <v>100</v>
      </c>
      <c r="AR33" s="208"/>
      <c r="AS33" s="208"/>
      <c r="AT33" s="337"/>
      <c r="AU33" s="219">
        <v>100</v>
      </c>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86</v>
      </c>
      <c r="AF34" s="219"/>
      <c r="AG34" s="219"/>
      <c r="AH34" s="219"/>
      <c r="AI34" s="218">
        <v>100</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778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715</v>
      </c>
      <c r="AR38" s="201"/>
      <c r="AS38" s="136" t="s">
        <v>233</v>
      </c>
      <c r="AT38" s="137"/>
      <c r="AU38" s="200" t="s">
        <v>715</v>
      </c>
      <c r="AV38" s="200"/>
      <c r="AW38" s="392" t="s">
        <v>179</v>
      </c>
      <c r="AX38" s="393"/>
      <c r="AY38">
        <f>$AY$37</f>
        <v>1</v>
      </c>
    </row>
    <row r="39" spans="1:51" ht="30"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371</v>
      </c>
      <c r="AC39" s="460"/>
      <c r="AD39" s="460"/>
      <c r="AE39" s="218">
        <v>90</v>
      </c>
      <c r="AF39" s="219"/>
      <c r="AG39" s="219"/>
      <c r="AH39" s="219"/>
      <c r="AI39" s="218">
        <v>100</v>
      </c>
      <c r="AJ39" s="219"/>
      <c r="AK39" s="219"/>
      <c r="AL39" s="219"/>
      <c r="AM39" s="218">
        <v>97.8</v>
      </c>
      <c r="AN39" s="219"/>
      <c r="AO39" s="219"/>
      <c r="AP39" s="219"/>
      <c r="AQ39" s="336" t="s">
        <v>715</v>
      </c>
      <c r="AR39" s="208"/>
      <c r="AS39" s="208"/>
      <c r="AT39" s="337"/>
      <c r="AU39" s="219" t="s">
        <v>715</v>
      </c>
      <c r="AV39" s="219"/>
      <c r="AW39" s="219"/>
      <c r="AX39" s="221"/>
      <c r="AY39">
        <f t="shared" ref="AY39:AY43" si="4">$AY$37</f>
        <v>1</v>
      </c>
    </row>
    <row r="40" spans="1:51" ht="30"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100</v>
      </c>
      <c r="AF40" s="219"/>
      <c r="AG40" s="219"/>
      <c r="AH40" s="219"/>
      <c r="AI40" s="218">
        <v>100</v>
      </c>
      <c r="AJ40" s="219"/>
      <c r="AK40" s="219"/>
      <c r="AL40" s="219"/>
      <c r="AM40" s="218">
        <v>100</v>
      </c>
      <c r="AN40" s="219"/>
      <c r="AO40" s="219"/>
      <c r="AP40" s="219"/>
      <c r="AQ40" s="336">
        <v>100</v>
      </c>
      <c r="AR40" s="208"/>
      <c r="AS40" s="208"/>
      <c r="AT40" s="337"/>
      <c r="AU40" s="219">
        <v>100</v>
      </c>
      <c r="AV40" s="219"/>
      <c r="AW40" s="219"/>
      <c r="AX40" s="221"/>
      <c r="AY40">
        <f t="shared" si="4"/>
        <v>1</v>
      </c>
    </row>
    <row r="41" spans="1:51" ht="3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90</v>
      </c>
      <c r="AF41" s="219"/>
      <c r="AG41" s="219"/>
      <c r="AH41" s="219"/>
      <c r="AI41" s="218">
        <v>100</v>
      </c>
      <c r="AJ41" s="219"/>
      <c r="AK41" s="219"/>
      <c r="AL41" s="219"/>
      <c r="AM41" s="218">
        <v>97.8</v>
      </c>
      <c r="AN41" s="219"/>
      <c r="AO41" s="219"/>
      <c r="AP41" s="219"/>
      <c r="AQ41" s="336" t="s">
        <v>715</v>
      </c>
      <c r="AR41" s="208"/>
      <c r="AS41" s="208"/>
      <c r="AT41" s="337"/>
      <c r="AU41" s="219" t="s">
        <v>715</v>
      </c>
      <c r="AV41" s="219"/>
      <c r="AW41" s="219"/>
      <c r="AX41" s="221"/>
      <c r="AY41">
        <f t="shared" si="4"/>
        <v>1</v>
      </c>
    </row>
    <row r="42" spans="1:51" ht="23.25" customHeight="1" x14ac:dyDescent="0.15">
      <c r="A42" s="228" t="s">
        <v>380</v>
      </c>
      <c r="B42" s="229"/>
      <c r="C42" s="229"/>
      <c r="D42" s="229"/>
      <c r="E42" s="229"/>
      <c r="F42" s="230"/>
      <c r="G42" s="234" t="s">
        <v>781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4</v>
      </c>
      <c r="AF101" s="282"/>
      <c r="AG101" s="282"/>
      <c r="AH101" s="282"/>
      <c r="AI101" s="282">
        <v>3</v>
      </c>
      <c r="AJ101" s="282"/>
      <c r="AK101" s="282"/>
      <c r="AL101" s="282"/>
      <c r="AM101" s="282">
        <v>2</v>
      </c>
      <c r="AN101" s="282"/>
      <c r="AO101" s="282"/>
      <c r="AP101" s="282"/>
      <c r="AQ101" s="282" t="s">
        <v>715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4</v>
      </c>
      <c r="AF102" s="282"/>
      <c r="AG102" s="282"/>
      <c r="AH102" s="282"/>
      <c r="AI102" s="282">
        <v>3</v>
      </c>
      <c r="AJ102" s="282"/>
      <c r="AK102" s="282"/>
      <c r="AL102" s="282"/>
      <c r="AM102" s="282">
        <v>3</v>
      </c>
      <c r="AN102" s="282"/>
      <c r="AO102" s="282"/>
      <c r="AP102" s="282"/>
      <c r="AQ102" s="282">
        <v>3</v>
      </c>
      <c r="AR102" s="282"/>
      <c r="AS102" s="282"/>
      <c r="AT102" s="282"/>
      <c r="AU102" s="225">
        <v>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785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786</v>
      </c>
      <c r="AC104" s="545"/>
      <c r="AD104" s="546"/>
      <c r="AE104" s="282">
        <v>2</v>
      </c>
      <c r="AF104" s="282"/>
      <c r="AG104" s="282"/>
      <c r="AH104" s="282"/>
      <c r="AI104" s="282">
        <v>2</v>
      </c>
      <c r="AJ104" s="282"/>
      <c r="AK104" s="282"/>
      <c r="AL104" s="282"/>
      <c r="AM104" s="282">
        <v>1</v>
      </c>
      <c r="AN104" s="282"/>
      <c r="AO104" s="282"/>
      <c r="AP104" s="282"/>
      <c r="AQ104" s="282" t="s">
        <v>715</v>
      </c>
      <c r="AR104" s="282"/>
      <c r="AS104" s="282"/>
      <c r="AT104" s="282"/>
      <c r="AU104" s="282" t="s">
        <v>757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786</v>
      </c>
      <c r="AC105" s="468"/>
      <c r="AD105" s="469"/>
      <c r="AE105" s="282">
        <v>2</v>
      </c>
      <c r="AF105" s="282"/>
      <c r="AG105" s="282"/>
      <c r="AH105" s="282"/>
      <c r="AI105" s="282">
        <v>2</v>
      </c>
      <c r="AJ105" s="282"/>
      <c r="AK105" s="282"/>
      <c r="AL105" s="282"/>
      <c r="AM105" s="282">
        <v>2</v>
      </c>
      <c r="AN105" s="282"/>
      <c r="AO105" s="282"/>
      <c r="AP105" s="282"/>
      <c r="AQ105" s="282">
        <v>2</v>
      </c>
      <c r="AR105" s="282"/>
      <c r="AS105" s="282"/>
      <c r="AT105" s="282"/>
      <c r="AU105" s="282">
        <v>2</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787</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728</v>
      </c>
      <c r="AC107" s="545"/>
      <c r="AD107" s="546"/>
      <c r="AE107" s="282">
        <v>4</v>
      </c>
      <c r="AF107" s="282"/>
      <c r="AG107" s="282"/>
      <c r="AH107" s="282"/>
      <c r="AI107" s="282">
        <v>4</v>
      </c>
      <c r="AJ107" s="282"/>
      <c r="AK107" s="282"/>
      <c r="AL107" s="282"/>
      <c r="AM107" s="282">
        <v>2</v>
      </c>
      <c r="AN107" s="282"/>
      <c r="AO107" s="282"/>
      <c r="AP107" s="282"/>
      <c r="AQ107" s="282" t="s">
        <v>715</v>
      </c>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728</v>
      </c>
      <c r="AC108" s="468"/>
      <c r="AD108" s="469"/>
      <c r="AE108" s="282">
        <v>3</v>
      </c>
      <c r="AF108" s="282"/>
      <c r="AG108" s="282"/>
      <c r="AH108" s="282"/>
      <c r="AI108" s="282">
        <v>4</v>
      </c>
      <c r="AJ108" s="282"/>
      <c r="AK108" s="282"/>
      <c r="AL108" s="282"/>
      <c r="AM108" s="282">
        <v>3</v>
      </c>
      <c r="AN108" s="282"/>
      <c r="AO108" s="282"/>
      <c r="AP108" s="282"/>
      <c r="AQ108" s="282">
        <v>3</v>
      </c>
      <c r="AR108" s="282"/>
      <c r="AS108" s="282"/>
      <c r="AT108" s="282"/>
      <c r="AU108" s="282">
        <v>3</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0.5</v>
      </c>
      <c r="AF116" s="282"/>
      <c r="AG116" s="282"/>
      <c r="AH116" s="282"/>
      <c r="AI116" s="282">
        <v>0.6</v>
      </c>
      <c r="AJ116" s="282"/>
      <c r="AK116" s="282"/>
      <c r="AL116" s="282"/>
      <c r="AM116" s="282">
        <v>0.4</v>
      </c>
      <c r="AN116" s="282"/>
      <c r="AO116" s="282"/>
      <c r="AP116" s="282"/>
      <c r="AQ116" s="218"/>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793</v>
      </c>
      <c r="AN117" s="550"/>
      <c r="AO117" s="550"/>
      <c r="AP117" s="550"/>
      <c r="AQ117" s="550"/>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788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0.9</v>
      </c>
      <c r="AF119" s="282"/>
      <c r="AG119" s="282"/>
      <c r="AH119" s="282"/>
      <c r="AI119" s="282">
        <v>0.9</v>
      </c>
      <c r="AJ119" s="282"/>
      <c r="AK119" s="282"/>
      <c r="AL119" s="282"/>
      <c r="AM119" s="282">
        <v>0.7</v>
      </c>
      <c r="AN119" s="282"/>
      <c r="AO119" s="282"/>
      <c r="AP119" s="282"/>
      <c r="AQ119" s="282"/>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734</v>
      </c>
      <c r="AF120" s="550"/>
      <c r="AG120" s="550"/>
      <c r="AH120" s="550"/>
      <c r="AI120" s="550" t="s">
        <v>734</v>
      </c>
      <c r="AJ120" s="550"/>
      <c r="AK120" s="550"/>
      <c r="AL120" s="550"/>
      <c r="AM120" s="550" t="s">
        <v>792</v>
      </c>
      <c r="AN120" s="550"/>
      <c r="AO120" s="550"/>
      <c r="AP120" s="550"/>
      <c r="AQ120" s="550"/>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789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730</v>
      </c>
      <c r="AC122" s="462"/>
      <c r="AD122" s="463"/>
      <c r="AE122" s="282">
        <v>0.3</v>
      </c>
      <c r="AF122" s="282"/>
      <c r="AG122" s="282"/>
      <c r="AH122" s="282"/>
      <c r="AI122" s="282">
        <v>0.17499999999999999</v>
      </c>
      <c r="AJ122" s="282"/>
      <c r="AK122" s="282"/>
      <c r="AL122" s="282"/>
      <c r="AM122" s="282">
        <v>0</v>
      </c>
      <c r="AN122" s="282"/>
      <c r="AO122" s="282"/>
      <c r="AP122" s="282"/>
      <c r="AQ122" s="282"/>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731</v>
      </c>
      <c r="AC123" s="472"/>
      <c r="AD123" s="473"/>
      <c r="AE123" s="550" t="s">
        <v>735</v>
      </c>
      <c r="AF123" s="550"/>
      <c r="AG123" s="550"/>
      <c r="AH123" s="550"/>
      <c r="AI123" s="550" t="s">
        <v>736</v>
      </c>
      <c r="AJ123" s="550"/>
      <c r="AK123" s="550"/>
      <c r="AL123" s="550"/>
      <c r="AM123" s="550" t="s">
        <v>790</v>
      </c>
      <c r="AN123" s="550"/>
      <c r="AO123" s="550"/>
      <c r="AP123" s="550"/>
      <c r="AQ123" s="550"/>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t="s">
        <v>730</v>
      </c>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731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406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t="s">
        <v>406</v>
      </c>
      <c r="AJ134" s="208"/>
      <c r="AK134" s="208"/>
      <c r="AL134" s="208"/>
      <c r="AM134" s="207" t="s">
        <v>712</v>
      </c>
      <c r="AN134" s="208"/>
      <c r="AO134" s="208"/>
      <c r="AP134" s="208"/>
      <c r="AQ134" s="207"/>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t="s">
        <v>406</v>
      </c>
      <c r="AJ135" s="208"/>
      <c r="AK135" s="208"/>
      <c r="AL135" s="208"/>
      <c r="AM135" s="207" t="s">
        <v>712</v>
      </c>
      <c r="AN135" s="208"/>
      <c r="AO135" s="208"/>
      <c r="AP135" s="208"/>
      <c r="AQ135" s="207"/>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t="s">
        <v>406</v>
      </c>
      <c r="AJ138" s="208"/>
      <c r="AK138" s="208"/>
      <c r="AL138" s="208"/>
      <c r="AM138" s="207" t="s">
        <v>712</v>
      </c>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t="s">
        <v>406</v>
      </c>
      <c r="AJ139" s="208"/>
      <c r="AK139" s="208"/>
      <c r="AL139" s="208"/>
      <c r="AM139" s="207" t="s">
        <v>712</v>
      </c>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406</v>
      </c>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57"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02"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3.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t="s">
        <v>406</v>
      </c>
      <c r="AJ194" s="208"/>
      <c r="AK194" s="208"/>
      <c r="AL194" s="208"/>
      <c r="AM194" s="207" t="s">
        <v>712</v>
      </c>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t="s">
        <v>406</v>
      </c>
      <c r="AJ195" s="208"/>
      <c r="AK195" s="208"/>
      <c r="AL195" s="208"/>
      <c r="AM195" s="207" t="s">
        <v>712</v>
      </c>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t="s">
        <v>406</v>
      </c>
      <c r="AJ198" s="208"/>
      <c r="AK198" s="208"/>
      <c r="AL198" s="208"/>
      <c r="AM198" s="207" t="s">
        <v>712</v>
      </c>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t="s">
        <v>406</v>
      </c>
      <c r="AJ199" s="208"/>
      <c r="AK199" s="208"/>
      <c r="AL199" s="208"/>
      <c r="AM199" s="207" t="s">
        <v>712</v>
      </c>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3"/>
      <c r="G430" s="894" t="s">
        <v>252</v>
      </c>
      <c r="H430" s="126"/>
      <c r="I430" s="126"/>
      <c r="J430" s="895" t="s">
        <v>406</v>
      </c>
      <c r="K430" s="896"/>
      <c r="L430" s="896"/>
      <c r="M430" s="896"/>
      <c r="N430" s="896"/>
      <c r="O430" s="896"/>
      <c r="P430" s="896"/>
      <c r="Q430" s="896"/>
      <c r="R430" s="896"/>
      <c r="S430" s="896"/>
      <c r="T430" s="897"/>
      <c r="U430" s="587" t="s">
        <v>406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406</v>
      </c>
      <c r="AF432" s="201"/>
      <c r="AG432" s="136" t="s">
        <v>233</v>
      </c>
      <c r="AH432" s="137"/>
      <c r="AI432" s="335"/>
      <c r="AJ432" s="335"/>
      <c r="AK432" s="335"/>
      <c r="AL432" s="157"/>
      <c r="AM432" s="335"/>
      <c r="AN432" s="335"/>
      <c r="AO432" s="335"/>
      <c r="AP432" s="157"/>
      <c r="AQ432" s="250" t="s">
        <v>406</v>
      </c>
      <c r="AR432" s="201"/>
      <c r="AS432" s="136" t="s">
        <v>233</v>
      </c>
      <c r="AT432" s="137"/>
      <c r="AU432" s="201" t="s">
        <v>406</v>
      </c>
      <c r="AV432" s="201"/>
      <c r="AW432" s="136" t="s">
        <v>179</v>
      </c>
      <c r="AX432" s="196"/>
      <c r="AY432">
        <f>$AY$431</f>
        <v>1</v>
      </c>
    </row>
    <row r="433" spans="1:51" ht="23.25" customHeight="1" x14ac:dyDescent="0.15">
      <c r="A433" s="190"/>
      <c r="B433" s="187"/>
      <c r="C433" s="181"/>
      <c r="D433" s="187"/>
      <c r="E433" s="338"/>
      <c r="F433" s="339"/>
      <c r="G433" s="107" t="s">
        <v>406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406</v>
      </c>
      <c r="AC433" s="214"/>
      <c r="AD433" s="214"/>
      <c r="AE433" s="336" t="s">
        <v>406</v>
      </c>
      <c r="AF433" s="208"/>
      <c r="AG433" s="208"/>
      <c r="AH433" s="208"/>
      <c r="AI433" s="336" t="s">
        <v>406</v>
      </c>
      <c r="AJ433" s="208"/>
      <c r="AK433" s="208"/>
      <c r="AL433" s="208"/>
      <c r="AM433" s="336" t="s">
        <v>712</v>
      </c>
      <c r="AN433" s="208"/>
      <c r="AO433" s="208"/>
      <c r="AP433" s="337"/>
      <c r="AQ433" s="336" t="s">
        <v>406</v>
      </c>
      <c r="AR433" s="208"/>
      <c r="AS433" s="208"/>
      <c r="AT433" s="337"/>
      <c r="AU433" s="208" t="s">
        <v>406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406</v>
      </c>
      <c r="AC434" s="206"/>
      <c r="AD434" s="206"/>
      <c r="AE434" s="336" t="s">
        <v>406</v>
      </c>
      <c r="AF434" s="208"/>
      <c r="AG434" s="208"/>
      <c r="AH434" s="337"/>
      <c r="AI434" s="336" t="s">
        <v>406</v>
      </c>
      <c r="AJ434" s="208"/>
      <c r="AK434" s="208"/>
      <c r="AL434" s="208"/>
      <c r="AM434" s="336" t="s">
        <v>712</v>
      </c>
      <c r="AN434" s="208"/>
      <c r="AO434" s="208"/>
      <c r="AP434" s="337"/>
      <c r="AQ434" s="336" t="s">
        <v>406</v>
      </c>
      <c r="AR434" s="208"/>
      <c r="AS434" s="208"/>
      <c r="AT434" s="337"/>
      <c r="AU434" s="208" t="s">
        <v>406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406</v>
      </c>
      <c r="AF435" s="208"/>
      <c r="AG435" s="208"/>
      <c r="AH435" s="337"/>
      <c r="AI435" s="336" t="s">
        <v>406</v>
      </c>
      <c r="AJ435" s="208"/>
      <c r="AK435" s="208"/>
      <c r="AL435" s="208"/>
      <c r="AM435" s="336" t="s">
        <v>712</v>
      </c>
      <c r="AN435" s="208"/>
      <c r="AO435" s="208"/>
      <c r="AP435" s="337"/>
      <c r="AQ435" s="336" t="s">
        <v>406</v>
      </c>
      <c r="AR435" s="208"/>
      <c r="AS435" s="208"/>
      <c r="AT435" s="337"/>
      <c r="AU435" s="208" t="s">
        <v>406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406</v>
      </c>
      <c r="AR457" s="201"/>
      <c r="AS457" s="136" t="s">
        <v>233</v>
      </c>
      <c r="AT457" s="137"/>
      <c r="AU457" s="201" t="s">
        <v>406</v>
      </c>
      <c r="AV457" s="201"/>
      <c r="AW457" s="136" t="s">
        <v>179</v>
      </c>
      <c r="AX457" s="196"/>
      <c r="AY457">
        <f>$AY$456</f>
        <v>1</v>
      </c>
    </row>
    <row r="458" spans="1:51" ht="23.25" customHeight="1" x14ac:dyDescent="0.15">
      <c r="A458" s="190"/>
      <c r="B458" s="187"/>
      <c r="C458" s="181"/>
      <c r="D458" s="187"/>
      <c r="E458" s="338"/>
      <c r="F458" s="339"/>
      <c r="G458" s="107" t="s">
        <v>406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406</v>
      </c>
      <c r="AC458" s="214"/>
      <c r="AD458" s="214"/>
      <c r="AE458" s="336" t="s">
        <v>406</v>
      </c>
      <c r="AF458" s="208"/>
      <c r="AG458" s="208"/>
      <c r="AH458" s="208"/>
      <c r="AI458" s="336" t="s">
        <v>406</v>
      </c>
      <c r="AJ458" s="208"/>
      <c r="AK458" s="208"/>
      <c r="AL458" s="208"/>
      <c r="AM458" s="336" t="s">
        <v>712</v>
      </c>
      <c r="AN458" s="208"/>
      <c r="AO458" s="208"/>
      <c r="AP458" s="337"/>
      <c r="AQ458" s="336" t="s">
        <v>406</v>
      </c>
      <c r="AR458" s="208"/>
      <c r="AS458" s="208"/>
      <c r="AT458" s="337"/>
      <c r="AU458" s="208" t="s">
        <v>406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406</v>
      </c>
      <c r="AC459" s="206"/>
      <c r="AD459" s="206"/>
      <c r="AE459" s="336" t="s">
        <v>406</v>
      </c>
      <c r="AF459" s="208"/>
      <c r="AG459" s="208"/>
      <c r="AH459" s="337"/>
      <c r="AI459" s="336" t="s">
        <v>406</v>
      </c>
      <c r="AJ459" s="208"/>
      <c r="AK459" s="208"/>
      <c r="AL459" s="208"/>
      <c r="AM459" s="336" t="s">
        <v>712</v>
      </c>
      <c r="AN459" s="208"/>
      <c r="AO459" s="208"/>
      <c r="AP459" s="337"/>
      <c r="AQ459" s="336" t="s">
        <v>406</v>
      </c>
      <c r="AR459" s="208"/>
      <c r="AS459" s="208"/>
      <c r="AT459" s="337"/>
      <c r="AU459" s="208" t="s">
        <v>406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406</v>
      </c>
      <c r="AF460" s="208"/>
      <c r="AG460" s="208"/>
      <c r="AH460" s="337"/>
      <c r="AI460" s="336" t="s">
        <v>406</v>
      </c>
      <c r="AJ460" s="208"/>
      <c r="AK460" s="208"/>
      <c r="AL460" s="208"/>
      <c r="AM460" s="336" t="s">
        <v>712</v>
      </c>
      <c r="AN460" s="208"/>
      <c r="AO460" s="208"/>
      <c r="AP460" s="337"/>
      <c r="AQ460" s="336" t="s">
        <v>406</v>
      </c>
      <c r="AR460" s="208"/>
      <c r="AS460" s="208"/>
      <c r="AT460" s="337"/>
      <c r="AU460" s="208" t="s">
        <v>406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749</v>
      </c>
      <c r="AE702" s="342"/>
      <c r="AF702" s="342"/>
      <c r="AG702" s="379" t="s">
        <v>783</v>
      </c>
      <c r="AH702" s="380"/>
      <c r="AI702" s="380"/>
      <c r="AJ702" s="380"/>
      <c r="AK702" s="380"/>
      <c r="AL702" s="380"/>
      <c r="AM702" s="380"/>
      <c r="AN702" s="380"/>
      <c r="AO702" s="380"/>
      <c r="AP702" s="380"/>
      <c r="AQ702" s="380"/>
      <c r="AR702" s="380"/>
      <c r="AS702" s="380"/>
      <c r="AT702" s="380"/>
      <c r="AU702" s="380"/>
      <c r="AV702" s="380"/>
      <c r="AW702" s="380"/>
      <c r="AX702" s="381"/>
    </row>
    <row r="703" spans="1:51" ht="8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749</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99.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749</v>
      </c>
      <c r="AE704" s="781"/>
      <c r="AF704" s="781"/>
      <c r="AG704" s="168" t="s">
        <v>794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6"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7"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7"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761</v>
      </c>
      <c r="AE708" s="603"/>
      <c r="AF708" s="603"/>
      <c r="AG708" s="740" t="s">
        <v>762</v>
      </c>
      <c r="AH708" s="741"/>
      <c r="AI708" s="741"/>
      <c r="AJ708" s="741"/>
      <c r="AK708" s="741"/>
      <c r="AL708" s="741"/>
      <c r="AM708" s="741"/>
      <c r="AN708" s="741"/>
      <c r="AO708" s="741"/>
      <c r="AP708" s="741"/>
      <c r="AQ708" s="741"/>
      <c r="AR708" s="741"/>
      <c r="AS708" s="741"/>
      <c r="AT708" s="741"/>
      <c r="AU708" s="741"/>
      <c r="AV708" s="741"/>
      <c r="AW708" s="741"/>
      <c r="AX708" s="742"/>
    </row>
    <row r="709" spans="1:50" ht="41.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7"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761</v>
      </c>
      <c r="AE710" s="323"/>
      <c r="AF710" s="323"/>
      <c r="AG710" s="104" t="s">
        <v>762</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749</v>
      </c>
      <c r="AE711" s="323"/>
      <c r="AF711" s="323"/>
      <c r="AG711" s="104" t="s">
        <v>775</v>
      </c>
      <c r="AH711" s="105"/>
      <c r="AI711" s="105"/>
      <c r="AJ711" s="105"/>
      <c r="AK711" s="105"/>
      <c r="AL711" s="105"/>
      <c r="AM711" s="105"/>
      <c r="AN711" s="105"/>
      <c r="AO711" s="105"/>
      <c r="AP711" s="105"/>
      <c r="AQ711" s="105"/>
      <c r="AR711" s="105"/>
      <c r="AS711" s="105"/>
      <c r="AT711" s="105"/>
      <c r="AU711" s="105"/>
      <c r="AV711" s="105"/>
      <c r="AW711" s="105"/>
      <c r="AX711" s="106"/>
    </row>
    <row r="712" spans="1:50" ht="54"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779</v>
      </c>
      <c r="AH712" s="806"/>
      <c r="AI712" s="806"/>
      <c r="AJ712" s="806"/>
      <c r="AK712" s="806"/>
      <c r="AL712" s="806"/>
      <c r="AM712" s="806"/>
      <c r="AN712" s="806"/>
      <c r="AO712" s="806"/>
      <c r="AP712" s="806"/>
      <c r="AQ712" s="806"/>
      <c r="AR712" s="806"/>
      <c r="AS712" s="806"/>
      <c r="AT712" s="806"/>
      <c r="AU712" s="806"/>
      <c r="AV712" s="806"/>
      <c r="AW712" s="806"/>
      <c r="AX712" s="807"/>
    </row>
    <row r="713" spans="1:50" ht="27"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54"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764</v>
      </c>
      <c r="AH714" s="735"/>
      <c r="AI714" s="735"/>
      <c r="AJ714" s="735"/>
      <c r="AK714" s="735"/>
      <c r="AL714" s="735"/>
      <c r="AM714" s="735"/>
      <c r="AN714" s="735"/>
      <c r="AO714" s="735"/>
      <c r="AP714" s="735"/>
      <c r="AQ714" s="735"/>
      <c r="AR714" s="735"/>
      <c r="AS714" s="735"/>
      <c r="AT714" s="735"/>
      <c r="AU714" s="735"/>
      <c r="AV714" s="735"/>
      <c r="AW714" s="735"/>
      <c r="AX714" s="736"/>
    </row>
    <row r="715" spans="1:50" ht="70.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749</v>
      </c>
      <c r="AE715" s="603"/>
      <c r="AF715" s="654"/>
      <c r="AG715" s="740" t="s">
        <v>782</v>
      </c>
      <c r="AH715" s="741"/>
      <c r="AI715" s="741"/>
      <c r="AJ715" s="741"/>
      <c r="AK715" s="741"/>
      <c r="AL715" s="741"/>
      <c r="AM715" s="741"/>
      <c r="AN715" s="741"/>
      <c r="AO715" s="741"/>
      <c r="AP715" s="741"/>
      <c r="AQ715" s="741"/>
      <c r="AR715" s="741"/>
      <c r="AS715" s="741"/>
      <c r="AT715" s="741"/>
      <c r="AU715" s="741"/>
      <c r="AV715" s="741"/>
      <c r="AW715" s="741"/>
      <c r="AX715" s="742"/>
    </row>
    <row r="716" spans="1:50" ht="50.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784</v>
      </c>
      <c r="AH716" s="105"/>
      <c r="AI716" s="105"/>
      <c r="AJ716" s="105"/>
      <c r="AK716" s="105"/>
      <c r="AL716" s="105"/>
      <c r="AM716" s="105"/>
      <c r="AN716" s="105"/>
      <c r="AO716" s="105"/>
      <c r="AP716" s="105"/>
      <c r="AQ716" s="105"/>
      <c r="AR716" s="105"/>
      <c r="AS716" s="105"/>
      <c r="AT716" s="105"/>
      <c r="AU716" s="105"/>
      <c r="AV716" s="105"/>
      <c r="AW716" s="105"/>
      <c r="AX716" s="106"/>
    </row>
    <row r="717" spans="1:50" ht="47.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798</v>
      </c>
      <c r="B731" s="672"/>
      <c r="C731" s="672"/>
      <c r="D731" s="672"/>
      <c r="E731" s="673"/>
      <c r="F731" s="727" t="s">
        <v>799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800</v>
      </c>
      <c r="B733" s="672"/>
      <c r="C733" s="672"/>
      <c r="D733" s="672"/>
      <c r="E733" s="673"/>
      <c r="F733" s="635" t="s">
        <v>801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139.5" customHeight="1" thickBot="1" x14ac:dyDescent="0.2">
      <c r="A735" s="788" t="s">
        <v>767</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742</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743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744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745</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746</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747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748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v>98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v>99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98</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97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t="s">
        <v>713</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768</v>
      </c>
      <c r="D845" s="343"/>
      <c r="E845" s="343"/>
      <c r="F845" s="343"/>
      <c r="G845" s="343"/>
      <c r="H845" s="343"/>
      <c r="I845" s="343"/>
      <c r="J845" s="344">
        <v>1010001000179</v>
      </c>
      <c r="K845" s="345"/>
      <c r="L845" s="345"/>
      <c r="M845" s="345"/>
      <c r="N845" s="345"/>
      <c r="O845" s="345"/>
      <c r="P845" s="902" t="s">
        <v>770</v>
      </c>
      <c r="Q845" s="903"/>
      <c r="R845" s="903"/>
      <c r="S845" s="903"/>
      <c r="T845" s="903"/>
      <c r="U845" s="903"/>
      <c r="V845" s="903"/>
      <c r="W845" s="903"/>
      <c r="X845" s="903"/>
      <c r="Y845" s="347">
        <v>0.7</v>
      </c>
      <c r="Z845" s="348"/>
      <c r="AA845" s="348"/>
      <c r="AB845" s="349"/>
      <c r="AC845" s="350" t="s">
        <v>378</v>
      </c>
      <c r="AD845" s="351"/>
      <c r="AE845" s="351"/>
      <c r="AF845" s="351"/>
      <c r="AG845" s="351"/>
      <c r="AH845" s="366" t="s">
        <v>780</v>
      </c>
      <c r="AI845" s="367"/>
      <c r="AJ845" s="367"/>
      <c r="AK845" s="367"/>
      <c r="AL845" s="354" t="s">
        <v>715</v>
      </c>
      <c r="AM845" s="355"/>
      <c r="AN845" s="355"/>
      <c r="AO845" s="356"/>
      <c r="AP845" s="357" t="s">
        <v>780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768</v>
      </c>
      <c r="D878" s="343"/>
      <c r="E878" s="343"/>
      <c r="F878" s="343"/>
      <c r="G878" s="343"/>
      <c r="H878" s="343"/>
      <c r="I878" s="343"/>
      <c r="J878" s="344">
        <v>1010001000179</v>
      </c>
      <c r="K878" s="345"/>
      <c r="L878" s="345"/>
      <c r="M878" s="345"/>
      <c r="N878" s="345"/>
      <c r="O878" s="345"/>
      <c r="P878" s="902" t="s">
        <v>769</v>
      </c>
      <c r="Q878" s="903"/>
      <c r="R878" s="903"/>
      <c r="S878" s="903"/>
      <c r="T878" s="903"/>
      <c r="U878" s="903"/>
      <c r="V878" s="903"/>
      <c r="W878" s="903"/>
      <c r="X878" s="903"/>
      <c r="Y878" s="347">
        <v>0.7</v>
      </c>
      <c r="Z878" s="348"/>
      <c r="AA878" s="348"/>
      <c r="AB878" s="349"/>
      <c r="AC878" s="350" t="s">
        <v>378</v>
      </c>
      <c r="AD878" s="351"/>
      <c r="AE878" s="351"/>
      <c r="AF878" s="351"/>
      <c r="AG878" s="351"/>
      <c r="AH878" s="366" t="s">
        <v>780</v>
      </c>
      <c r="AI878" s="367"/>
      <c r="AJ878" s="367"/>
      <c r="AK878" s="367"/>
      <c r="AL878" s="354" t="s">
        <v>780</v>
      </c>
      <c r="AM878" s="355"/>
      <c r="AN878" s="355"/>
      <c r="AO878" s="356"/>
      <c r="AP878" s="357" t="s">
        <v>780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56.25" customHeight="1" x14ac:dyDescent="0.15">
      <c r="A911" s="370">
        <v>1</v>
      </c>
      <c r="B911" s="370">
        <v>1</v>
      </c>
      <c r="C911" s="358" t="s">
        <v>771</v>
      </c>
      <c r="D911" s="343"/>
      <c r="E911" s="343"/>
      <c r="F911" s="343"/>
      <c r="G911" s="343"/>
      <c r="H911" s="343"/>
      <c r="I911" s="343"/>
      <c r="J911" s="344">
        <v>5430001028785</v>
      </c>
      <c r="K911" s="345"/>
      <c r="L911" s="345"/>
      <c r="M911" s="345"/>
      <c r="N911" s="345"/>
      <c r="O911" s="345"/>
      <c r="P911" s="359" t="s">
        <v>772</v>
      </c>
      <c r="Q911" s="346"/>
      <c r="R911" s="346"/>
      <c r="S911" s="346"/>
      <c r="T911" s="346"/>
      <c r="U911" s="346"/>
      <c r="V911" s="346"/>
      <c r="W911" s="346"/>
      <c r="X911" s="346"/>
      <c r="Y911" s="347">
        <v>0.2</v>
      </c>
      <c r="Z911" s="348"/>
      <c r="AA911" s="348"/>
      <c r="AB911" s="349"/>
      <c r="AC911" s="350" t="s">
        <v>378</v>
      </c>
      <c r="AD911" s="351"/>
      <c r="AE911" s="351"/>
      <c r="AF911" s="351"/>
      <c r="AG911" s="351"/>
      <c r="AH911" s="366" t="s">
        <v>780</v>
      </c>
      <c r="AI911" s="367"/>
      <c r="AJ911" s="367"/>
      <c r="AK911" s="367"/>
      <c r="AL911" s="354" t="s">
        <v>780</v>
      </c>
      <c r="AM911" s="355"/>
      <c r="AN911" s="355"/>
      <c r="AO911" s="356"/>
      <c r="AP911" s="357" t="s">
        <v>780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60" customHeight="1" x14ac:dyDescent="0.15">
      <c r="A944" s="370">
        <v>1</v>
      </c>
      <c r="B944" s="370">
        <v>1</v>
      </c>
      <c r="C944" s="358" t="s">
        <v>774</v>
      </c>
      <c r="D944" s="343"/>
      <c r="E944" s="343"/>
      <c r="F944" s="343"/>
      <c r="G944" s="343"/>
      <c r="H944" s="343"/>
      <c r="I944" s="343"/>
      <c r="J944" s="344">
        <v>5122001000227</v>
      </c>
      <c r="K944" s="345"/>
      <c r="L944" s="345"/>
      <c r="M944" s="345"/>
      <c r="N944" s="345"/>
      <c r="O944" s="345"/>
      <c r="P944" s="359" t="s">
        <v>773</v>
      </c>
      <c r="Q944" s="346"/>
      <c r="R944" s="346"/>
      <c r="S944" s="346"/>
      <c r="T944" s="346"/>
      <c r="U944" s="346"/>
      <c r="V944" s="346"/>
      <c r="W944" s="346"/>
      <c r="X944" s="346"/>
      <c r="Y944" s="347">
        <v>0.1</v>
      </c>
      <c r="Z944" s="348"/>
      <c r="AA944" s="348"/>
      <c r="AB944" s="349"/>
      <c r="AC944" s="350" t="s">
        <v>378</v>
      </c>
      <c r="AD944" s="351"/>
      <c r="AE944" s="351"/>
      <c r="AF944" s="351"/>
      <c r="AG944" s="351"/>
      <c r="AH944" s="366" t="s">
        <v>780</v>
      </c>
      <c r="AI944" s="367"/>
      <c r="AJ944" s="367"/>
      <c r="AK944" s="367"/>
      <c r="AL944" s="354" t="s">
        <v>780</v>
      </c>
      <c r="AM944" s="355"/>
      <c r="AN944" s="355"/>
      <c r="AO944" s="356"/>
      <c r="AP944" s="357" t="s">
        <v>780</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9.2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712</v>
      </c>
      <c r="F1110" s="369"/>
      <c r="G1110" s="369"/>
      <c r="H1110" s="369"/>
      <c r="I1110" s="369"/>
      <c r="J1110" s="344" t="s">
        <v>712</v>
      </c>
      <c r="K1110" s="345"/>
      <c r="L1110" s="345"/>
      <c r="M1110" s="345"/>
      <c r="N1110" s="345"/>
      <c r="O1110" s="345"/>
      <c r="P1110" s="359" t="s">
        <v>712</v>
      </c>
      <c r="Q1110" s="346"/>
      <c r="R1110" s="346"/>
      <c r="S1110" s="346"/>
      <c r="T1110" s="346"/>
      <c r="U1110" s="346"/>
      <c r="V1110" s="346"/>
      <c r="W1110" s="346"/>
      <c r="X1110" s="346"/>
      <c r="Y1110" s="347" t="s">
        <v>712</v>
      </c>
      <c r="Z1110" s="348"/>
      <c r="AA1110" s="348"/>
      <c r="AB1110" s="349"/>
      <c r="AC1110" s="350"/>
      <c r="AD1110" s="351"/>
      <c r="AE1110" s="351"/>
      <c r="AF1110" s="351"/>
      <c r="AG1110" s="351"/>
      <c r="AH1110" s="352" t="s">
        <v>712</v>
      </c>
      <c r="AI1110" s="353"/>
      <c r="AJ1110" s="353"/>
      <c r="AK1110" s="353"/>
      <c r="AL1110" s="354" t="s">
        <v>712</v>
      </c>
      <c r="AM1110" s="355"/>
      <c r="AN1110" s="355"/>
      <c r="AO1110" s="356"/>
      <c r="AP1110" s="357" t="s">
        <v>712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30" max="49" man="1"/>
    <brk id="718" max="49" man="1"/>
    <brk id="747"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749</v>
      </c>
      <c r="M3" s="13" t="str">
        <f t="shared" ref="M3:M11" si="2">IF(L3="","",K3)</f>
        <v>文教及び科学振興</v>
      </c>
      <c r="N3" s="13" t="str">
        <f>IF(M3="",N2,IF(N2&lt;&gt;"",CONCATENATE(N2,"、",M3),M3))</f>
        <v>文教及び科学振興</v>
      </c>
      <c r="O3" s="13"/>
      <c r="P3" s="12" t="s">
        <v>75</v>
      </c>
      <c r="Q3" s="17" t="s">
        <v>749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行政事業レビューシート</dc:title>
  <dc:creator>文部科学省</dc:creator>
  <cp:lastModifiedBy>m</cp:lastModifiedBy>
  <cp:lastPrinted>2021-09-22T01:23:55Z</cp:lastPrinted>
  <dcterms:created xsi:type="dcterms:W3CDTF">2012-03-13T00:50:25Z</dcterms:created>
  <dcterms:modified xsi:type="dcterms:W3CDTF">2021-09-22T01:24:26Z</dcterms:modified>
</cp:coreProperties>
</file>