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<sst xmlns="http://schemas.openxmlformats.org/spreadsheetml/2006/main" count="3123" uniqueCount="793">
  <si>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</si>
  <si>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</si>
  <si>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</si>
  <si>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</si>
  <si>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</si>
  <si>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</si>
  <si>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</si>
  <si>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</si>
  <si>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</si>
  <si>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</si>
  <si>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</si>
  <si>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</si>
  <si>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</si>
  <si>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</si>
  <si>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</si>
  <si>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</si>
  <si>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</si>
  <si>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</si>
  <si>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</si>
  <si>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</si>
  <si>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</si>
  <si>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</si>
  <si>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</si>
  <si>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</si>
  <si>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</si>
  <si>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</si>
  <si>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</si>
  <si>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</si>
  <si>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</si>
  <si>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</si>
  <si>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</si>
  <si>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</si>
  <si>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</si>
  <si>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</si>
  <si>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</si>
  <si>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</si>
  <si>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</si>
  <si>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</si>
  <si>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</si>
  <si>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</si>
  <si>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</si>
  <si>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</si>
  <si>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</si>
  <si>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</si>
  <si>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</si>
  <si>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</si>
  <si>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</si>
  <si>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</si>
  <si>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</si>
  <si>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</si>
  <si>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</si>
  <si>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</si>
  <si>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</si>
  <si>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</si>
  <si>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</si>
  <si>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</si>
  <si>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</si>
  <si>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</si>
  <si>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</si>
  <si>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</si>
  <si>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</si>
  <si>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</si>
  <si>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</si>
  <si>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</si>
  <si>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</si>
  <si>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</si>
  <si>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</si>
  <si>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</si>
  <si>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</si>
  <si>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</si>
  <si>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</si>
  <si>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</si>
  <si>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</si>
  <si>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</si>
  <si>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</si>
  <si>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</si>
  <si>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</si>
  <si>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</si>
  <si>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</si>
  <si>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</si>
  <si>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</si>
  <si>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</si>
  <si>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</si>
  <si>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</si>
  <si>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</si>
  <si>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</si>
  <si>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</si>
  <si>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</si>
  <si>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</si>
  <si>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</si>
  <si>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</si>
  <si>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</si>
  <si>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</si>
  <si>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</si>
  <si>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</si>
  <si>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</si>
  <si>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</si>
  <si>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</si>
  <si>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</si>
  <si>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</si>
  <si>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</si>
  <si>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</si>
  <si>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</si>
  <si>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</si>
  <si>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</si>
  <si>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</si>
  <si>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</si>
  <si>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</si>
  <si>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</si>
  <si>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</si>
  <si>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</si>
  <si>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</si>
  <si>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</si>
  <si>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</si>
  <si>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</si>
  <si>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</si>
  <si>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</si>
  <si>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</si>
  <si>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</si>
  <si>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</si>
  <si>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</si>
  <si>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</si>
  <si>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</si>
  <si>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</si>
  <si>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</si>
  <si>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</si>
  <si>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</si>
  <si>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</si>
  <si>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</si>
  <si>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</si>
  <si>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</si>
  <si>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</si>
  <si>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</si>
  <si>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</si>
  <si>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</si>
  <si>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</si>
  <si>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</si>
  <si>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</si>
  <si>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</si>
  <si>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</si>
  <si>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</si>
  <si>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</si>
  <si>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</si>
  <si>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</si>
  <si>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</si>
  <si>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</si>
  <si>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</si>
  <si>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</si>
  <si>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</si>
  <si>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</si>
  <si>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</si>
  <si>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</si>
  <si>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</si>
  <si>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</si>
  <si>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</si>
  <si>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</si>
  <si>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</si>
  <si>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</si>
  <si>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</si>
  <si>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</si>
  <si>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</si>
  <si>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</si>
  <si>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</si>
  <si>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</si>
  <si>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</si>
  <si>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</si>
  <si>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</si>
  <si>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</si>
  <si>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</si>
  <si>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</si>
  <si>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</si>
  <si>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</si>
  <si>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</si>
  <si>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</si>
  <si>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</si>
  <si>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</si>
  <si>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</si>
  <si>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</si>
  <si>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</si>
  <si>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</si>
  <si>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</si>
  <si>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</si>
  <si>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</si>
  <si>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</si>
  <si>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</si>
  <si>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</si>
  <si>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</si>
  <si>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</si>
  <si>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</si>
  <si>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</si>
  <si>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</si>
  <si>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</si>
  <si>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</si>
  <si>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</si>
  <si>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</si>
  <si>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</si>
  <si>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</si>
  <si>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</si>
  <si>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</si>
  <si>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</si>
  <si>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</si>
  <si>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</si>
  <si>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</si>
  <si>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</si>
  <si>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</si>
  <si>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</si>
  <si>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</si>
  <si>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</si>
  <si>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</si>
  <si>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</si>
  <si>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</si>
  <si>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</si>
  <si>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</si>
  <si>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</si>
  <si>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</si>
  <si>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</si>
  <si>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</si>
  <si>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</si>
  <si>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</si>
  <si>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</si>
  <si>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</si>
  <si>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</si>
  <si>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</si>
  <si>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</si>
  <si>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</si>
  <si>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</si>
  <si>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</si>
  <si>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</si>
  <si>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</si>
  <si>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</si>
  <si>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</si>
  <si>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</si>
  <si>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</si>
  <si>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</si>
  <si>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</si>
  <si>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</si>
  <si>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</si>
  <si>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</si>
  <si>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</si>
  <si>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</si>
  <si>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</si>
  <si>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</si>
  <si>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</si>
  <si>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</si>
  <si>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</si>
  <si>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</si>
  <si>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</si>
  <si>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</si>
  <si>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</si>
  <si>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</si>
  <si>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</si>
  <si>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</si>
  <si>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</si>
  <si>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</si>
  <si>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</si>
  <si>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</si>
  <si>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</si>
  <si>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</si>
  <si>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</si>
  <si>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</si>
  <si>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</si>
  <si>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</si>
  <si>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</si>
  <si>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</si>
  <si>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</si>
  <si>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</si>
  <si>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</si>
  <si>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</si>
  <si>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</si>
  <si>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</si>
  <si>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</si>
  <si>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</si>
  <si>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</si>
  <si>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</si>
  <si>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</si>
  <si>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</si>
  <si>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</si>
  <si>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</si>
  <si>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</si>
  <si>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</si>
  <si>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</si>
  <si>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</si>
  <si>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</si>
  <si>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</si>
  <si>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</si>
  <si>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</si>
  <si>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</si>
  <si>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</si>
  <si>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</si>
  <si>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</si>
  <si>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</si>
  <si>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</si>
  <si>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</si>
  <si>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</si>
  <si>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</si>
  <si>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</si>
  <si>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</si>
  <si>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</si>
  <si>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</si>
  <si>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</si>
  <si>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</si>
  <si>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</si>
  <si>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</si>
  <si>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</si>
  <si>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</si>
  <si>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</si>
  <si>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</si>
  <si>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</si>
  <si>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</si>
  <si>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</si>
  <si>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</si>
  <si>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</si>
  <si>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</si>
  <si>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</si>
  <si>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</si>
  <si>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</si>
  <si>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</si>
  <si>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</si>
  <si>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</si>
  <si>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</si>
  <si>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</si>
  <si>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</si>
  <si>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</si>
  <si>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</si>
  <si>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</si>
  <si>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</si>
  <si>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</si>
  <si>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</si>
  <si>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</si>
  <si>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</si>
  <si>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</si>
  <si>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</si>
  <si>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</si>
  <si>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</si>
  <si>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</si>
  <si>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</si>
  <si>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</si>
  <si>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</si>
  <si>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</si>
  <si>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</si>
  <si>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</si>
  <si>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</si>
  <si>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</si>
  <si>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</si>
  <si>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</si>
  <si>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</si>
  <si>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</si>
  <si>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</si>
  <si>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</si>
  <si>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</si>
  <si>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</si>
  <si>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</si>
  <si>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</si>
  <si>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</si>
  <si>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</si>
  <si>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</si>
  <si>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</si>
  <si>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</si>
  <si>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</si>
  <si>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</si>
  <si>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</si>
  <si>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</si>
  <si>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</si>
  <si>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</si>
  <si>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</si>
  <si>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</si>
  <si>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</si>
  <si>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</si>
  <si>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</si>
  <si>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</si>
  <si>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</si>
  <si>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</si>
  <si>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</si>
  <si>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</si>
  <si>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</si>
  <si>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</si>
  <si>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</si>
  <si>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</si>
  <si>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</si>
  <si>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</si>
  <si>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</si>
  <si>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</si>
  <si>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</si>
  <si>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</si>
  <si>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</si>
  <si>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</si>
  <si>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</si>
  <si>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</si>
  <si>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</si>
  <si>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</si>
  <si>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</si>
  <si>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</si>
  <si>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</si>
  <si>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</si>
  <si>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</si>
  <si>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</si>
  <si>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</si>
  <si>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</si>
  <si>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</si>
  <si>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</si>
  <si>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</si>
  <si>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</si>
  <si>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</si>
  <si>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</si>
  <si>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</si>
  <si>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</si>
  <si>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</si>
  <si>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</si>
  <si>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</si>
  <si>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</si>
  <si>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</si>
  <si>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</si>
  <si>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</si>
  <si>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</si>
  <si>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</si>
  <si>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</si>
  <si>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</si>
  <si>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</si>
  <si>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</si>
  <si>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</si>
  <si>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</si>
  <si>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</si>
  <si>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</si>
  <si>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</si>
  <si>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</si>
  <si>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</si>
  <si>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</si>
  <si>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</si>
  <si>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</si>
  <si>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</si>
  <si>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</si>
  <si>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</si>
  <si>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</si>
  <si>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</si>
  <si>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</si>
  <si>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</si>
  <si>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</si>
  <si>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</si>
  <si>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</si>
  <si>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</si>
  <si>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</si>
  <si>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</si>
  <si>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</si>
  <si>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</si>
  <si>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</si>
  <si>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</si>
  <si>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</si>
  <si>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</si>
  <si>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</si>
  <si>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</si>
  <si>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</si>
  <si>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</si>
  <si>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</si>
  <si>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</si>
  <si>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</si>
  <si>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</si>
  <si>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</si>
  <si>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</si>
  <si>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</si>
  <si>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</si>
  <si>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</si>
  <si>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</si>
  <si>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</si>
  <si>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</si>
  <si>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</si>
  <si>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</si>
  <si>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</si>
  <si>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</si>
  <si>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</si>
  <si>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</si>
  <si>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</si>
  <si>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</si>
  <si>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</si>
  <si>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</si>
  <si>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</si>
  <si>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</si>
  <si>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</si>
  <si>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</si>
  <si>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</si>
  <si>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</si>
  <si>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</si>
  <si>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</si>
  <si>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</si>
  <si>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</si>
  <si>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</si>
  <si>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</si>
  <si>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</si>
  <si>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</si>
  <si>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</si>
  <si>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</si>
  <si>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</si>
  <si>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</si>
  <si>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</si>
  <si>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</si>
  <si>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</si>
  <si>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</si>
  <si>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</si>
  <si>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</si>
  <si>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</si>
  <si>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</si>
  <si>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</si>
  <si>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</si>
  <si>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</si>
  <si>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</si>
  <si>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</si>
  <si>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</si>
  <si>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</si>
  <si>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</si>
  <si>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</si>
  <si>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</si>
  <si>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</si>
  <si>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</si>
  <si>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</si>
  <si>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</si>
  <si>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</si>
  <si>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</si>
  <si>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</si>
  <si>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</si>
  <si>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</si>
  <si>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</si>
  <si>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</si>
  <si>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</si>
  <si>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</si>
  <si>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</si>
  <si>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</si>
  <si>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</si>
  <si>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</si>
  <si>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</si>
  <si>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</si>
  <si>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</si>
  <si>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</si>
  <si>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</si>
  <si>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</si>
  <si>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</si>
  <si>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</si>
  <si>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</si>
  <si>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</si>
  <si>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</si>
  <si>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</si>
  <si>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</si>
  <si>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</si>
  <si>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</si>
  <si>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</si>
  <si>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</si>
  <si>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</si>
  <si>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</si>
  <si>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</si>
  <si>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</si>
  <si>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</si>
  <si>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</si>
  <si>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</si>
  <si>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</si>
  <si>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</si>
  <si>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</si>
  <si>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</si>
  <si>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</si>
  <si>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</si>
  <si>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</si>
  <si>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</si>
  <si>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</si>
  <si>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</si>
  <si>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</si>
  <si>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</si>
  <si>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</si>
  <si>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</si>
  <si>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</si>
  <si>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</si>
  <si>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</si>
  <si>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</si>
  <si>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</si>
  <si>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</si>
  <si>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</si>
  <si>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</si>
  <si>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</si>
  <si>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</si>
  <si>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</si>
  <si>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</si>
  <si>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</si>
  <si>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</si>
  <si>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</si>
  <si>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</si>
  <si>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</si>
  <si>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</si>
  <si>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</si>
  <si>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</si>
  <si>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</si>
  <si>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</si>
  <si>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</si>
  <si>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</si>
  <si>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</si>
  <si>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</si>
  <si>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</si>
  <si>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</si>
  <si>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</si>
  <si>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</si>
  <si>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</si>
  <si>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</si>
  <si>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</si>
  <si>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</si>
  <si>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</si>
  <si>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</si>
  <si>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</si>
  <si>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</si>
  <si>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</si>
  <si>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</si>
  <si>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</si>
  <si>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</si>
  <si>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</si>
  <si>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</si>
  <si>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</si>
  <si>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</si>
  <si>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</si>
  <si>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</si>
  <si>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</si>
  <si>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</si>
  <si>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</si>
  <si>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</si>
  <si>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</si>
  <si>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</si>
  <si>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</si>
  <si>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</si>
  <si>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</si>
  <si>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</si>
  <si>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</si>
  <si>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</si>
  <si>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</si>
  <si>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</si>
  <si>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</si>
  <si>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</si>
  <si>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</si>
  <si>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</si>
  <si>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</si>
  <si>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</si>
  <si>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</si>
  <si>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</si>
  <si>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</si>
  <si>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</si>
  <si>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</si>
  <si>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</si>
  <si>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</si>
  <si>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</si>
  <si>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</si>
  <si>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</si>
  <si>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</si>
  <si>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</si>
  <si>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</si>
  <si>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</si>
  <si>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</si>
  <si>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</si>
  <si>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</si>
  <si>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</si>
  <si>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</si>
  <si>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</si>
  <si>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</si>
  <si>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</si>
  <si>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</si>
  <si>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</si>
  <si>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</si>
  <si>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</si>
  <si>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</si>
  <si>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</si>
  <si>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</si>
  <si>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</si>
  <si>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</si>
  <si>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</si>
  <si>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</si>
  <si>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</si>
  <si>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</si>
  <si>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</si>
  <si>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</si>
  <si>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</si>
  <si>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</si>
  <si>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</si>
  <si>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</si>
  <si>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</si>
  <si>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</si>
  <si>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</si>
  <si>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</si>
  <si>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</si>
  <si>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</si>
  <si>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</si>
  <si>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</si>
  <si>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</si>
  <si>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</si>
  <si>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</si>
  <si>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</si>
  <si>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</si>
  <si>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</si>
  <si>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</si>
  <si>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</si>
  <si>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</si>
  <si>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</si>
  <si>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</si>
  <si>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</si>
  <si>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</si>
  <si>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</si>
  <si>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</si>
  <si>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</si>
  <si>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</si>
  <si>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</si>
  <si>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</si>
  <si>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</si>
  <si>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</si>
  <si>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</si>
  <si>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</si>
  <si>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</si>
  <si>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</si>
  <si>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</si>
  <si>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</si>
  <si>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</si>
  <si>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</si>
  <si>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</si>
  <si>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</si>
  <si>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</si>
  <si>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</si>
  <si>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</si>
  <si>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</si>
  <si>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</si>
  <si>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教育振興基本計画（平成30年6月15日閣議決定）</t>
  </si>
  <si>
    <t>教育の目的の多面性と教育の手段の多様性を踏まえ、政策の持つ多義的な効果を総合的に評価し、学校・教育環境に関するデータや教育政策の成果及び費用、背景にある環境要因、地方自治体の政策ニーズを総合的に考慮した政策形成を推進するため、教育政策の効果を評価する実証研究を実施する。</t>
  </si>
  <si>
    <t xml:space="preserve">有識者や意欲ある自治体の協力を得つつ、時代の変化に対応した新しい教育への取組、いじめ・不登校、子供の貧困等の学校の課題に関する状況や、それらの課題に対応するための指導体制の在り方など、教育政策の効果を評価するための実証研究を実施する。
</t>
  </si>
  <si>
    <t>初等中等教育振興事業
委託費</t>
  </si>
  <si>
    <t>教職員研修費</t>
  </si>
  <si>
    <t>諸謝金</t>
  </si>
  <si>
    <t>委員等旅費</t>
  </si>
  <si>
    <t>職員旅費</t>
  </si>
  <si>
    <t>実証研究を通じて、教育政策の企画立案に資するデータやグッドプラクティスを得る。</t>
  </si>
  <si>
    <t>実証研究を通じて、教育政策の企画立案に資する学術論文や政策提言の数（令和2年度までに10件を目標ととする）</t>
  </si>
  <si>
    <t>件</t>
  </si>
  <si>
    <t>教育政策形成に関する実証研究を通じて公表された教育政策の企画立案に資する学術論文や政策提言等の累積数による。</t>
  </si>
  <si>
    <t>「教育政策形成に関する実証研究」の委託件数</t>
  </si>
  <si>
    <t>千円</t>
  </si>
  <si>
    <t>　　執行額/委託件数</t>
    <phoneticPr fontId="5"/>
  </si>
  <si>
    <t>22,602,331円/2件</t>
  </si>
  <si>
    <t>16,486,174円/1件</t>
  </si>
  <si>
    <t>2　確かな学力の向上、豊かな心と健やかな体の育成と信頼される学校づくり</t>
    <phoneticPr fontId="5"/>
  </si>
  <si>
    <t>2-4 地域住民に開かれた信頼される学校づくり</t>
    <phoneticPr fontId="5"/>
  </si>
  <si>
    <t>少子化の進展及び小規模化した学校の規模適正化の動向、学校の課題に関する客観的データ、教育政策に関する実証研究の結果等を踏まえた予算の裏付けのある公立小中学校の教職員定数の中期見通しの策定状況を踏まえた都道府県・政令市の方針策定計画割合</t>
    <phoneticPr fontId="5"/>
  </si>
  <si>
    <t>所管する学校の業務改善状況を定量的に把握している都道府県の割合</t>
    <phoneticPr fontId="5"/>
  </si>
  <si>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り、本事業を通じて得られた成果は、地域住民に開かれた信頼される学校づくりに資するものである。</t>
    <phoneticPr fontId="5"/>
  </si>
  <si>
    <t>少子化の進展を踏まえた予算の効率化と教育の質の向上</t>
    <phoneticPr fontId="5"/>
  </si>
  <si>
    <t>少子化の進展及び小規模化した学校の規模適正化の動向、学校の課題に関する客観的なデータ、教育政策に関する実証研究の結果等を踏まえた予算の裏付けのある公立小中学校の教職員定数の中期見通しの策定状況を踏まえた都道府県・政令市の方針策定計画割合</t>
    <phoneticPr fontId="5"/>
  </si>
  <si>
    <t>業務改善状況を定量的に把握している都道府県の割合</t>
    <phoneticPr fontId="5"/>
  </si>
  <si>
    <t>時間</t>
  </si>
  <si>
    <t>時間</t>
    <phoneticPr fontId="5"/>
  </si>
  <si>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る。</t>
    <phoneticPr fontId="5"/>
  </si>
  <si>
    <t>6</t>
  </si>
  <si>
    <t>3　義務教育の機会均等と水準の維持向上</t>
    <phoneticPr fontId="5"/>
  </si>
  <si>
    <t>3-1　義務教育に必要な教職員の確保</t>
    <phoneticPr fontId="5"/>
  </si>
  <si>
    <t>生徒の学習到達度調査（PISA）の結果
※3年ごとに調査を実施
　【27年度実績値】
　　OECD諸国中1位（科学的活用能力、数学的能力）、
　　6位（読解力）
　【目標値】
　　世界トップレベルの順位</t>
    <phoneticPr fontId="5"/>
  </si>
  <si>
    <t>国際数学・理科教育動向調査（TIMSS）の結果
※4年ごとに調査を実施
　【27年度実績値】
　　参加国/地域中5位（小学校算数、中学校数学）、
　　3位（小学校理科）、2位（中学校理科）
　【目標値】
　　世界トップレベルの順位</t>
    <phoneticPr fontId="5"/>
  </si>
  <si>
    <t>都道府県における公立小・中学校の校長・教諭等定数充足率の平均</t>
  </si>
  <si>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り、本事業を通じて得られた成果は、義務教育に必要な教職員の確保に資するものである。</t>
    <phoneticPr fontId="5"/>
  </si>
  <si>
    <t>○</t>
  </si>
  <si>
    <t>教育政策形成に関する実証研究</t>
    <phoneticPr fontId="5"/>
  </si>
  <si>
    <t>平成28年度</t>
    <phoneticPr fontId="5"/>
  </si>
  <si>
    <t>令和7年度</t>
    <phoneticPr fontId="5"/>
  </si>
  <si>
    <t>初等中等教育局</t>
    <phoneticPr fontId="5"/>
  </si>
  <si>
    <t>財務課</t>
    <phoneticPr fontId="5"/>
  </si>
  <si>
    <t>-</t>
    <phoneticPr fontId="5"/>
  </si>
  <si>
    <t>教育政策について、エビデンスを活用した政策立案を推進していくことは重要であり、国民や社会のニーズを踏まえた事業である。</t>
    <rPh sb="0" eb="2">
      <t>キョウイク</t>
    </rPh>
    <rPh sb="2" eb="4">
      <t>セイサク</t>
    </rPh>
    <rPh sb="15" eb="17">
      <t>カツヨウ</t>
    </rPh>
    <rPh sb="19" eb="21">
      <t>セイサク</t>
    </rPh>
    <rPh sb="21" eb="23">
      <t>リツアン</t>
    </rPh>
    <rPh sb="24" eb="26">
      <t>スイシン</t>
    </rPh>
    <rPh sb="33" eb="35">
      <t>ジュウヨウ</t>
    </rPh>
    <rPh sb="39" eb="41">
      <t>コクミン</t>
    </rPh>
    <rPh sb="42" eb="44">
      <t>シャカイ</t>
    </rPh>
    <rPh sb="49" eb="50">
      <t>フ</t>
    </rPh>
    <rPh sb="53" eb="55">
      <t>ジギョウ</t>
    </rPh>
    <phoneticPr fontId="5"/>
  </si>
  <si>
    <t>教育政策の持つ多義的な効果を総合的に評価し、学校・教育環境に関するデータや教育政策の成果及び費用等を総合的に考慮した政策形成を推進するため、国が実施していくべき事業である。</t>
    <rPh sb="0" eb="2">
      <t>キョウイク</t>
    </rPh>
    <rPh sb="2" eb="4">
      <t>セイサク</t>
    </rPh>
    <rPh sb="5" eb="6">
      <t>モ</t>
    </rPh>
    <rPh sb="7" eb="10">
      <t>タギテキ</t>
    </rPh>
    <rPh sb="11" eb="13">
      <t>コウカ</t>
    </rPh>
    <rPh sb="14" eb="17">
      <t>ソウゴウテキ</t>
    </rPh>
    <rPh sb="18" eb="20">
      <t>ヒョウカ</t>
    </rPh>
    <rPh sb="22" eb="24">
      <t>ガッコウ</t>
    </rPh>
    <rPh sb="25" eb="27">
      <t>キョウイク</t>
    </rPh>
    <rPh sb="27" eb="29">
      <t>カンキョウ</t>
    </rPh>
    <rPh sb="30" eb="31">
      <t>カン</t>
    </rPh>
    <rPh sb="37" eb="39">
      <t>キョウイク</t>
    </rPh>
    <rPh sb="39" eb="41">
      <t>セイサク</t>
    </rPh>
    <rPh sb="42" eb="44">
      <t>セイカ</t>
    </rPh>
    <rPh sb="44" eb="45">
      <t>オヨ</t>
    </rPh>
    <rPh sb="46" eb="48">
      <t>ヒヨウ</t>
    </rPh>
    <rPh sb="48" eb="49">
      <t>トウ</t>
    </rPh>
    <rPh sb="50" eb="53">
      <t>ソウゴウテキ</t>
    </rPh>
    <rPh sb="54" eb="56">
      <t>コウリョ</t>
    </rPh>
    <rPh sb="58" eb="60">
      <t>セイサク</t>
    </rPh>
    <rPh sb="60" eb="62">
      <t>ケイセイ</t>
    </rPh>
    <rPh sb="63" eb="65">
      <t>スイシン</t>
    </rPh>
    <rPh sb="70" eb="71">
      <t>クニ</t>
    </rPh>
    <rPh sb="72" eb="74">
      <t>ジッシ</t>
    </rPh>
    <rPh sb="80" eb="82">
      <t>ジギョウ</t>
    </rPh>
    <phoneticPr fontId="5"/>
  </si>
  <si>
    <t>無</t>
  </si>
  <si>
    <t>一般競争入札（総合評価落札方式）により事業選定を行うこととしており、有識者による審査委員会で審査を行った上で支出先を決定する。</t>
    <rPh sb="0" eb="6">
      <t>イッパンキョウソウニュウサツ</t>
    </rPh>
    <rPh sb="7" eb="9">
      <t>ソウゴウ</t>
    </rPh>
    <rPh sb="9" eb="11">
      <t>ヒョウカ</t>
    </rPh>
    <rPh sb="11" eb="13">
      <t>ラクサツ</t>
    </rPh>
    <rPh sb="13" eb="15">
      <t>ホウシキ</t>
    </rPh>
    <rPh sb="19" eb="21">
      <t>ジギョウ</t>
    </rPh>
    <rPh sb="21" eb="23">
      <t>センテイ</t>
    </rPh>
    <rPh sb="24" eb="25">
      <t>オコナ</t>
    </rPh>
    <rPh sb="34" eb="37">
      <t>ユウシキシャ</t>
    </rPh>
    <rPh sb="40" eb="42">
      <t>シンサ</t>
    </rPh>
    <rPh sb="42" eb="45">
      <t>イインカイ</t>
    </rPh>
    <rPh sb="46" eb="48">
      <t>シンサ</t>
    </rPh>
    <rPh sb="49" eb="50">
      <t>オコナ</t>
    </rPh>
    <rPh sb="52" eb="53">
      <t>ウエ</t>
    </rPh>
    <rPh sb="54" eb="56">
      <t>シシュツ</t>
    </rPh>
    <rPh sb="56" eb="57">
      <t>サキ</t>
    </rPh>
    <rPh sb="58" eb="60">
      <t>ケッテイ</t>
    </rPh>
    <phoneticPr fontId="5"/>
  </si>
  <si>
    <t>有識者による審査委員会において、事業経費の費目・使途の精査を行っている。</t>
    <rPh sb="0" eb="3">
      <t>ユウシキシャ</t>
    </rPh>
    <rPh sb="6" eb="8">
      <t>シンサ</t>
    </rPh>
    <rPh sb="8" eb="11">
      <t>イインカイ</t>
    </rPh>
    <rPh sb="16" eb="18">
      <t>ジギョウ</t>
    </rPh>
    <rPh sb="18" eb="20">
      <t>ケイヒ</t>
    </rPh>
    <rPh sb="21" eb="23">
      <t>ヒモク</t>
    </rPh>
    <rPh sb="24" eb="26">
      <t>シト</t>
    </rPh>
    <rPh sb="27" eb="29">
      <t>セイサ</t>
    </rPh>
    <rPh sb="30" eb="31">
      <t>オコナ</t>
    </rPh>
    <phoneticPr fontId="5"/>
  </si>
  <si>
    <t>事業経費の費目・使途の精査にあたり、単位当たりコストの削減に努めている。</t>
    <rPh sb="0" eb="2">
      <t>ジギョウ</t>
    </rPh>
    <rPh sb="2" eb="4">
      <t>ケイヒ</t>
    </rPh>
    <rPh sb="5" eb="7">
      <t>ヒモク</t>
    </rPh>
    <rPh sb="8" eb="10">
      <t>シト</t>
    </rPh>
    <rPh sb="11" eb="13">
      <t>セイサ</t>
    </rPh>
    <rPh sb="18" eb="20">
      <t>タンイ</t>
    </rPh>
    <rPh sb="20" eb="21">
      <t>ア</t>
    </rPh>
    <rPh sb="27" eb="29">
      <t>サクゲン</t>
    </rPh>
    <rPh sb="30" eb="31">
      <t>ツト</t>
    </rPh>
    <phoneticPr fontId="5"/>
  </si>
  <si>
    <t>‐</t>
  </si>
  <si>
    <t>委託先の決定・契約に当たっては、事業経費の費目・使途の内容を厳正に審査するなど、その必要性についてチェックを行っている。</t>
    <rPh sb="0" eb="3">
      <t>イタクサキ</t>
    </rPh>
    <rPh sb="4" eb="6">
      <t>ケッテイ</t>
    </rPh>
    <rPh sb="7" eb="9">
      <t>ケイヤク</t>
    </rPh>
    <rPh sb="10" eb="11">
      <t>ア</t>
    </rPh>
    <rPh sb="16" eb="18">
      <t>ジギョウケイ</t>
    </rPh>
    <rPh sb="18" eb="20">
      <t>ヒノヒモク・シト</t>
    </rPh>
    <rPh sb="21" eb="23">
      <t>ヒモク</t>
    </rPh>
    <rPh sb="24" eb="26">
      <t>シト</t>
    </rPh>
    <rPh sb="27" eb="29">
      <t>ナイヨウ</t>
    </rPh>
    <rPh sb="30" eb="32">
      <t>ゲンセイ</t>
    </rPh>
    <rPh sb="33" eb="35">
      <t>シンサ</t>
    </rPh>
    <rPh sb="42" eb="45">
      <t>ヒツヨウセイ</t>
    </rPh>
    <rPh sb="54" eb="55">
      <t>オコナ</t>
    </rPh>
    <phoneticPr fontId="5"/>
  </si>
  <si>
    <t>文部科学省においてテーマを設定し、その下で各団体の専門性や創意工夫を生かして調査研究等を行う本事業は実効性が高く、事業を通じて得られた成果については広く政策立案に活用する予定である。</t>
    <rPh sb="0" eb="2">
      <t>モンブ</t>
    </rPh>
    <rPh sb="2" eb="5">
      <t>カガクショウ</t>
    </rPh>
    <rPh sb="13" eb="15">
      <t>セッテイ</t>
    </rPh>
    <rPh sb="19" eb="20">
      <t>モト</t>
    </rPh>
    <rPh sb="21" eb="24">
      <t>カクダンタイ</t>
    </rPh>
    <rPh sb="25" eb="27">
      <t>センモン</t>
    </rPh>
    <rPh sb="27" eb="28">
      <t>セイ</t>
    </rPh>
    <rPh sb="29" eb="31">
      <t>ソウイ</t>
    </rPh>
    <rPh sb="31" eb="33">
      <t>クフウ</t>
    </rPh>
    <rPh sb="34" eb="35">
      <t>イ</t>
    </rPh>
    <rPh sb="38" eb="40">
      <t>チョウサ</t>
    </rPh>
    <rPh sb="40" eb="42">
      <t>ケンキュウ</t>
    </rPh>
    <rPh sb="42" eb="43">
      <t>トウ</t>
    </rPh>
    <rPh sb="44" eb="45">
      <t>オコナ</t>
    </rPh>
    <rPh sb="46" eb="47">
      <t>ホン</t>
    </rPh>
    <rPh sb="47" eb="49">
      <t>ジギョウ</t>
    </rPh>
    <rPh sb="50" eb="53">
      <t>ジッコウセイ</t>
    </rPh>
    <rPh sb="54" eb="55">
      <t>タカ</t>
    </rPh>
    <rPh sb="57" eb="59">
      <t>ジギョウ</t>
    </rPh>
    <rPh sb="60" eb="61">
      <t>ツウ</t>
    </rPh>
    <rPh sb="63" eb="64">
      <t>エ</t>
    </rPh>
    <rPh sb="67" eb="69">
      <t>セイカ</t>
    </rPh>
    <rPh sb="74" eb="75">
      <t>ヒロ</t>
    </rPh>
    <rPh sb="76" eb="78">
      <t>セイサク</t>
    </rPh>
    <rPh sb="78" eb="80">
      <t>リツアン</t>
    </rPh>
    <rPh sb="81" eb="83">
      <t>カツヨウ</t>
    </rPh>
    <rPh sb="85" eb="87">
      <t>ヨテイ</t>
    </rPh>
    <phoneticPr fontId="5"/>
  </si>
  <si>
    <t>義務教育9年間を見通した指導体制に関する調査研究</t>
    <phoneticPr fontId="5"/>
  </si>
  <si>
    <t>執行額／「教育政策形成に関する実証研究」の委託件数　　　
（3年度活動見込については、予算額／「教育政策形成に関する実証研究」の委託予定件数）　　　　　　　　　　　</t>
    <phoneticPr fontId="5"/>
  </si>
  <si>
    <t>令和２年度までに８件の実績があり、概ね目標を達成している。</t>
    <rPh sb="0" eb="2">
      <t>レイワ</t>
    </rPh>
    <rPh sb="3" eb="5">
      <t>ネンド</t>
    </rPh>
    <rPh sb="9" eb="10">
      <t>ケン</t>
    </rPh>
    <rPh sb="11" eb="13">
      <t>ジッセキ</t>
    </rPh>
    <rPh sb="17" eb="18">
      <t>オオム</t>
    </rPh>
    <rPh sb="19" eb="21">
      <t>モクヒョウ</t>
    </rPh>
    <rPh sb="22" eb="24">
      <t>タッセイ</t>
    </rPh>
    <phoneticPr fontId="5"/>
  </si>
  <si>
    <t>19,452,086円／1件</t>
    <phoneticPr fontId="5"/>
  </si>
  <si>
    <t>本事業における成果物は、小学校高学年における教科担任制の推進に向け、義務教育９年間を見通した指導体制の在り方等に関する検討会議とも連携しながら活用を図っていく。</t>
    <rPh sb="0" eb="1">
      <t>ホン</t>
    </rPh>
    <rPh sb="1" eb="3">
      <t>ジギョウ</t>
    </rPh>
    <rPh sb="7" eb="10">
      <t>セイカブツ</t>
    </rPh>
    <rPh sb="12" eb="15">
      <t>ショウガッコウ</t>
    </rPh>
    <rPh sb="15" eb="18">
      <t>コウガクネン</t>
    </rPh>
    <rPh sb="22" eb="24">
      <t>キョウカ</t>
    </rPh>
    <rPh sb="24" eb="26">
      <t>タンニン</t>
    </rPh>
    <rPh sb="26" eb="27">
      <t>セイ</t>
    </rPh>
    <rPh sb="28" eb="30">
      <t>スイシン</t>
    </rPh>
    <rPh sb="31" eb="32">
      <t>ム</t>
    </rPh>
    <rPh sb="34" eb="36">
      <t>ギム</t>
    </rPh>
    <rPh sb="36" eb="38">
      <t>キョウイク</t>
    </rPh>
    <rPh sb="39" eb="41">
      <t>ネンカン</t>
    </rPh>
    <rPh sb="42" eb="44">
      <t>ミトオ</t>
    </rPh>
    <rPh sb="46" eb="48">
      <t>シドウ</t>
    </rPh>
    <rPh sb="48" eb="50">
      <t>タイセイ</t>
    </rPh>
    <rPh sb="51" eb="52">
      <t>ア</t>
    </rPh>
    <rPh sb="53" eb="54">
      <t>カタ</t>
    </rPh>
    <rPh sb="54" eb="55">
      <t>トウ</t>
    </rPh>
    <rPh sb="56" eb="57">
      <t>カン</t>
    </rPh>
    <rPh sb="59" eb="61">
      <t>ケントウ</t>
    </rPh>
    <rPh sb="61" eb="63">
      <t>カイギ</t>
    </rPh>
    <rPh sb="65" eb="67">
      <t>レンケイ</t>
    </rPh>
    <rPh sb="71" eb="73">
      <t>カツヨウ</t>
    </rPh>
    <rPh sb="74" eb="75">
      <t>ハカ</t>
    </rPh>
    <phoneticPr fontId="5"/>
  </si>
  <si>
    <t>■教員勤務実態調査（平成28年度）（確定値）について(http://www.mext.go.jp/a_menu/shotou/uneishien/1297093.htm)</t>
    <phoneticPr fontId="5"/>
  </si>
  <si>
    <t>義務教育9年間を見通した指導体制に関する調査研究</t>
    <rPh sb="0" eb="2">
      <t>ギム</t>
    </rPh>
    <rPh sb="2" eb="4">
      <t>キョウイク</t>
    </rPh>
    <rPh sb="5" eb="7">
      <t>ネンカン</t>
    </rPh>
    <rPh sb="8" eb="10">
      <t>ミトオ</t>
    </rPh>
    <rPh sb="12" eb="14">
      <t>シドウ</t>
    </rPh>
    <rPh sb="14" eb="16">
      <t>タイセイ</t>
    </rPh>
    <rPh sb="17" eb="18">
      <t>カン</t>
    </rPh>
    <rPh sb="20" eb="22">
      <t>チョウサ</t>
    </rPh>
    <rPh sb="22" eb="24">
      <t>ケンキュウ</t>
    </rPh>
    <phoneticPr fontId="5"/>
  </si>
  <si>
    <t>Ｐｗｃコンサルティング合同会社</t>
    <rPh sb="11" eb="13">
      <t>ゴウドウ</t>
    </rPh>
    <rPh sb="13" eb="15">
      <t>ガイシャ</t>
    </rPh>
    <phoneticPr fontId="5"/>
  </si>
  <si>
    <t>義務教育9年間を見通した指導体制に関する調査研究</t>
    <phoneticPr fontId="5"/>
  </si>
  <si>
    <t>賃金</t>
    <rPh sb="0" eb="2">
      <t>チンギン</t>
    </rPh>
    <phoneticPr fontId="5"/>
  </si>
  <si>
    <t>管理費</t>
    <rPh sb="0" eb="3">
      <t>カンリヒ</t>
    </rPh>
    <phoneticPr fontId="5"/>
  </si>
  <si>
    <t>消費税相当額</t>
    <rPh sb="0" eb="3">
      <t>ショウヒゼイ</t>
    </rPh>
    <rPh sb="3" eb="5">
      <t>ソウトウ</t>
    </rPh>
    <rPh sb="5" eb="6">
      <t>ガク</t>
    </rPh>
    <phoneticPr fontId="5"/>
  </si>
  <si>
    <t>委託費の執行に当たっては、公募を通じて適切かつ必要な計画であるかを検討し、経費等の妥当性も確保することで、コストの削減に努めて実施していく。</t>
    <rPh sb="0" eb="2">
      <t>イタク</t>
    </rPh>
    <rPh sb="2" eb="3">
      <t>ヒ</t>
    </rPh>
    <rPh sb="4" eb="6">
      <t>シッコウ</t>
    </rPh>
    <rPh sb="7" eb="8">
      <t>ア</t>
    </rPh>
    <rPh sb="13" eb="15">
      <t>コウボ</t>
    </rPh>
    <rPh sb="16" eb="17">
      <t>ツウ</t>
    </rPh>
    <rPh sb="19" eb="21">
      <t>テキセツ</t>
    </rPh>
    <rPh sb="23" eb="25">
      <t>ヒツヨウ</t>
    </rPh>
    <rPh sb="26" eb="28">
      <t>ケイカク</t>
    </rPh>
    <rPh sb="33" eb="35">
      <t>ケントウ</t>
    </rPh>
    <rPh sb="37" eb="39">
      <t>ケイヒ</t>
    </rPh>
    <rPh sb="39" eb="40">
      <t>トウ</t>
    </rPh>
    <rPh sb="41" eb="44">
      <t>ダトウセイ</t>
    </rPh>
    <rPh sb="45" eb="47">
      <t>カクホ</t>
    </rPh>
    <rPh sb="57" eb="59">
      <t>サクゲン</t>
    </rPh>
    <rPh sb="60" eb="61">
      <t>ツト</t>
    </rPh>
    <rPh sb="63" eb="65">
      <t>ジッシ</t>
    </rPh>
    <phoneticPr fontId="5"/>
  </si>
  <si>
    <t>事業内容を精査したうえで令和２年度までに８件の活動実績があり、概ね見込みに合ったものとなっている。</t>
    <rPh sb="0" eb="2">
      <t>ジギョウ</t>
    </rPh>
    <rPh sb="2" eb="4">
      <t>ナイヨウ</t>
    </rPh>
    <rPh sb="5" eb="7">
      <t>セイサ</t>
    </rPh>
    <rPh sb="12" eb="14">
      <t>レイワ</t>
    </rPh>
    <rPh sb="15" eb="17">
      <t>ネンド</t>
    </rPh>
    <rPh sb="16" eb="17">
      <t>ド</t>
    </rPh>
    <rPh sb="21" eb="22">
      <t>ケン</t>
    </rPh>
    <rPh sb="23" eb="25">
      <t>カツドウ</t>
    </rPh>
    <rPh sb="25" eb="27">
      <t>ジッセキ</t>
    </rPh>
    <rPh sb="31" eb="32">
      <t>オオム</t>
    </rPh>
    <rPh sb="33" eb="35">
      <t>ミコ</t>
    </rPh>
    <rPh sb="37" eb="38">
      <t>ア</t>
    </rPh>
    <phoneticPr fontId="5"/>
  </si>
  <si>
    <t xml:space="preserve">本事業は、今後必要な教育施策を企画していくために必要なデータ等を収集・分析するものであり、政府として取り組むべき優先度の高い事業である。
さらに、事業の実施手法についても実効性の高いものとなっており、費用・使途についても事業目的に即し、真に必要なものに限定されている。
</t>
    <rPh sb="73" eb="75">
      <t>ジギョウ</t>
    </rPh>
    <rPh sb="76" eb="78">
      <t>ジッシ</t>
    </rPh>
    <rPh sb="78" eb="80">
      <t>シュホウ</t>
    </rPh>
    <rPh sb="85" eb="88">
      <t>ジッコウセイ</t>
    </rPh>
    <rPh sb="89" eb="90">
      <t>タカ</t>
    </rPh>
    <rPh sb="100" eb="102">
      <t>ヒヨウ</t>
    </rPh>
    <rPh sb="103" eb="105">
      <t>シト</t>
    </rPh>
    <rPh sb="110" eb="112">
      <t>ジギョウ</t>
    </rPh>
    <rPh sb="112" eb="114">
      <t>モクテキ</t>
    </rPh>
    <rPh sb="115" eb="116">
      <t>ソク</t>
    </rPh>
    <rPh sb="118" eb="119">
      <t>シン</t>
    </rPh>
    <rPh sb="120" eb="122">
      <t>ヒツヨウ</t>
    </rPh>
    <rPh sb="126" eb="128">
      <t>ゲンテイ</t>
    </rPh>
    <phoneticPr fontId="5"/>
  </si>
  <si>
    <t>財務課長　村尾　崇</t>
    <rPh sb="5" eb="7">
      <t>ムラオ</t>
    </rPh>
    <rPh sb="8" eb="9">
      <t>タカシ</t>
    </rPh>
    <phoneticPr fontId="5"/>
  </si>
  <si>
    <t>-</t>
    <phoneticPr fontId="5"/>
  </si>
  <si>
    <t>不用額が生じたのは、一般競争入札により適正な競争が行われたためである。</t>
    <rPh sb="0" eb="3">
      <t>フヨウガク</t>
    </rPh>
    <rPh sb="4" eb="5">
      <t>ショウ</t>
    </rPh>
    <rPh sb="10" eb="14">
      <t>イッパンキョウソウ</t>
    </rPh>
    <rPh sb="14" eb="16">
      <t>ニュウサツ</t>
    </rPh>
    <rPh sb="19" eb="21">
      <t>テキセイ</t>
    </rPh>
    <rPh sb="22" eb="24">
      <t>キョウソウ</t>
    </rPh>
    <rPh sb="25" eb="26">
      <t>オコナ</t>
    </rPh>
    <phoneticPr fontId="5"/>
  </si>
  <si>
    <t>A. Ｐｗｃコンサルティング合同会社</t>
    <phoneticPr fontId="5"/>
  </si>
  <si>
    <t>外部有識者点検対象外</t>
  </si>
  <si>
    <t>事業内容の一部改善</t>
  </si>
  <si>
    <t>この事業は、令和2年度決算において不用額が生じていることから、不用額が生じた要因を分析したうえで、予算執行の適切な改善をすべきである。</t>
  </si>
  <si>
    <t>執行等改善</t>
  </si>
  <si>
    <t>令和２年度決裁で不用額が生じたのは、一般競争入札により適正な競争が行われたためである。行政事業レビューの結果を踏まえ、引き続き適切な予算執行に努める。
なお、令和４年度概算要求については、公立の義務教育諸学校等の教育職員の給与等に関する特別措置法の一部を改正する法律案に対する附帯決議（令和元年12月3日　参議院文教科学委員会）等を踏まえ、教員勤務実態調査を実施する予定であることから、全体として増額になっている。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</si>
</sst>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44824</xdr:colOff>
      <xdr:row>193</xdr:row>
      <xdr:rowOff>33618</xdr:rowOff>
    </xdr:from>
    <xdr:to>
      <xdr:col>33</xdr:col>
      <xdr:colOff>168088</xdr:colOff>
      <xdr:row>194</xdr:row>
      <xdr:rowOff>145791</xdr:rowOff>
    </xdr:to>
    <xdr:sp macro="" textlink="">
      <xdr:nvSpPr>
        <xdr:cNvPr id="11" name="テキスト ボックス 10"/>
        <xdr:cNvSpPr txBox="1"/>
      </xdr:nvSpPr>
      <xdr:spPr>
        <a:xfrm>
          <a:off x="6168038" y="21805047"/>
          <a:ext cx="735586" cy="1385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OECD</a:t>
          </a:r>
          <a:r>
            <a:rPr kumimoji="1" lang="ja-JP" altLang="en-US" sz="900"/>
            <a:t>諸国中</a:t>
          </a:r>
          <a:r>
            <a:rPr kumimoji="1" lang="en-US" altLang="ja-JP" sz="900"/>
            <a:t>1</a:t>
          </a:r>
          <a:r>
            <a:rPr kumimoji="1" lang="ja-JP" altLang="en-US" sz="900"/>
            <a:t>位（数学的活用能力）２位（科学的活用能力）、</a:t>
          </a:r>
          <a:r>
            <a:rPr kumimoji="1" lang="en-US" altLang="ja-JP" sz="900"/>
            <a:t>11</a:t>
          </a:r>
          <a:r>
            <a:rPr kumimoji="1" lang="ja-JP" altLang="en-US" sz="900"/>
            <a:t>位（読解力）</a:t>
          </a:r>
        </a:p>
      </xdr:txBody>
    </xdr:sp>
    <xdr:clientData/>
  </xdr:twoCellAnchor>
  <xdr:twoCellAnchor>
    <xdr:from>
      <xdr:col>34</xdr:col>
      <xdr:colOff>68036</xdr:colOff>
      <xdr:row>197</xdr:row>
      <xdr:rowOff>116633</xdr:rowOff>
    </xdr:from>
    <xdr:to>
      <xdr:col>37</xdr:col>
      <xdr:colOff>136072</xdr:colOff>
      <xdr:row>197</xdr:row>
      <xdr:rowOff>1613419</xdr:rowOff>
    </xdr:to>
    <xdr:sp macro="" textlink="">
      <xdr:nvSpPr>
        <xdr:cNvPr id="2" name="テキスト ボックス 1"/>
        <xdr:cNvSpPr txBox="1"/>
      </xdr:nvSpPr>
      <xdr:spPr>
        <a:xfrm>
          <a:off x="7007679" y="24366505"/>
          <a:ext cx="680357" cy="149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参加国</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地域中５位（小学校算数）、４位（中学校数学、小学校理科）、３位（中学校理科）</a:t>
          </a:r>
          <a:endParaRPr lang="ja-JP" altLang="ja-JP" sz="800">
            <a:effectLst/>
          </a:endParaRPr>
        </a:p>
        <a:p>
          <a:endParaRPr kumimoji="1" lang="ja-JP" altLang="en-US" sz="800"/>
        </a:p>
      </xdr:txBody>
    </xdr:sp>
    <xdr:clientData/>
  </xdr:twoCellAnchor>
  <xdr:twoCellAnchor>
    <xdr:from>
      <xdr:col>8</xdr:col>
      <xdr:colOff>191409</xdr:colOff>
      <xdr:row>751</xdr:row>
      <xdr:rowOff>177457</xdr:rowOff>
    </xdr:from>
    <xdr:to>
      <xdr:col>32</xdr:col>
      <xdr:colOff>97522</xdr:colOff>
      <xdr:row>755</xdr:row>
      <xdr:rowOff>87811</xdr:rowOff>
    </xdr:to>
    <xdr:sp macro="" textlink="">
      <xdr:nvSpPr>
        <xdr:cNvPr id="4" name="正方形/長方形 3">
          <a:extLst>
            <a:ext uri="{FF2B5EF4-FFF2-40B4-BE49-F238E27FC236}">
              <a16:creationId xmlns:a16="http://schemas.microsoft.com/office/drawing/2014/main" id="{BA178C18-AFE1-4F78-997B-251F21D73453}"/>
            </a:ext>
          </a:extLst>
        </xdr:cNvPr>
        <xdr:cNvSpPr/>
      </xdr:nvSpPr>
      <xdr:spPr>
        <a:xfrm>
          <a:off x="1791609" y="59118157"/>
          <a:ext cx="4706713" cy="132005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文部科学省</a:t>
          </a:r>
          <a:endParaRPr kumimoji="1" lang="en-US" altLang="ja-JP" sz="1100"/>
        </a:p>
        <a:p>
          <a:pPr algn="ctr"/>
          <a:endParaRPr kumimoji="1" lang="en-US" altLang="ja-JP" sz="1100"/>
        </a:p>
        <a:p>
          <a:pPr algn="ctr"/>
          <a:r>
            <a:rPr kumimoji="1" lang="ja-JP" altLang="en-US" sz="1100"/>
            <a:t>１９．５百万円</a:t>
          </a:r>
          <a:endParaRPr kumimoji="1" lang="en-US" altLang="ja-JP" sz="1100"/>
        </a:p>
        <a:p>
          <a:pPr algn="ctr"/>
          <a:endParaRPr kumimoji="1" lang="ja-JP" altLang="en-US" sz="1100"/>
        </a:p>
      </xdr:txBody>
    </xdr:sp>
    <xdr:clientData/>
  </xdr:twoCellAnchor>
  <xdr:twoCellAnchor>
    <xdr:from>
      <xdr:col>9</xdr:col>
      <xdr:colOff>47248</xdr:colOff>
      <xdr:row>760</xdr:row>
      <xdr:rowOff>206549</xdr:rowOff>
    </xdr:from>
    <xdr:to>
      <xdr:col>32</xdr:col>
      <xdr:colOff>163547</xdr:colOff>
      <xdr:row>763</xdr:row>
      <xdr:rowOff>172918</xdr:rowOff>
    </xdr:to>
    <xdr:sp macro="" textlink="">
      <xdr:nvSpPr>
        <xdr:cNvPr id="5" name="正方形/長方形 4">
          <a:extLst>
            <a:ext uri="{FF2B5EF4-FFF2-40B4-BE49-F238E27FC236}">
              <a16:creationId xmlns:a16="http://schemas.microsoft.com/office/drawing/2014/main" id="{A71E4845-4333-4192-B065-FA8797DA15A8}"/>
            </a:ext>
          </a:extLst>
        </xdr:cNvPr>
        <xdr:cNvSpPr/>
      </xdr:nvSpPr>
      <xdr:spPr>
        <a:xfrm>
          <a:off x="1847473" y="62319074"/>
          <a:ext cx="4716874" cy="102364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a:t>
          </a:r>
          <a:r>
            <a:rPr kumimoji="1" lang="en-US" altLang="ja-JP" sz="1100"/>
            <a:t>.</a:t>
          </a:r>
          <a:r>
            <a:rPr kumimoji="1" lang="ja-JP" altLang="en-US" sz="1100"/>
            <a:t>Ｐｗｃ</a:t>
          </a:r>
          <a:r>
            <a:rPr kumimoji="1" lang="ja-JP" altLang="ja-JP" sz="1100">
              <a:solidFill>
                <a:schemeClr val="dk1"/>
              </a:solidFill>
              <a:effectLst/>
              <a:latin typeface="+mn-lt"/>
              <a:ea typeface="+mn-ea"/>
              <a:cs typeface="+mn-cs"/>
            </a:rPr>
            <a:t>コンサルティング</a:t>
          </a:r>
          <a:r>
            <a:rPr kumimoji="1" lang="ja-JP" altLang="en-US" sz="1100">
              <a:solidFill>
                <a:schemeClr val="dk1"/>
              </a:solidFill>
              <a:effectLst/>
              <a:latin typeface="+mn-lt"/>
              <a:ea typeface="+mn-ea"/>
              <a:cs typeface="+mn-cs"/>
            </a:rPr>
            <a:t>合同会社</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t/>
          </a:r>
          <a:br>
            <a:rPr kumimoji="1" lang="en-US" altLang="ja-JP" sz="1100"/>
          </a:br>
          <a:r>
            <a:rPr kumimoji="1" lang="ja-JP" altLang="en-US" sz="1100"/>
            <a:t>１８．１百万円</a:t>
          </a:r>
          <a:endParaRPr kumimoji="1" lang="en-US" altLang="ja-JP" sz="1100"/>
        </a:p>
      </xdr:txBody>
    </xdr:sp>
    <xdr:clientData/>
  </xdr:twoCellAnchor>
  <xdr:twoCellAnchor>
    <xdr:from>
      <xdr:col>10</xdr:col>
      <xdr:colOff>22412</xdr:colOff>
      <xdr:row>755</xdr:row>
      <xdr:rowOff>248024</xdr:rowOff>
    </xdr:from>
    <xdr:to>
      <xdr:col>31</xdr:col>
      <xdr:colOff>145678</xdr:colOff>
      <xdr:row>757</xdr:row>
      <xdr:rowOff>113553</xdr:rowOff>
    </xdr:to>
    <xdr:sp macro="" textlink="">
      <xdr:nvSpPr>
        <xdr:cNvPr id="6" name="大かっこ 5">
          <a:extLst>
            <a:ext uri="{FF2B5EF4-FFF2-40B4-BE49-F238E27FC236}">
              <a16:creationId xmlns:a16="http://schemas.microsoft.com/office/drawing/2014/main" id="{197452EF-4D27-45C9-8BD2-37287FA6B7A7}"/>
            </a:ext>
          </a:extLst>
        </xdr:cNvPr>
        <xdr:cNvSpPr/>
      </xdr:nvSpPr>
      <xdr:spPr>
        <a:xfrm>
          <a:off x="2022662" y="60598424"/>
          <a:ext cx="4323791" cy="57037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有識者会議の開催、調査研究委託先の選定、</a:t>
          </a:r>
          <a:endParaRPr kumimoji="1" lang="en-US" altLang="ja-JP" sz="1100"/>
        </a:p>
        <a:p>
          <a:pPr algn="l"/>
          <a:r>
            <a:rPr kumimoji="1" lang="ja-JP" altLang="en-US" sz="1100"/>
            <a:t>調査研究成果の周知等</a:t>
          </a:r>
        </a:p>
      </xdr:txBody>
    </xdr:sp>
    <xdr:clientData/>
  </xdr:twoCellAnchor>
  <xdr:twoCellAnchor>
    <xdr:from>
      <xdr:col>8</xdr:col>
      <xdr:colOff>190500</xdr:colOff>
      <xdr:row>759</xdr:row>
      <xdr:rowOff>147174</xdr:rowOff>
    </xdr:from>
    <xdr:to>
      <xdr:col>22</xdr:col>
      <xdr:colOff>114300</xdr:colOff>
      <xdr:row>760</xdr:row>
      <xdr:rowOff>124763</xdr:rowOff>
    </xdr:to>
    <xdr:sp macro="" textlink="">
      <xdr:nvSpPr>
        <xdr:cNvPr id="7" name="正方形/長方形 6">
          <a:extLst>
            <a:ext uri="{FF2B5EF4-FFF2-40B4-BE49-F238E27FC236}">
              <a16:creationId xmlns:a16="http://schemas.microsoft.com/office/drawing/2014/main" id="{1DC25089-AB31-4934-AAF9-1C3613E6617E}"/>
            </a:ext>
          </a:extLst>
        </xdr:cNvPr>
        <xdr:cNvSpPr/>
      </xdr:nvSpPr>
      <xdr:spPr>
        <a:xfrm>
          <a:off x="1790700" y="61907274"/>
          <a:ext cx="2724150" cy="33001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10</xdr:col>
      <xdr:colOff>11207</xdr:colOff>
      <xdr:row>763</xdr:row>
      <xdr:rowOff>270441</xdr:rowOff>
    </xdr:from>
    <xdr:to>
      <xdr:col>31</xdr:col>
      <xdr:colOff>134473</xdr:colOff>
      <xdr:row>764</xdr:row>
      <xdr:rowOff>270305</xdr:rowOff>
    </xdr:to>
    <xdr:sp macro="" textlink="">
      <xdr:nvSpPr>
        <xdr:cNvPr id="8" name="大かっこ 7">
          <a:extLst>
            <a:ext uri="{FF2B5EF4-FFF2-40B4-BE49-F238E27FC236}">
              <a16:creationId xmlns:a16="http://schemas.microsoft.com/office/drawing/2014/main" id="{17BE8A54-F7E8-424E-A5C7-6ABCF0980FDD}"/>
            </a:ext>
          </a:extLst>
        </xdr:cNvPr>
        <xdr:cNvSpPr/>
      </xdr:nvSpPr>
      <xdr:spPr>
        <a:xfrm>
          <a:off x="2011457" y="63440241"/>
          <a:ext cx="4323791" cy="35228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義務教育</a:t>
          </a:r>
          <a:r>
            <a:rPr kumimoji="1" lang="en-US" altLang="ja-JP" sz="1100"/>
            <a:t>9</a:t>
          </a:r>
          <a:r>
            <a:rPr kumimoji="1" lang="ja-JP" altLang="en-US" sz="1100"/>
            <a:t>年間を見通した指導体制に関する調査研究の実施</a:t>
          </a:r>
          <a:endParaRPr kumimoji="1" lang="en-US" altLang="ja-JP" sz="1100"/>
        </a:p>
      </xdr:txBody>
    </xdr:sp>
    <xdr:clientData/>
  </xdr:twoCellAnchor>
  <xdr:twoCellAnchor>
    <xdr:from>
      <xdr:col>21</xdr:col>
      <xdr:colOff>0</xdr:colOff>
      <xdr:row>757</xdr:row>
      <xdr:rowOff>0</xdr:rowOff>
    </xdr:from>
    <xdr:to>
      <xdr:col>21</xdr:col>
      <xdr:colOff>0</xdr:colOff>
      <xdr:row>759</xdr:row>
      <xdr:rowOff>89647</xdr:rowOff>
    </xdr:to>
    <xdr:cxnSp macro="">
      <xdr:nvCxnSpPr>
        <xdr:cNvPr id="9" name="直線矢印コネクタ 8">
          <a:extLst>
            <a:ext uri="{FF2B5EF4-FFF2-40B4-BE49-F238E27FC236}">
              <a16:creationId xmlns:a16="http://schemas.microsoft.com/office/drawing/2014/main" id="{17637E66-E7EB-4876-A7E9-F63403E45A17}"/>
            </a:ext>
          </a:extLst>
        </xdr:cNvPr>
        <xdr:cNvCxnSpPr/>
      </xdr:nvCxnSpPr>
      <xdr:spPr>
        <a:xfrm>
          <a:off x="4200525" y="61055250"/>
          <a:ext cx="0" cy="7944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64359</xdr:colOff>
      <xdr:row>751</xdr:row>
      <xdr:rowOff>271517</xdr:rowOff>
    </xdr:from>
    <xdr:to>
      <xdr:col>49</xdr:col>
      <xdr:colOff>126424</xdr:colOff>
      <xdr:row>755</xdr:row>
      <xdr:rowOff>117230</xdr:rowOff>
    </xdr:to>
    <xdr:sp macro="" textlink="">
      <xdr:nvSpPr>
        <xdr:cNvPr id="10" name="大かっこ 9">
          <a:extLst>
            <a:ext uri="{FF2B5EF4-FFF2-40B4-BE49-F238E27FC236}">
              <a16:creationId xmlns:a16="http://schemas.microsoft.com/office/drawing/2014/main" id="{F11C6475-30E3-427A-BB9C-697F450F8E31}"/>
            </a:ext>
          </a:extLst>
        </xdr:cNvPr>
        <xdr:cNvSpPr/>
      </xdr:nvSpPr>
      <xdr:spPr>
        <a:xfrm>
          <a:off x="6922359" y="55740635"/>
          <a:ext cx="3087653" cy="123524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・諸謝金　　　　　　　</a:t>
          </a:r>
          <a:r>
            <a:rPr kumimoji="1" lang="en-US" altLang="ja-JP" sz="1100"/>
            <a:t>0.5</a:t>
          </a:r>
          <a:r>
            <a:rPr kumimoji="1" lang="ja-JP" altLang="en-US" sz="1100"/>
            <a:t>百万円</a:t>
          </a:r>
          <a:endParaRPr kumimoji="1" lang="en-US" altLang="ja-JP" sz="1100"/>
        </a:p>
        <a:p>
          <a:pPr algn="l"/>
          <a:r>
            <a:rPr kumimoji="1" lang="ja-JP" altLang="en-US" sz="1100"/>
            <a:t>・委員等旅費            </a:t>
          </a:r>
          <a:r>
            <a:rPr kumimoji="1" lang="en-US" altLang="ja-JP" sz="1100"/>
            <a:t>0.1</a:t>
          </a:r>
          <a:r>
            <a:rPr kumimoji="1" lang="ja-JP" altLang="ja-JP" sz="1100">
              <a:solidFill>
                <a:schemeClr val="tx1"/>
              </a:solidFill>
              <a:effectLst/>
              <a:latin typeface="+mn-lt"/>
              <a:ea typeface="+mn-ea"/>
              <a:cs typeface="+mn-cs"/>
            </a:rPr>
            <a:t>百万円</a:t>
          </a:r>
          <a:endParaRPr kumimoji="1" lang="en-US" altLang="ja-JP" sz="1100"/>
        </a:p>
        <a:p>
          <a:pPr algn="l"/>
          <a:r>
            <a:rPr kumimoji="1" lang="ja-JP" altLang="en-US" sz="1100"/>
            <a:t>・教職員研修費　　  </a:t>
          </a:r>
          <a:r>
            <a:rPr kumimoji="1" lang="en-US" altLang="ja-JP" sz="1100"/>
            <a:t>0.8</a:t>
          </a:r>
          <a:r>
            <a:rPr kumimoji="1" lang="ja-JP" altLang="en-US" sz="1100"/>
            <a:t>百万円</a:t>
          </a:r>
        </a:p>
      </xdr:txBody>
    </xdr:sp>
    <xdr:clientData/>
  </xdr:twoCellAnchor>
  <xdr:twoCellAnchor>
    <xdr:from>
      <xdr:col>44</xdr:col>
      <xdr:colOff>38615</xdr:colOff>
      <xdr:row>751</xdr:row>
      <xdr:rowOff>193075</xdr:rowOff>
    </xdr:from>
    <xdr:to>
      <xdr:col>45</xdr:col>
      <xdr:colOff>81601</xdr:colOff>
      <xdr:row>754</xdr:row>
      <xdr:rowOff>43743</xdr:rowOff>
    </xdr:to>
    <xdr:sp macro="" textlink="">
      <xdr:nvSpPr>
        <xdr:cNvPr id="12" name="右中かっこ 11">
          <a:extLst>
            <a:ext uri="{FF2B5EF4-FFF2-40B4-BE49-F238E27FC236}">
              <a16:creationId xmlns:a16="http://schemas.microsoft.com/office/drawing/2014/main" id="{C0186CD2-CB14-4D89-BA20-27D8BA655E50}"/>
            </a:ext>
          </a:extLst>
        </xdr:cNvPr>
        <xdr:cNvSpPr/>
      </xdr:nvSpPr>
      <xdr:spPr>
        <a:xfrm>
          <a:off x="8839715" y="59133775"/>
          <a:ext cx="243011" cy="90794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0</xdr:colOff>
      <xdr:row>752</xdr:row>
      <xdr:rowOff>205945</xdr:rowOff>
    </xdr:from>
    <xdr:to>
      <xdr:col>49</xdr:col>
      <xdr:colOff>207397</xdr:colOff>
      <xdr:row>753</xdr:row>
      <xdr:rowOff>100139</xdr:rowOff>
    </xdr:to>
    <xdr:sp macro="" textlink="">
      <xdr:nvSpPr>
        <xdr:cNvPr id="13" name="正方形/長方形 12">
          <a:extLst>
            <a:ext uri="{FF2B5EF4-FFF2-40B4-BE49-F238E27FC236}">
              <a16:creationId xmlns:a16="http://schemas.microsoft.com/office/drawing/2014/main" id="{2F86A014-B7BE-4A7A-B74A-DCD1D7852374}"/>
            </a:ext>
          </a:extLst>
        </xdr:cNvPr>
        <xdr:cNvSpPr/>
      </xdr:nvSpPr>
      <xdr:spPr>
        <a:xfrm>
          <a:off x="9201150" y="59499070"/>
          <a:ext cx="807472" cy="24661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85" zoomScaleNormal="75" zoomScaleSheetLayoutView="85" zoomScalePageLayoutView="85" workbookViewId="0">
      <selection activeCell="BH456" sqref="BH4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100</v>
      </c>
      <c r="AT2" s="207"/>
      <c r="AU2" s="207"/>
      <c r="AV2" s="98" t="str">
        <f>IF(AW2="","","-")</f>
        <v/>
      </c>
      <c r="AW2" s="394"/>
      <c r="AX2" s="394"/>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716</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754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757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755</v>
      </c>
      <c r="H5" s="559"/>
      <c r="I5" s="559"/>
      <c r="J5" s="559"/>
      <c r="K5" s="559"/>
      <c r="L5" s="559"/>
      <c r="M5" s="560" t="s">
        <v>66</v>
      </c>
      <c r="N5" s="561"/>
      <c r="O5" s="561"/>
      <c r="P5" s="561"/>
      <c r="Q5" s="561"/>
      <c r="R5" s="562"/>
      <c r="S5" s="563" t="s">
        <v>756</v>
      </c>
      <c r="T5" s="559"/>
      <c r="U5" s="559"/>
      <c r="V5" s="559"/>
      <c r="W5" s="559"/>
      <c r="X5" s="564"/>
      <c r="Y5" s="717" t="s">
        <v>3</v>
      </c>
      <c r="Z5" s="718"/>
      <c r="AA5" s="718"/>
      <c r="AB5" s="718"/>
      <c r="AC5" s="718"/>
      <c r="AD5" s="719"/>
      <c r="AE5" s="720" t="s">
        <v>758</v>
      </c>
      <c r="AF5" s="720"/>
      <c r="AG5" s="720"/>
      <c r="AH5" s="720"/>
      <c r="AI5" s="720"/>
      <c r="AJ5" s="720"/>
      <c r="AK5" s="720"/>
      <c r="AL5" s="720"/>
      <c r="AM5" s="720"/>
      <c r="AN5" s="720"/>
      <c r="AO5" s="720"/>
      <c r="AP5" s="721"/>
      <c r="AQ5" s="722" t="s">
        <v>784</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717</v>
      </c>
      <c r="H7" s="828"/>
      <c r="I7" s="828"/>
      <c r="J7" s="828"/>
      <c r="K7" s="828"/>
      <c r="L7" s="828"/>
      <c r="M7" s="828"/>
      <c r="N7" s="828"/>
      <c r="O7" s="828"/>
      <c r="P7" s="828"/>
      <c r="Q7" s="828"/>
      <c r="R7" s="828"/>
      <c r="S7" s="828"/>
      <c r="T7" s="828"/>
      <c r="U7" s="828"/>
      <c r="V7" s="828"/>
      <c r="W7" s="828"/>
      <c r="X7" s="829"/>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子ども・若者育成支援、障害者施策、地方創生</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31.3</v>
      </c>
      <c r="Q13" s="164"/>
      <c r="R13" s="164"/>
      <c r="S13" s="164"/>
      <c r="T13" s="164"/>
      <c r="U13" s="164"/>
      <c r="V13" s="165"/>
      <c r="W13" s="163">
        <v>28.4</v>
      </c>
      <c r="X13" s="164"/>
      <c r="Y13" s="164"/>
      <c r="Z13" s="164"/>
      <c r="AA13" s="164"/>
      <c r="AB13" s="164"/>
      <c r="AC13" s="165"/>
      <c r="AD13" s="163">
        <v>25.5</v>
      </c>
      <c r="AE13" s="164"/>
      <c r="AF13" s="164"/>
      <c r="AG13" s="164"/>
      <c r="AH13" s="164"/>
      <c r="AI13" s="164"/>
      <c r="AJ13" s="165"/>
      <c r="AK13" s="163">
        <v>25.5</v>
      </c>
      <c r="AL13" s="164"/>
      <c r="AM13" s="164"/>
      <c r="AN13" s="164"/>
      <c r="AO13" s="164"/>
      <c r="AP13" s="164"/>
      <c r="AQ13" s="165"/>
      <c r="AR13" s="160">
        <v>123.7</v>
      </c>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785</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717</v>
      </c>
      <c r="Q15" s="164"/>
      <c r="R15" s="164"/>
      <c r="S15" s="164"/>
      <c r="T15" s="164"/>
      <c r="U15" s="164"/>
      <c r="V15" s="165"/>
      <c r="W15" s="163" t="s">
        <v>717</v>
      </c>
      <c r="X15" s="164"/>
      <c r="Y15" s="164"/>
      <c r="Z15" s="164"/>
      <c r="AA15" s="164"/>
      <c r="AB15" s="164"/>
      <c r="AC15" s="165"/>
      <c r="AD15" s="163" t="s">
        <v>759</v>
      </c>
      <c r="AE15" s="164"/>
      <c r="AF15" s="164"/>
      <c r="AG15" s="164"/>
      <c r="AH15" s="164"/>
      <c r="AI15" s="164"/>
      <c r="AJ15" s="165"/>
      <c r="AK15" s="163" t="s">
        <v>759</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717</v>
      </c>
      <c r="Q16" s="164"/>
      <c r="R16" s="164"/>
      <c r="S16" s="164"/>
      <c r="T16" s="164"/>
      <c r="U16" s="164"/>
      <c r="V16" s="165"/>
      <c r="W16" s="163" t="s">
        <v>717</v>
      </c>
      <c r="X16" s="164"/>
      <c r="Y16" s="164"/>
      <c r="Z16" s="164"/>
      <c r="AA16" s="164"/>
      <c r="AB16" s="164"/>
      <c r="AC16" s="165"/>
      <c r="AD16" s="163" t="s">
        <v>759</v>
      </c>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v>-0.3</v>
      </c>
      <c r="Q17" s="164"/>
      <c r="R17" s="164"/>
      <c r="S17" s="164"/>
      <c r="T17" s="164"/>
      <c r="U17" s="164"/>
      <c r="V17" s="165"/>
      <c r="W17" s="163">
        <v>-0.15</v>
      </c>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31</v>
      </c>
      <c r="Q18" s="170"/>
      <c r="R18" s="170"/>
      <c r="S18" s="170"/>
      <c r="T18" s="170"/>
      <c r="U18" s="170"/>
      <c r="V18" s="171"/>
      <c r="W18" s="169">
        <f>SUM(W13:AC17)</f>
        <v>28.25</v>
      </c>
      <c r="X18" s="170"/>
      <c r="Y18" s="170"/>
      <c r="Z18" s="170"/>
      <c r="AA18" s="170"/>
      <c r="AB18" s="170"/>
      <c r="AC18" s="171"/>
      <c r="AD18" s="169">
        <f>SUM(AD13:AJ17)</f>
        <v>25.5</v>
      </c>
      <c r="AE18" s="170"/>
      <c r="AF18" s="170"/>
      <c r="AG18" s="170"/>
      <c r="AH18" s="170"/>
      <c r="AI18" s="170"/>
      <c r="AJ18" s="171"/>
      <c r="AK18" s="169">
        <f>SUM(AK13:AQ17)</f>
        <v>25.5</v>
      </c>
      <c r="AL18" s="170"/>
      <c r="AM18" s="170"/>
      <c r="AN18" s="170"/>
      <c r="AO18" s="170"/>
      <c r="AP18" s="170"/>
      <c r="AQ18" s="171"/>
      <c r="AR18" s="169">
        <f>SUM(AR13:AX17)</f>
        <v>123.7</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25.2</v>
      </c>
      <c r="Q19" s="164"/>
      <c r="R19" s="164"/>
      <c r="S19" s="164"/>
      <c r="T19" s="164"/>
      <c r="U19" s="164"/>
      <c r="V19" s="165"/>
      <c r="W19" s="163">
        <v>16.5</v>
      </c>
      <c r="X19" s="164"/>
      <c r="Y19" s="164"/>
      <c r="Z19" s="164"/>
      <c r="AA19" s="164"/>
      <c r="AB19" s="164"/>
      <c r="AC19" s="165"/>
      <c r="AD19" s="163">
        <v>19.5</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0.81290322580645158</v>
      </c>
      <c r="Q20" s="539"/>
      <c r="R20" s="539"/>
      <c r="S20" s="539"/>
      <c r="T20" s="539"/>
      <c r="U20" s="539"/>
      <c r="V20" s="539"/>
      <c r="W20" s="539">
        <f t="shared" ref="W20" si="0">IF(W18=0, "-", SUM(W19)/W18)</f>
        <v>0.58407079646017701</v>
      </c>
      <c r="X20" s="539"/>
      <c r="Y20" s="539"/>
      <c r="Z20" s="539"/>
      <c r="AA20" s="539"/>
      <c r="AB20" s="539"/>
      <c r="AC20" s="539"/>
      <c r="AD20" s="539">
        <f t="shared" ref="AD20" si="1">IF(AD18=0, "-", SUM(AD19)/AD18)</f>
        <v>0.76470588235294112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f>IF(P19=0, "-", SUM(P19)/SUM(P13,P14))</f>
        <v>0.80511182108626189</v>
      </c>
      <c r="Q21" s="539"/>
      <c r="R21" s="539"/>
      <c r="S21" s="539"/>
      <c r="T21" s="539"/>
      <c r="U21" s="539"/>
      <c r="V21" s="539"/>
      <c r="W21" s="539">
        <f t="shared" ref="W21" si="2">IF(W19=0, "-", SUM(W19)/SUM(W13,W14))</f>
        <v>0.58098591549295775</v>
      </c>
      <c r="X21" s="539"/>
      <c r="Y21" s="539"/>
      <c r="Z21" s="539"/>
      <c r="AA21" s="539"/>
      <c r="AB21" s="539"/>
      <c r="AC21" s="539"/>
      <c r="AD21" s="539">
        <f t="shared" ref="AD21" si="3">IF(AD19=0, "-", SUM(AD19)/SUM(AD13,AD14))</f>
        <v>0.76470588235294112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75" customHeight="1" x14ac:dyDescent="0.15">
      <c r="A23" s="141"/>
      <c r="B23" s="142"/>
      <c r="C23" s="142"/>
      <c r="D23" s="142"/>
      <c r="E23" s="142"/>
      <c r="F23" s="143"/>
      <c r="G23" s="132" t="s">
        <v>721</v>
      </c>
      <c r="H23" s="133"/>
      <c r="I23" s="133"/>
      <c r="J23" s="133"/>
      <c r="K23" s="133"/>
      <c r="L23" s="133"/>
      <c r="M23" s="133"/>
      <c r="N23" s="133"/>
      <c r="O23" s="134"/>
      <c r="P23" s="160">
        <v>22.1</v>
      </c>
      <c r="Q23" s="161"/>
      <c r="R23" s="161"/>
      <c r="S23" s="161"/>
      <c r="T23" s="161"/>
      <c r="U23" s="161"/>
      <c r="V23" s="162"/>
      <c r="W23" s="160">
        <v>120.3</v>
      </c>
      <c r="X23" s="161"/>
      <c r="Y23" s="161"/>
      <c r="Z23" s="161"/>
      <c r="AA23" s="161"/>
      <c r="AB23" s="161"/>
      <c r="AC23" s="162"/>
      <c r="AD23" s="149" t="s">
        <v>713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2.2999999999999998</v>
      </c>
      <c r="Q24" s="164"/>
      <c r="R24" s="164"/>
      <c r="S24" s="164"/>
      <c r="T24" s="164"/>
      <c r="U24" s="164"/>
      <c r="V24" s="165"/>
      <c r="W24" s="163">
        <v>2.2999999999999998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0.5</v>
      </c>
      <c r="Q25" s="164"/>
      <c r="R25" s="164"/>
      <c r="S25" s="164"/>
      <c r="T25" s="164"/>
      <c r="U25" s="164"/>
      <c r="V25" s="165"/>
      <c r="W25" s="163">
        <v>0.6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0.4</v>
      </c>
      <c r="Q26" s="164"/>
      <c r="R26" s="164"/>
      <c r="S26" s="164"/>
      <c r="T26" s="164"/>
      <c r="U26" s="164"/>
      <c r="V26" s="165"/>
      <c r="W26" s="163">
        <v>0.3</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725</v>
      </c>
      <c r="H27" s="136"/>
      <c r="I27" s="136"/>
      <c r="J27" s="136"/>
      <c r="K27" s="136"/>
      <c r="L27" s="136"/>
      <c r="M27" s="136"/>
      <c r="N27" s="136"/>
      <c r="O27" s="137"/>
      <c r="P27" s="163">
        <v>0.2</v>
      </c>
      <c r="Q27" s="164"/>
      <c r="R27" s="164"/>
      <c r="S27" s="164"/>
      <c r="T27" s="164"/>
      <c r="U27" s="164"/>
      <c r="V27" s="165"/>
      <c r="W27" s="163">
        <v>0.3</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-9.9999999999980105E-2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25.5</v>
      </c>
      <c r="Q29" s="164"/>
      <c r="R29" s="164"/>
      <c r="S29" s="164"/>
      <c r="T29" s="164"/>
      <c r="U29" s="164"/>
      <c r="V29" s="165"/>
      <c r="W29" s="211">
        <f>AR13</f>
        <v>123.7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2</v>
      </c>
      <c r="AV31" s="271"/>
      <c r="AW31" s="375" t="s">
        <v>179</v>
      </c>
      <c r="AX31" s="376"/>
    </row>
    <row r="32" spans="1:50" ht="34.5" customHeight="1" x14ac:dyDescent="0.15">
      <c r="A32" s="515"/>
      <c r="B32" s="513"/>
      <c r="C32" s="513"/>
      <c r="D32" s="513"/>
      <c r="E32" s="513"/>
      <c r="F32" s="514"/>
      <c r="G32" s="540" t="s">
        <v>726</v>
      </c>
      <c r="H32" s="541"/>
      <c r="I32" s="541"/>
      <c r="J32" s="541"/>
      <c r="K32" s="541"/>
      <c r="L32" s="541"/>
      <c r="M32" s="541"/>
      <c r="N32" s="541"/>
      <c r="O32" s="542"/>
      <c r="P32" s="191" t="s">
        <v>727</v>
      </c>
      <c r="Q32" s="191"/>
      <c r="R32" s="191"/>
      <c r="S32" s="191"/>
      <c r="T32" s="191"/>
      <c r="U32" s="191"/>
      <c r="V32" s="191"/>
      <c r="W32" s="191"/>
      <c r="X32" s="233"/>
      <c r="Y32" s="339" t="s">
        <v>12</v>
      </c>
      <c r="Z32" s="549"/>
      <c r="AA32" s="550"/>
      <c r="AB32" s="551" t="s">
        <v>728</v>
      </c>
      <c r="AC32" s="551"/>
      <c r="AD32" s="551"/>
      <c r="AE32" s="363">
        <v>6</v>
      </c>
      <c r="AF32" s="364"/>
      <c r="AG32" s="364"/>
      <c r="AH32" s="364"/>
      <c r="AI32" s="363">
        <v>7</v>
      </c>
      <c r="AJ32" s="364"/>
      <c r="AK32" s="364"/>
      <c r="AL32" s="364"/>
      <c r="AM32" s="363">
        <v>8</v>
      </c>
      <c r="AN32" s="364"/>
      <c r="AO32" s="364"/>
      <c r="AP32" s="364"/>
      <c r="AQ32" s="166" t="s">
        <v>717</v>
      </c>
      <c r="AR32" s="167"/>
      <c r="AS32" s="167"/>
      <c r="AT32" s="168"/>
      <c r="AU32" s="364" t="s">
        <v>717</v>
      </c>
      <c r="AV32" s="364"/>
      <c r="AW32" s="364"/>
      <c r="AX32" s="365"/>
    </row>
    <row r="33" spans="1:51" ht="30"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728</v>
      </c>
      <c r="AC33" s="522"/>
      <c r="AD33" s="522"/>
      <c r="AE33" s="363" t="s">
        <v>717</v>
      </c>
      <c r="AF33" s="364"/>
      <c r="AG33" s="364"/>
      <c r="AH33" s="364"/>
      <c r="AI33" s="363" t="s">
        <v>717</v>
      </c>
      <c r="AJ33" s="364"/>
      <c r="AK33" s="364"/>
      <c r="AL33" s="364"/>
      <c r="AM33" s="363"/>
      <c r="AN33" s="364"/>
      <c r="AO33" s="364"/>
      <c r="AP33" s="364"/>
      <c r="AQ33" s="166" t="s">
        <v>717</v>
      </c>
      <c r="AR33" s="167"/>
      <c r="AS33" s="167"/>
      <c r="AT33" s="168"/>
      <c r="AU33" s="364">
        <v>10</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60</v>
      </c>
      <c r="AF34" s="364"/>
      <c r="AG34" s="364"/>
      <c r="AH34" s="364"/>
      <c r="AI34" s="363">
        <v>70</v>
      </c>
      <c r="AJ34" s="364"/>
      <c r="AK34" s="364"/>
      <c r="AL34" s="364"/>
      <c r="AM34" s="363">
        <v>80</v>
      </c>
      <c r="AN34" s="364"/>
      <c r="AO34" s="364"/>
      <c r="AP34" s="364"/>
      <c r="AQ34" s="166" t="s">
        <v>717</v>
      </c>
      <c r="AR34" s="167"/>
      <c r="AS34" s="167"/>
      <c r="AT34" s="168"/>
      <c r="AU34" s="364" t="s">
        <v>717</v>
      </c>
      <c r="AV34" s="364"/>
      <c r="AW34" s="364"/>
      <c r="AX34" s="365"/>
    </row>
    <row r="35" spans="1:51" ht="23.25" customHeight="1" x14ac:dyDescent="0.15">
      <c r="A35" s="895" t="s">
        <v>381</v>
      </c>
      <c r="B35" s="896"/>
      <c r="C35" s="896"/>
      <c r="D35" s="896"/>
      <c r="E35" s="896"/>
      <c r="F35" s="897"/>
      <c r="G35" s="901" t="s">
        <v>729</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391</v>
      </c>
      <c r="AF65" s="335"/>
      <c r="AG65" s="335"/>
      <c r="AH65" s="335"/>
      <c r="AI65" s="335" t="s">
        <v>413</v>
      </c>
      <c r="AJ65" s="335"/>
      <c r="AK65" s="335"/>
      <c r="AL65" s="335"/>
      <c r="AM65" s="335" t="s">
        <v>510</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384</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thickBot="1" x14ac:dyDescent="0.2">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391</v>
      </c>
      <c r="AF100" s="822"/>
      <c r="AG100" s="822"/>
      <c r="AH100" s="823"/>
      <c r="AI100" s="821" t="s">
        <v>413</v>
      </c>
      <c r="AJ100" s="822"/>
      <c r="AK100" s="822"/>
      <c r="AL100" s="823"/>
      <c r="AM100" s="821" t="s">
        <v>510</v>
      </c>
      <c r="AN100" s="822"/>
      <c r="AO100" s="822"/>
      <c r="AP100" s="823"/>
      <c r="AQ100" s="924" t="s">
        <v>418</v>
      </c>
      <c r="AR100" s="925"/>
      <c r="AS100" s="925"/>
      <c r="AT100" s="926"/>
      <c r="AU100" s="924" t="s">
        <v>542</v>
      </c>
      <c r="AV100" s="925"/>
      <c r="AW100" s="925"/>
      <c r="AX100" s="927"/>
    </row>
    <row r="101" spans="1:60" ht="23.25" customHeight="1" x14ac:dyDescent="0.15">
      <c r="A101" s="491"/>
      <c r="B101" s="492"/>
      <c r="C101" s="492"/>
      <c r="D101" s="492"/>
      <c r="E101" s="492"/>
      <c r="F101" s="493"/>
      <c r="G101" s="191" t="s">
        <v>730</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728</v>
      </c>
      <c r="AC101" s="551"/>
      <c r="AD101" s="551"/>
      <c r="AE101" s="358">
        <v>2</v>
      </c>
      <c r="AF101" s="358"/>
      <c r="AG101" s="358"/>
      <c r="AH101" s="358"/>
      <c r="AI101" s="358">
        <v>1</v>
      </c>
      <c r="AJ101" s="358"/>
      <c r="AK101" s="358"/>
      <c r="AL101" s="358"/>
      <c r="AM101" s="358">
        <v>1</v>
      </c>
      <c r="AN101" s="358"/>
      <c r="AO101" s="358"/>
      <c r="AP101" s="358"/>
      <c r="AQ101" s="358">
        <v>2</v>
      </c>
      <c r="AR101" s="358"/>
      <c r="AS101" s="358"/>
      <c r="AT101" s="358"/>
      <c r="AU101" s="363"/>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728</v>
      </c>
      <c r="AC102" s="551"/>
      <c r="AD102" s="551"/>
      <c r="AE102" s="358">
        <v>3</v>
      </c>
      <c r="AF102" s="358"/>
      <c r="AG102" s="358"/>
      <c r="AH102" s="358"/>
      <c r="AI102" s="358">
        <v>2</v>
      </c>
      <c r="AJ102" s="358"/>
      <c r="AK102" s="358"/>
      <c r="AL102" s="358"/>
      <c r="AM102" s="358">
        <v>2</v>
      </c>
      <c r="AN102" s="358"/>
      <c r="AO102" s="358"/>
      <c r="AP102" s="358"/>
      <c r="AQ102" s="358">
        <v>2</v>
      </c>
      <c r="AR102" s="358"/>
      <c r="AS102" s="358"/>
      <c r="AT102" s="358"/>
      <c r="AU102" s="371"/>
      <c r="AV102" s="372"/>
      <c r="AW102" s="372"/>
      <c r="AX102" s="92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770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11301</v>
      </c>
      <c r="AF116" s="358"/>
      <c r="AG116" s="358"/>
      <c r="AH116" s="358"/>
      <c r="AI116" s="358">
        <v>16486</v>
      </c>
      <c r="AJ116" s="358"/>
      <c r="AK116" s="358"/>
      <c r="AL116" s="358"/>
      <c r="AM116" s="358">
        <v>19452</v>
      </c>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733</v>
      </c>
      <c r="AF117" s="306"/>
      <c r="AG117" s="306"/>
      <c r="AH117" s="306"/>
      <c r="AI117" s="306" t="s">
        <v>734</v>
      </c>
      <c r="AJ117" s="306"/>
      <c r="AK117" s="306"/>
      <c r="AL117" s="306"/>
      <c r="AM117" s="306" t="s">
        <v>772</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406</v>
      </c>
      <c r="B130" s="989"/>
      <c r="C130" s="988" t="s">
        <v>236</v>
      </c>
      <c r="D130" s="989"/>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407</v>
      </c>
      <c r="AR133" s="271"/>
      <c r="AS133" s="179" t="s">
        <v>233</v>
      </c>
      <c r="AT133" s="202"/>
      <c r="AU133" s="178">
        <v>3</v>
      </c>
      <c r="AV133" s="178"/>
      <c r="AW133" s="179" t="s">
        <v>179</v>
      </c>
      <c r="AX133" s="180"/>
      <c r="AY133">
        <f>$AY$132</f>
        <v>1</v>
      </c>
    </row>
    <row r="134" spans="1:51" ht="49.5" customHeight="1" x14ac:dyDescent="0.15">
      <c r="A134" s="992"/>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407</v>
      </c>
      <c r="AC134" s="224"/>
      <c r="AD134" s="224"/>
      <c r="AE134" s="266" t="s">
        <v>407</v>
      </c>
      <c r="AF134" s="167"/>
      <c r="AG134" s="167"/>
      <c r="AH134" s="167"/>
      <c r="AI134" s="266">
        <v>50.7</v>
      </c>
      <c r="AJ134" s="167"/>
      <c r="AK134" s="167"/>
      <c r="AL134" s="167"/>
      <c r="AM134" s="266">
        <v>56.7</v>
      </c>
      <c r="AN134" s="167"/>
      <c r="AO134" s="167"/>
      <c r="AP134" s="167"/>
      <c r="AQ134" s="266" t="s">
        <v>407</v>
      </c>
      <c r="AR134" s="167"/>
      <c r="AS134" s="167"/>
      <c r="AT134" s="167"/>
      <c r="AU134" s="266" t="s">
        <v>407</v>
      </c>
      <c r="AV134" s="167"/>
      <c r="AW134" s="167"/>
      <c r="AX134" s="208"/>
      <c r="AY134">
        <f t="shared" ref="AY134:AY135" si="13">$AY$132</f>
        <v>1</v>
      </c>
    </row>
    <row r="135" spans="1:51" ht="42.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407</v>
      </c>
      <c r="AC135" s="175"/>
      <c r="AD135" s="175"/>
      <c r="AE135" s="266" t="s">
        <v>407</v>
      </c>
      <c r="AF135" s="167"/>
      <c r="AG135" s="167"/>
      <c r="AH135" s="167"/>
      <c r="AI135" s="266" t="s">
        <v>407</v>
      </c>
      <c r="AJ135" s="167"/>
      <c r="AK135" s="167"/>
      <c r="AL135" s="167"/>
      <c r="AM135" s="266" t="s">
        <v>714</v>
      </c>
      <c r="AN135" s="167"/>
      <c r="AO135" s="167"/>
      <c r="AP135" s="167"/>
      <c r="AQ135" s="266" t="s">
        <v>407</v>
      </c>
      <c r="AR135" s="167"/>
      <c r="AS135" s="167"/>
      <c r="AT135" s="167"/>
      <c r="AU135" s="266">
        <v>100</v>
      </c>
      <c r="AV135" s="167"/>
      <c r="AW135" s="167"/>
      <c r="AX135" s="208"/>
      <c r="AY135">
        <f t="shared" si="13"/>
        <v>1</v>
      </c>
    </row>
    <row r="136" spans="1:51" ht="18.75"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407</v>
      </c>
      <c r="AR137" s="271"/>
      <c r="AS137" s="179" t="s">
        <v>233</v>
      </c>
      <c r="AT137" s="202"/>
      <c r="AU137" s="178">
        <v>3</v>
      </c>
      <c r="AV137" s="178"/>
      <c r="AW137" s="179" t="s">
        <v>179</v>
      </c>
      <c r="AX137" s="180"/>
      <c r="AY137">
        <f>$AY$136</f>
        <v>1</v>
      </c>
    </row>
    <row r="138" spans="1:51" ht="39.75" customHeight="1" x14ac:dyDescent="0.15">
      <c r="A138" s="992"/>
      <c r="B138" s="253"/>
      <c r="C138" s="252"/>
      <c r="D138" s="253"/>
      <c r="E138" s="252"/>
      <c r="F138" s="314"/>
      <c r="G138" s="232" t="s">
        <v>738</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407</v>
      </c>
      <c r="AC138" s="224"/>
      <c r="AD138" s="224"/>
      <c r="AE138" s="266" t="s">
        <v>407</v>
      </c>
      <c r="AF138" s="167"/>
      <c r="AG138" s="167"/>
      <c r="AH138" s="167"/>
      <c r="AI138" s="266">
        <v>72.3</v>
      </c>
      <c r="AJ138" s="167"/>
      <c r="AK138" s="167"/>
      <c r="AL138" s="167"/>
      <c r="AM138" s="266">
        <v>83</v>
      </c>
      <c r="AN138" s="167"/>
      <c r="AO138" s="167"/>
      <c r="AP138" s="167"/>
      <c r="AQ138" s="266" t="s">
        <v>407</v>
      </c>
      <c r="AR138" s="167"/>
      <c r="AS138" s="167"/>
      <c r="AT138" s="167"/>
      <c r="AU138" s="266" t="s">
        <v>407</v>
      </c>
      <c r="AV138" s="167"/>
      <c r="AW138" s="167"/>
      <c r="AX138" s="208"/>
      <c r="AY138">
        <f t="shared" ref="AY138:AY139" si="14">$AY$136</f>
        <v>1</v>
      </c>
    </row>
    <row r="139" spans="1:51" ht="39.75"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407</v>
      </c>
      <c r="AC139" s="175"/>
      <c r="AD139" s="175"/>
      <c r="AE139" s="266" t="s">
        <v>407</v>
      </c>
      <c r="AF139" s="167"/>
      <c r="AG139" s="167"/>
      <c r="AH139" s="167"/>
      <c r="AI139" s="266" t="s">
        <v>407</v>
      </c>
      <c r="AJ139" s="167"/>
      <c r="AK139" s="167"/>
      <c r="AL139" s="167"/>
      <c r="AM139" s="266" t="s">
        <v>714</v>
      </c>
      <c r="AN139" s="167"/>
      <c r="AO139" s="167"/>
      <c r="AP139" s="167"/>
      <c r="AQ139" s="266" t="s">
        <v>407</v>
      </c>
      <c r="AR139" s="167"/>
      <c r="AS139" s="167"/>
      <c r="AT139" s="167"/>
      <c r="AU139" s="266">
        <v>100</v>
      </c>
      <c r="AV139" s="167"/>
      <c r="AW139" s="167"/>
      <c r="AX139" s="208"/>
      <c r="AY139">
        <f t="shared" si="14"/>
        <v>1</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9.25" customHeight="1" x14ac:dyDescent="0.15">
      <c r="A188" s="992"/>
      <c r="B188" s="253"/>
      <c r="C188" s="252"/>
      <c r="D188" s="253"/>
      <c r="E188" s="190" t="s">
        <v>739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0.75" customHeight="1" thickBot="1" x14ac:dyDescent="0.2">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customHeight="1" x14ac:dyDescent="0.15">
      <c r="A190" s="992"/>
      <c r="B190" s="253"/>
      <c r="C190" s="252"/>
      <c r="D190" s="253"/>
      <c r="E190" s="308" t="s">
        <v>265</v>
      </c>
      <c r="F190" s="309"/>
      <c r="G190" s="310" t="s">
        <v>747</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992"/>
      <c r="B191" s="253"/>
      <c r="C191" s="252"/>
      <c r="D191" s="253"/>
      <c r="E191" s="239" t="s">
        <v>264</v>
      </c>
      <c r="F191" s="240"/>
      <c r="G191" s="237" t="s">
        <v>748</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1</v>
      </c>
    </row>
    <row r="193" spans="1:51" ht="18.75"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407</v>
      </c>
      <c r="AR193" s="271"/>
      <c r="AS193" s="179" t="s">
        <v>233</v>
      </c>
      <c r="AT193" s="202"/>
      <c r="AU193" s="178" t="s">
        <v>407</v>
      </c>
      <c r="AV193" s="178"/>
      <c r="AW193" s="179" t="s">
        <v>179</v>
      </c>
      <c r="AX193" s="180"/>
      <c r="AY193">
        <f>$AY$192</f>
        <v>1</v>
      </c>
    </row>
    <row r="194" spans="1:51" ht="100.5" customHeight="1" x14ac:dyDescent="0.15">
      <c r="A194" s="992"/>
      <c r="B194" s="253"/>
      <c r="C194" s="252"/>
      <c r="D194" s="253"/>
      <c r="E194" s="252"/>
      <c r="F194" s="314"/>
      <c r="G194" s="232" t="s">
        <v>749</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407</v>
      </c>
      <c r="AC194" s="224"/>
      <c r="AD194" s="224"/>
      <c r="AE194" s="266"/>
      <c r="AF194" s="167"/>
      <c r="AG194" s="167"/>
      <c r="AH194" s="167"/>
      <c r="AI194" s="266" t="s">
        <v>407</v>
      </c>
      <c r="AJ194" s="167"/>
      <c r="AK194" s="167"/>
      <c r="AL194" s="167"/>
      <c r="AM194" s="266" t="s">
        <v>714</v>
      </c>
      <c r="AN194" s="167"/>
      <c r="AO194" s="167"/>
      <c r="AP194" s="167"/>
      <c r="AQ194" s="266" t="s">
        <v>407</v>
      </c>
      <c r="AR194" s="167"/>
      <c r="AS194" s="167"/>
      <c r="AT194" s="167"/>
      <c r="AU194" s="266" t="s">
        <v>407</v>
      </c>
      <c r="AV194" s="167"/>
      <c r="AW194" s="167"/>
      <c r="AX194" s="208"/>
      <c r="AY194">
        <f t="shared" ref="AY194:AY195" si="23">$AY$192</f>
        <v>1</v>
      </c>
    </row>
    <row r="195" spans="1:51" ht="57"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407</v>
      </c>
      <c r="AC195" s="175"/>
      <c r="AD195" s="175"/>
      <c r="AE195" s="266" t="s">
        <v>407</v>
      </c>
      <c r="AF195" s="167"/>
      <c r="AG195" s="167"/>
      <c r="AH195" s="167"/>
      <c r="AI195" s="266" t="s">
        <v>407</v>
      </c>
      <c r="AJ195" s="167"/>
      <c r="AK195" s="167"/>
      <c r="AL195" s="167"/>
      <c r="AM195" s="266" t="s">
        <v>714</v>
      </c>
      <c r="AN195" s="167"/>
      <c r="AO195" s="167"/>
      <c r="AP195" s="167"/>
      <c r="AQ195" s="266" t="s">
        <v>407</v>
      </c>
      <c r="AR195" s="167"/>
      <c r="AS195" s="167"/>
      <c r="AT195" s="167"/>
      <c r="AU195" s="266" t="s">
        <v>407</v>
      </c>
      <c r="AV195" s="167"/>
      <c r="AW195" s="167"/>
      <c r="AX195" s="208"/>
      <c r="AY195">
        <f t="shared" si="23"/>
        <v>1</v>
      </c>
    </row>
    <row r="196" spans="1:51" ht="18.75"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1</v>
      </c>
    </row>
    <row r="197" spans="1:51" ht="18.75"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407</v>
      </c>
      <c r="AR197" s="271"/>
      <c r="AS197" s="179" t="s">
        <v>233</v>
      </c>
      <c r="AT197" s="202"/>
      <c r="AU197" s="178" t="s">
        <v>407</v>
      </c>
      <c r="AV197" s="178"/>
      <c r="AW197" s="179" t="s">
        <v>179</v>
      </c>
      <c r="AX197" s="180"/>
      <c r="AY197">
        <f>$AY$196</f>
        <v>1</v>
      </c>
    </row>
    <row r="198" spans="1:51" ht="130.5" customHeight="1" x14ac:dyDescent="0.15">
      <c r="A198" s="992"/>
      <c r="B198" s="253"/>
      <c r="C198" s="252"/>
      <c r="D198" s="253"/>
      <c r="E198" s="252"/>
      <c r="F198" s="314"/>
      <c r="G198" s="232" t="s">
        <v>750</v>
      </c>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t="s">
        <v>407</v>
      </c>
      <c r="AC198" s="224"/>
      <c r="AD198" s="224"/>
      <c r="AE198" s="266" t="s">
        <v>407</v>
      </c>
      <c r="AF198" s="167"/>
      <c r="AG198" s="167"/>
      <c r="AH198" s="167"/>
      <c r="AI198" s="266" t="s">
        <v>407</v>
      </c>
      <c r="AJ198" s="167"/>
      <c r="AK198" s="167"/>
      <c r="AL198" s="167"/>
      <c r="AM198" s="266" t="s">
        <v>714</v>
      </c>
      <c r="AN198" s="167"/>
      <c r="AO198" s="167"/>
      <c r="AP198" s="167"/>
      <c r="AQ198" s="266" t="s">
        <v>407</v>
      </c>
      <c r="AR198" s="167"/>
      <c r="AS198" s="167"/>
      <c r="AT198" s="167"/>
      <c r="AU198" s="266" t="s">
        <v>407</v>
      </c>
      <c r="AV198" s="167"/>
      <c r="AW198" s="167"/>
      <c r="AX198" s="208"/>
      <c r="AY198">
        <f t="shared" ref="AY198:AY199" si="24">$AY$196</f>
        <v>1</v>
      </c>
    </row>
    <row r="199" spans="1:51" ht="119.25"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t="s">
        <v>407</v>
      </c>
      <c r="AC199" s="175"/>
      <c r="AD199" s="175"/>
      <c r="AE199" s="266" t="s">
        <v>407</v>
      </c>
      <c r="AF199" s="167"/>
      <c r="AG199" s="167"/>
      <c r="AH199" s="167"/>
      <c r="AI199" s="266" t="s">
        <v>407</v>
      </c>
      <c r="AJ199" s="167"/>
      <c r="AK199" s="167"/>
      <c r="AL199" s="167"/>
      <c r="AM199" s="266" t="s">
        <v>714</v>
      </c>
      <c r="AN199" s="167"/>
      <c r="AO199" s="167"/>
      <c r="AP199" s="167"/>
      <c r="AQ199" s="266" t="s">
        <v>407</v>
      </c>
      <c r="AR199" s="167"/>
      <c r="AS199" s="167"/>
      <c r="AT199" s="167"/>
      <c r="AU199" s="266" t="s">
        <v>407</v>
      </c>
      <c r="AV199" s="167"/>
      <c r="AW199" s="167"/>
      <c r="AX199" s="208"/>
      <c r="AY199">
        <f t="shared" si="24"/>
        <v>1</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1</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t="s">
        <v>717</v>
      </c>
      <c r="AR201" s="271"/>
      <c r="AS201" s="179" t="s">
        <v>233</v>
      </c>
      <c r="AT201" s="202"/>
      <c r="AU201" s="178" t="s">
        <v>717</v>
      </c>
      <c r="AV201" s="178"/>
      <c r="AW201" s="179" t="s">
        <v>179</v>
      </c>
      <c r="AX201" s="180"/>
      <c r="AY201">
        <f>$AY$200</f>
        <v>1</v>
      </c>
    </row>
    <row r="202" spans="1:51" ht="39.75" hidden="1" customHeight="1" x14ac:dyDescent="0.15">
      <c r="A202" s="992"/>
      <c r="B202" s="253"/>
      <c r="C202" s="252"/>
      <c r="D202" s="253"/>
      <c r="E202" s="252"/>
      <c r="F202" s="314"/>
      <c r="G202" s="232" t="s">
        <v>751</v>
      </c>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t="s">
        <v>372</v>
      </c>
      <c r="AC202" s="224"/>
      <c r="AD202" s="224"/>
      <c r="AE202" s="266">
        <v>101.8</v>
      </c>
      <c r="AF202" s="167"/>
      <c r="AG202" s="167"/>
      <c r="AH202" s="167"/>
      <c r="AI202" s="266">
        <v>101.8</v>
      </c>
      <c r="AJ202" s="167"/>
      <c r="AK202" s="167"/>
      <c r="AL202" s="167"/>
      <c r="AM202" s="266"/>
      <c r="AN202" s="167"/>
      <c r="AO202" s="167"/>
      <c r="AP202" s="167"/>
      <c r="AQ202" s="266" t="s">
        <v>717</v>
      </c>
      <c r="AR202" s="167"/>
      <c r="AS202" s="167"/>
      <c r="AT202" s="167"/>
      <c r="AU202" s="266" t="s">
        <v>717</v>
      </c>
      <c r="AV202" s="167"/>
      <c r="AW202" s="167"/>
      <c r="AX202" s="208"/>
      <c r="AY202">
        <f t="shared" ref="AY202:AY203" si="25">$AY$200</f>
        <v>1</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t="s">
        <v>372</v>
      </c>
      <c r="AC203" s="175"/>
      <c r="AD203" s="175"/>
      <c r="AE203" s="266">
        <v>100</v>
      </c>
      <c r="AF203" s="167"/>
      <c r="AG203" s="167"/>
      <c r="AH203" s="167"/>
      <c r="AI203" s="266">
        <v>100</v>
      </c>
      <c r="AJ203" s="167"/>
      <c r="AK203" s="167"/>
      <c r="AL203" s="167"/>
      <c r="AM203" s="266"/>
      <c r="AN203" s="167"/>
      <c r="AO203" s="167"/>
      <c r="AP203" s="167"/>
      <c r="AQ203" s="266" t="s">
        <v>717</v>
      </c>
      <c r="AR203" s="167"/>
      <c r="AS203" s="167"/>
      <c r="AT203" s="167"/>
      <c r="AU203" s="266">
        <v>100</v>
      </c>
      <c r="AV203" s="167"/>
      <c r="AW203" s="167"/>
      <c r="AX203" s="208"/>
      <c r="AY203">
        <f t="shared" si="25"/>
        <v>1</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41.25"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92"/>
      <c r="B248" s="253"/>
      <c r="C248" s="252"/>
      <c r="D248" s="253"/>
      <c r="E248" s="190" t="s">
        <v>752</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672</v>
      </c>
      <c r="D430" s="251"/>
      <c r="E430" s="239" t="s">
        <v>400</v>
      </c>
      <c r="F430" s="448"/>
      <c r="G430" s="241" t="s">
        <v>252</v>
      </c>
      <c r="H430" s="188"/>
      <c r="I430" s="188"/>
      <c r="J430" s="242" t="s">
        <v>401</v>
      </c>
      <c r="K430" s="243"/>
      <c r="L430" s="243"/>
      <c r="M430" s="243"/>
      <c r="N430" s="243"/>
      <c r="O430" s="243"/>
      <c r="P430" s="243"/>
      <c r="Q430" s="243"/>
      <c r="R430" s="243"/>
      <c r="S430" s="243"/>
      <c r="T430" s="244"/>
      <c r="U430" s="245" t="s">
        <v>740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v>3</v>
      </c>
      <c r="AV432" s="178"/>
      <c r="AW432" s="179" t="s">
        <v>179</v>
      </c>
      <c r="AX432" s="180"/>
      <c r="AY432">
        <f>$AY$431</f>
        <v>1</v>
      </c>
    </row>
    <row r="433" spans="1:51" ht="34.5" customHeight="1" x14ac:dyDescent="0.15">
      <c r="A433" s="992"/>
      <c r="B433" s="253"/>
      <c r="C433" s="252"/>
      <c r="D433" s="253"/>
      <c r="E433" s="196"/>
      <c r="F433" s="197"/>
      <c r="G433" s="232" t="s">
        <v>741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14</v>
      </c>
      <c r="AC433" s="175"/>
      <c r="AD433" s="175"/>
      <c r="AE433" s="166" t="s">
        <v>407</v>
      </c>
      <c r="AF433" s="167"/>
      <c r="AG433" s="167"/>
      <c r="AH433" s="167"/>
      <c r="AI433" s="166">
        <v>56.7</v>
      </c>
      <c r="AJ433" s="167"/>
      <c r="AK433" s="167"/>
      <c r="AL433" s="167"/>
      <c r="AM433" s="166" t="s">
        <v>714</v>
      </c>
      <c r="AN433" s="167"/>
      <c r="AO433" s="167"/>
      <c r="AP433" s="168"/>
      <c r="AQ433" s="166" t="s">
        <v>407</v>
      </c>
      <c r="AR433" s="167"/>
      <c r="AS433" s="167"/>
      <c r="AT433" s="168"/>
      <c r="AU433" s="167" t="s">
        <v>407</v>
      </c>
      <c r="AV433" s="167"/>
      <c r="AW433" s="167"/>
      <c r="AX433" s="208"/>
      <c r="AY433">
        <f t="shared" ref="AY433:AY435" si="63">$AY$431</f>
        <v>1</v>
      </c>
    </row>
    <row r="434" spans="1:51" ht="30"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14</v>
      </c>
      <c r="AC434" s="224"/>
      <c r="AD434" s="224"/>
      <c r="AE434" s="166" t="s">
        <v>407</v>
      </c>
      <c r="AF434" s="167"/>
      <c r="AG434" s="167"/>
      <c r="AH434" s="168"/>
      <c r="AI434" s="166" t="s">
        <v>407</v>
      </c>
      <c r="AJ434" s="167"/>
      <c r="AK434" s="167"/>
      <c r="AL434" s="167"/>
      <c r="AM434" s="166" t="s">
        <v>714</v>
      </c>
      <c r="AN434" s="167"/>
      <c r="AO434" s="167"/>
      <c r="AP434" s="168"/>
      <c r="AQ434" s="166" t="s">
        <v>407</v>
      </c>
      <c r="AR434" s="167"/>
      <c r="AS434" s="167"/>
      <c r="AT434" s="168"/>
      <c r="AU434" s="167">
        <v>100</v>
      </c>
      <c r="AV434" s="167"/>
      <c r="AW434" s="167"/>
      <c r="AX434" s="208"/>
      <c r="AY434">
        <f t="shared" si="63"/>
        <v>1</v>
      </c>
    </row>
    <row r="435" spans="1:51" ht="32.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714</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v>3</v>
      </c>
      <c r="AV457" s="178"/>
      <c r="AW457" s="179" t="s">
        <v>179</v>
      </c>
      <c r="AX457" s="180"/>
      <c r="AY457">
        <f>$AY$456</f>
        <v>1</v>
      </c>
    </row>
    <row r="458" spans="1:51" ht="23.25" customHeight="1" x14ac:dyDescent="0.15">
      <c r="A458" s="992"/>
      <c r="B458" s="253"/>
      <c r="C458" s="252"/>
      <c r="D458" s="253"/>
      <c r="E458" s="196"/>
      <c r="F458" s="197"/>
      <c r="G458" s="232" t="s">
        <v>742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744</v>
      </c>
      <c r="AC458" s="175"/>
      <c r="AD458" s="175"/>
      <c r="AE458" s="166" t="s">
        <v>407</v>
      </c>
      <c r="AF458" s="167"/>
      <c r="AG458" s="167"/>
      <c r="AH458" s="167"/>
      <c r="AI458" s="166">
        <v>83</v>
      </c>
      <c r="AJ458" s="167"/>
      <c r="AK458" s="167"/>
      <c r="AL458" s="167"/>
      <c r="AM458" s="166" t="s">
        <v>714</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744</v>
      </c>
      <c r="AC459" s="224"/>
      <c r="AD459" s="224"/>
      <c r="AE459" s="166" t="s">
        <v>407</v>
      </c>
      <c r="AF459" s="167"/>
      <c r="AG459" s="167"/>
      <c r="AH459" s="168"/>
      <c r="AI459" s="166" t="s">
        <v>407</v>
      </c>
      <c r="AJ459" s="167"/>
      <c r="AK459" s="167"/>
      <c r="AL459" s="167"/>
      <c r="AM459" s="166" t="s">
        <v>714</v>
      </c>
      <c r="AN459" s="167"/>
      <c r="AO459" s="167"/>
      <c r="AP459" s="168"/>
      <c r="AQ459" s="166" t="s">
        <v>407</v>
      </c>
      <c r="AR459" s="167"/>
      <c r="AS459" s="167"/>
      <c r="AT459" s="168"/>
      <c r="AU459" s="167">
        <v>100</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714</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717</v>
      </c>
      <c r="AF462" s="178"/>
      <c r="AG462" s="179" t="s">
        <v>233</v>
      </c>
      <c r="AH462" s="202"/>
      <c r="AI462" s="216"/>
      <c r="AJ462" s="216"/>
      <c r="AK462" s="216"/>
      <c r="AL462" s="217"/>
      <c r="AM462" s="216"/>
      <c r="AN462" s="216"/>
      <c r="AO462" s="216"/>
      <c r="AP462" s="217"/>
      <c r="AQ462" s="231" t="s">
        <v>717</v>
      </c>
      <c r="AR462" s="178"/>
      <c r="AS462" s="179" t="s">
        <v>233</v>
      </c>
      <c r="AT462" s="202"/>
      <c r="AU462" s="178" t="s">
        <v>717</v>
      </c>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743</v>
      </c>
      <c r="AC463" s="175"/>
      <c r="AD463" s="175"/>
      <c r="AE463" s="166" t="s">
        <v>717</v>
      </c>
      <c r="AF463" s="167"/>
      <c r="AG463" s="167"/>
      <c r="AH463" s="167"/>
      <c r="AI463" s="166"/>
      <c r="AJ463" s="167"/>
      <c r="AK463" s="167"/>
      <c r="AL463" s="167"/>
      <c r="AM463" s="166"/>
      <c r="AN463" s="167"/>
      <c r="AO463" s="167"/>
      <c r="AP463" s="168"/>
      <c r="AQ463" s="166" t="s">
        <v>717</v>
      </c>
      <c r="AR463" s="167"/>
      <c r="AS463" s="167"/>
      <c r="AT463" s="168"/>
      <c r="AU463" s="167" t="s">
        <v>717</v>
      </c>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t="s">
        <v>743</v>
      </c>
      <c r="AC464" s="224"/>
      <c r="AD464" s="224"/>
      <c r="AE464" s="166" t="s">
        <v>717</v>
      </c>
      <c r="AF464" s="167"/>
      <c r="AG464" s="167"/>
      <c r="AH464" s="168"/>
      <c r="AI464" s="166"/>
      <c r="AJ464" s="167"/>
      <c r="AK464" s="167"/>
      <c r="AL464" s="167"/>
      <c r="AM464" s="166"/>
      <c r="AN464" s="167"/>
      <c r="AO464" s="167"/>
      <c r="AP464" s="168"/>
      <c r="AQ464" s="166" t="s">
        <v>717</v>
      </c>
      <c r="AR464" s="167"/>
      <c r="AS464" s="167"/>
      <c r="AT464" s="168"/>
      <c r="AU464" s="167" t="s">
        <v>717</v>
      </c>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t="s">
        <v>717</v>
      </c>
      <c r="AF465" s="167"/>
      <c r="AG465" s="167"/>
      <c r="AH465" s="168"/>
      <c r="AI465" s="166"/>
      <c r="AJ465" s="167"/>
      <c r="AK465" s="167"/>
      <c r="AL465" s="167"/>
      <c r="AM465" s="166"/>
      <c r="AN465" s="167"/>
      <c r="AO465" s="167"/>
      <c r="AP465" s="168"/>
      <c r="AQ465" s="166" t="s">
        <v>717</v>
      </c>
      <c r="AR465" s="167"/>
      <c r="AS465" s="167"/>
      <c r="AT465" s="168"/>
      <c r="AU465" s="167" t="s">
        <v>717</v>
      </c>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t="s">
        <v>717</v>
      </c>
      <c r="AF467" s="178"/>
      <c r="AG467" s="179" t="s">
        <v>233</v>
      </c>
      <c r="AH467" s="202"/>
      <c r="AI467" s="216"/>
      <c r="AJ467" s="216"/>
      <c r="AK467" s="216"/>
      <c r="AL467" s="217"/>
      <c r="AM467" s="216"/>
      <c r="AN467" s="216"/>
      <c r="AO467" s="216"/>
      <c r="AP467" s="217"/>
      <c r="AQ467" s="231" t="s">
        <v>717</v>
      </c>
      <c r="AR467" s="178"/>
      <c r="AS467" s="179" t="s">
        <v>233</v>
      </c>
      <c r="AT467" s="202"/>
      <c r="AU467" s="178" t="s">
        <v>717</v>
      </c>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t="s">
        <v>717</v>
      </c>
      <c r="AC468" s="175"/>
      <c r="AD468" s="175"/>
      <c r="AE468" s="166" t="s">
        <v>717</v>
      </c>
      <c r="AF468" s="167"/>
      <c r="AG468" s="167"/>
      <c r="AH468" s="167"/>
      <c r="AI468" s="166"/>
      <c r="AJ468" s="167"/>
      <c r="AK468" s="167"/>
      <c r="AL468" s="167"/>
      <c r="AM468" s="166" t="s">
        <v>717</v>
      </c>
      <c r="AN468" s="167"/>
      <c r="AO468" s="167"/>
      <c r="AP468" s="168"/>
      <c r="AQ468" s="166" t="s">
        <v>717</v>
      </c>
      <c r="AR468" s="167"/>
      <c r="AS468" s="167"/>
      <c r="AT468" s="168"/>
      <c r="AU468" s="167" t="s">
        <v>717</v>
      </c>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t="s">
        <v>717</v>
      </c>
      <c r="AC469" s="224"/>
      <c r="AD469" s="224"/>
      <c r="AE469" s="166" t="s">
        <v>717</v>
      </c>
      <c r="AF469" s="167"/>
      <c r="AG469" s="167"/>
      <c r="AH469" s="168"/>
      <c r="AI469" s="166"/>
      <c r="AJ469" s="167"/>
      <c r="AK469" s="167"/>
      <c r="AL469" s="167"/>
      <c r="AM469" s="166" t="s">
        <v>717</v>
      </c>
      <c r="AN469" s="167"/>
      <c r="AO469" s="167"/>
      <c r="AP469" s="168"/>
      <c r="AQ469" s="166" t="s">
        <v>717</v>
      </c>
      <c r="AR469" s="167"/>
      <c r="AS469" s="167"/>
      <c r="AT469" s="168"/>
      <c r="AU469" s="167" t="s">
        <v>717</v>
      </c>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t="s">
        <v>717</v>
      </c>
      <c r="AF470" s="167"/>
      <c r="AG470" s="167"/>
      <c r="AH470" s="168"/>
      <c r="AI470" s="166"/>
      <c r="AJ470" s="167"/>
      <c r="AK470" s="167"/>
      <c r="AL470" s="167"/>
      <c r="AM470" s="166" t="s">
        <v>717</v>
      </c>
      <c r="AN470" s="167"/>
      <c r="AO470" s="167"/>
      <c r="AP470" s="168"/>
      <c r="AQ470" s="166" t="s">
        <v>717</v>
      </c>
      <c r="AR470" s="167"/>
      <c r="AS470" s="167"/>
      <c r="AT470" s="168"/>
      <c r="AU470" s="167" t="s">
        <v>717</v>
      </c>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745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49.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753</v>
      </c>
      <c r="AE702" s="894"/>
      <c r="AF702" s="894"/>
      <c r="AG702" s="883" t="s">
        <v>760</v>
      </c>
      <c r="AH702" s="884"/>
      <c r="AI702" s="884"/>
      <c r="AJ702" s="884"/>
      <c r="AK702" s="884"/>
      <c r="AL702" s="884"/>
      <c r="AM702" s="884"/>
      <c r="AN702" s="884"/>
      <c r="AO702" s="884"/>
      <c r="AP702" s="884"/>
      <c r="AQ702" s="884"/>
      <c r="AR702" s="884"/>
      <c r="AS702" s="884"/>
      <c r="AT702" s="884"/>
      <c r="AU702" s="884"/>
      <c r="AV702" s="884"/>
      <c r="AW702" s="884"/>
      <c r="AX702" s="885"/>
    </row>
    <row r="703" spans="1:51" ht="6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753</v>
      </c>
      <c r="AE703" s="185"/>
      <c r="AF703" s="185"/>
      <c r="AG703" s="667" t="s">
        <v>761</v>
      </c>
      <c r="AH703" s="668"/>
      <c r="AI703" s="668"/>
      <c r="AJ703" s="668"/>
      <c r="AK703" s="668"/>
      <c r="AL703" s="668"/>
      <c r="AM703" s="668"/>
      <c r="AN703" s="668"/>
      <c r="AO703" s="668"/>
      <c r="AP703" s="668"/>
      <c r="AQ703" s="668"/>
      <c r="AR703" s="668"/>
      <c r="AS703" s="668"/>
      <c r="AT703" s="668"/>
      <c r="AU703" s="668"/>
      <c r="AV703" s="668"/>
      <c r="AW703" s="668"/>
      <c r="AX703" s="669"/>
    </row>
    <row r="704" spans="1:51" ht="45.7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753</v>
      </c>
      <c r="AE704" s="586"/>
      <c r="AF704" s="586"/>
      <c r="AG704" s="424" t="s">
        <v>760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753</v>
      </c>
      <c r="AE705" s="736"/>
      <c r="AF705" s="736"/>
      <c r="AG705" s="190" t="s">
        <v>763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762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762</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48.7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753</v>
      </c>
      <c r="AE708" s="671"/>
      <c r="AF708" s="671"/>
      <c r="AG708" s="526" t="s">
        <v>764</v>
      </c>
      <c r="AH708" s="527"/>
      <c r="AI708" s="527"/>
      <c r="AJ708" s="527"/>
      <c r="AK708" s="527"/>
      <c r="AL708" s="527"/>
      <c r="AM708" s="527"/>
      <c r="AN708" s="527"/>
      <c r="AO708" s="527"/>
      <c r="AP708" s="527"/>
      <c r="AQ708" s="527"/>
      <c r="AR708" s="527"/>
      <c r="AS708" s="527"/>
      <c r="AT708" s="527"/>
      <c r="AU708" s="527"/>
      <c r="AV708" s="527"/>
      <c r="AW708" s="527"/>
      <c r="AX708" s="528"/>
    </row>
    <row r="709" spans="1:50" ht="42.7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753</v>
      </c>
      <c r="AE709" s="185"/>
      <c r="AF709" s="185"/>
      <c r="AG709" s="667" t="s">
        <v>765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766</v>
      </c>
      <c r="AE710" s="185"/>
      <c r="AF710" s="185"/>
      <c r="AG710" s="667" t="s">
        <v>759</v>
      </c>
      <c r="AH710" s="668"/>
      <c r="AI710" s="668"/>
      <c r="AJ710" s="668"/>
      <c r="AK710" s="668"/>
      <c r="AL710" s="668"/>
      <c r="AM710" s="668"/>
      <c r="AN710" s="668"/>
      <c r="AO710" s="668"/>
      <c r="AP710" s="668"/>
      <c r="AQ710" s="668"/>
      <c r="AR710" s="668"/>
      <c r="AS710" s="668"/>
      <c r="AT710" s="668"/>
      <c r="AU710" s="668"/>
      <c r="AV710" s="668"/>
      <c r="AW710" s="668"/>
      <c r="AX710" s="669"/>
    </row>
    <row r="711" spans="1:50" ht="43.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753</v>
      </c>
      <c r="AE711" s="185"/>
      <c r="AF711" s="185"/>
      <c r="AG711" s="667" t="s">
        <v>767</v>
      </c>
      <c r="AH711" s="668"/>
      <c r="AI711" s="668"/>
      <c r="AJ711" s="668"/>
      <c r="AK711" s="668"/>
      <c r="AL711" s="668"/>
      <c r="AM711" s="668"/>
      <c r="AN711" s="668"/>
      <c r="AO711" s="668"/>
      <c r="AP711" s="668"/>
      <c r="AQ711" s="668"/>
      <c r="AR711" s="668"/>
      <c r="AS711" s="668"/>
      <c r="AT711" s="668"/>
      <c r="AU711" s="668"/>
      <c r="AV711" s="668"/>
      <c r="AW711" s="668"/>
      <c r="AX711" s="669"/>
    </row>
    <row r="712" spans="1:50" ht="48.7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753</v>
      </c>
      <c r="AE712" s="586"/>
      <c r="AF712" s="586"/>
      <c r="AG712" s="594" t="s">
        <v>786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766</v>
      </c>
      <c r="AE713" s="185"/>
      <c r="AF713" s="186"/>
      <c r="AG713" s="667" t="s">
        <v>759</v>
      </c>
      <c r="AH713" s="668"/>
      <c r="AI713" s="668"/>
      <c r="AJ713" s="668"/>
      <c r="AK713" s="668"/>
      <c r="AL713" s="668"/>
      <c r="AM713" s="668"/>
      <c r="AN713" s="668"/>
      <c r="AO713" s="668"/>
      <c r="AP713" s="668"/>
      <c r="AQ713" s="668"/>
      <c r="AR713" s="668"/>
      <c r="AS713" s="668"/>
      <c r="AT713" s="668"/>
      <c r="AU713" s="668"/>
      <c r="AV713" s="668"/>
      <c r="AW713" s="668"/>
      <c r="AX713" s="669"/>
    </row>
    <row r="714" spans="1:50" ht="44.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753</v>
      </c>
      <c r="AE714" s="592"/>
      <c r="AF714" s="593"/>
      <c r="AG714" s="692" t="s">
        <v>767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753</v>
      </c>
      <c r="AE715" s="671"/>
      <c r="AF715" s="777"/>
      <c r="AG715" s="526" t="s">
        <v>771</v>
      </c>
      <c r="AH715" s="527"/>
      <c r="AI715" s="527"/>
      <c r="AJ715" s="527"/>
      <c r="AK715" s="527"/>
      <c r="AL715" s="527"/>
      <c r="AM715" s="527"/>
      <c r="AN715" s="527"/>
      <c r="AO715" s="527"/>
      <c r="AP715" s="527"/>
      <c r="AQ715" s="527"/>
      <c r="AR715" s="527"/>
      <c r="AS715" s="527"/>
      <c r="AT715" s="527"/>
      <c r="AU715" s="527"/>
      <c r="AV715" s="527"/>
      <c r="AW715" s="527"/>
      <c r="AX715" s="528"/>
    </row>
    <row r="716" spans="1:50" ht="59.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753</v>
      </c>
      <c r="AE716" s="759"/>
      <c r="AF716" s="759"/>
      <c r="AG716" s="667" t="s">
        <v>768</v>
      </c>
      <c r="AH716" s="668"/>
      <c r="AI716" s="668"/>
      <c r="AJ716" s="668"/>
      <c r="AK716" s="668"/>
      <c r="AL716" s="668"/>
      <c r="AM716" s="668"/>
      <c r="AN716" s="668"/>
      <c r="AO716" s="668"/>
      <c r="AP716" s="668"/>
      <c r="AQ716" s="668"/>
      <c r="AR716" s="668"/>
      <c r="AS716" s="668"/>
      <c r="AT716" s="668"/>
      <c r="AU716" s="668"/>
      <c r="AV716" s="668"/>
      <c r="AW716" s="668"/>
      <c r="AX716" s="669"/>
    </row>
    <row r="717" spans="1:50" ht="39.950000000000003"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753</v>
      </c>
      <c r="AE717" s="185"/>
      <c r="AF717" s="185"/>
      <c r="AG717" s="667" t="s">
        <v>782</v>
      </c>
      <c r="AH717" s="668"/>
      <c r="AI717" s="668"/>
      <c r="AJ717" s="668"/>
      <c r="AK717" s="668"/>
      <c r="AL717" s="668"/>
      <c r="AM717" s="668"/>
      <c r="AN717" s="668"/>
      <c r="AO717" s="668"/>
      <c r="AP717" s="668"/>
      <c r="AQ717" s="668"/>
      <c r="AR717" s="668"/>
      <c r="AS717" s="668"/>
      <c r="AT717" s="668"/>
      <c r="AU717" s="668"/>
      <c r="AV717" s="668"/>
      <c r="AW717" s="668"/>
      <c r="AX717" s="669"/>
    </row>
    <row r="718" spans="1:50" ht="67.5"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753</v>
      </c>
      <c r="AE718" s="185"/>
      <c r="AF718" s="185"/>
      <c r="AG718" s="193" t="s">
        <v>773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783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781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788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789</v>
      </c>
      <c r="B731" s="619"/>
      <c r="C731" s="619"/>
      <c r="D731" s="619"/>
      <c r="E731" s="620"/>
      <c r="F731" s="683" t="s">
        <v>790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791</v>
      </c>
      <c r="B733" s="619"/>
      <c r="C733" s="619"/>
      <c r="D733" s="619"/>
      <c r="E733" s="620"/>
      <c r="F733" s="766" t="s">
        <v>792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t="s">
        <v>774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v>93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v>93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95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94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9" t="s">
        <v>787</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31.5" customHeight="1" x14ac:dyDescent="0.15">
      <c r="A789" s="556"/>
      <c r="B789" s="763"/>
      <c r="C789" s="763"/>
      <c r="D789" s="763"/>
      <c r="E789" s="763"/>
      <c r="F789" s="764"/>
      <c r="G789" s="449" t="s">
        <v>778</v>
      </c>
      <c r="H789" s="450"/>
      <c r="I789" s="450"/>
      <c r="J789" s="450"/>
      <c r="K789" s="451"/>
      <c r="L789" s="452" t="s">
        <v>769</v>
      </c>
      <c r="M789" s="453"/>
      <c r="N789" s="453"/>
      <c r="O789" s="453"/>
      <c r="P789" s="453"/>
      <c r="Q789" s="453"/>
      <c r="R789" s="453"/>
      <c r="S789" s="453"/>
      <c r="T789" s="453"/>
      <c r="U789" s="453"/>
      <c r="V789" s="453"/>
      <c r="W789" s="453"/>
      <c r="X789" s="454"/>
      <c r="Y789" s="455">
        <v>15</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34.5" customHeight="1" x14ac:dyDescent="0.15">
      <c r="A790" s="556"/>
      <c r="B790" s="763"/>
      <c r="C790" s="763"/>
      <c r="D790" s="763"/>
      <c r="E790" s="763"/>
      <c r="F790" s="764"/>
      <c r="G790" s="348" t="s">
        <v>779</v>
      </c>
      <c r="H790" s="349"/>
      <c r="I790" s="349"/>
      <c r="J790" s="349"/>
      <c r="K790" s="350"/>
      <c r="L790" s="398" t="s">
        <v>777</v>
      </c>
      <c r="M790" s="399"/>
      <c r="N790" s="399"/>
      <c r="O790" s="399"/>
      <c r="P790" s="399"/>
      <c r="Q790" s="399"/>
      <c r="R790" s="399"/>
      <c r="S790" s="399"/>
      <c r="T790" s="399"/>
      <c r="U790" s="399"/>
      <c r="V790" s="399"/>
      <c r="W790" s="399"/>
      <c r="X790" s="400"/>
      <c r="Y790" s="395">
        <v>1.6</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34.5" customHeight="1" x14ac:dyDescent="0.15">
      <c r="A791" s="556"/>
      <c r="B791" s="763"/>
      <c r="C791" s="763"/>
      <c r="D791" s="763"/>
      <c r="E791" s="763"/>
      <c r="F791" s="764"/>
      <c r="G791" s="348" t="s">
        <v>780</v>
      </c>
      <c r="H791" s="349"/>
      <c r="I791" s="349"/>
      <c r="J791" s="349"/>
      <c r="K791" s="350"/>
      <c r="L791" s="398" t="s">
        <v>777</v>
      </c>
      <c r="M791" s="399"/>
      <c r="N791" s="399"/>
      <c r="O791" s="399"/>
      <c r="P791" s="399"/>
      <c r="Q791" s="399"/>
      <c r="R791" s="399"/>
      <c r="S791" s="399"/>
      <c r="T791" s="399"/>
      <c r="U791" s="399"/>
      <c r="V791" s="399"/>
      <c r="W791" s="399"/>
      <c r="X791" s="400"/>
      <c r="Y791" s="395">
        <v>1.5</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18.100000000000001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6.5" customHeight="1" x14ac:dyDescent="0.15">
      <c r="A845" s="401">
        <v>1</v>
      </c>
      <c r="B845" s="401">
        <v>1</v>
      </c>
      <c r="C845" s="420" t="s">
        <v>776</v>
      </c>
      <c r="D845" s="415"/>
      <c r="E845" s="415"/>
      <c r="F845" s="415"/>
      <c r="G845" s="415"/>
      <c r="H845" s="415"/>
      <c r="I845" s="415"/>
      <c r="J845" s="416">
        <v>1010401023102</v>
      </c>
      <c r="K845" s="417"/>
      <c r="L845" s="417"/>
      <c r="M845" s="417"/>
      <c r="N845" s="417"/>
      <c r="O845" s="417"/>
      <c r="P845" s="426" t="s">
        <v>775</v>
      </c>
      <c r="Q845" s="427"/>
      <c r="R845" s="427"/>
      <c r="S845" s="427"/>
      <c r="T845" s="427"/>
      <c r="U845" s="427"/>
      <c r="V845" s="427"/>
      <c r="W845" s="427"/>
      <c r="X845" s="427"/>
      <c r="Y845" s="318">
        <v>18.100000000000001</v>
      </c>
      <c r="Z845" s="319"/>
      <c r="AA845" s="319"/>
      <c r="AB845" s="320"/>
      <c r="AC845" s="431" t="s">
        <v>374</v>
      </c>
      <c r="AD845" s="432"/>
      <c r="AE845" s="432"/>
      <c r="AF845" s="432"/>
      <c r="AG845" s="432"/>
      <c r="AH845" s="418">
        <v>5</v>
      </c>
      <c r="AI845" s="419"/>
      <c r="AJ845" s="419"/>
      <c r="AK845" s="419"/>
      <c r="AL845" s="326">
        <v>20</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262" t="s">
        <v>714</v>
      </c>
      <c r="F1110" s="890"/>
      <c r="G1110" s="890"/>
      <c r="H1110" s="890"/>
      <c r="I1110" s="890"/>
      <c r="J1110" s="416" t="s">
        <v>714</v>
      </c>
      <c r="K1110" s="417"/>
      <c r="L1110" s="417"/>
      <c r="M1110" s="417"/>
      <c r="N1110" s="417"/>
      <c r="O1110" s="417"/>
      <c r="P1110" s="421" t="s">
        <v>714</v>
      </c>
      <c r="Q1110" s="317"/>
      <c r="R1110" s="317"/>
      <c r="S1110" s="317"/>
      <c r="T1110" s="317"/>
      <c r="U1110" s="317"/>
      <c r="V1110" s="317"/>
      <c r="W1110" s="317"/>
      <c r="X1110" s="317"/>
      <c r="Y1110" s="318" t="s">
        <v>714</v>
      </c>
      <c r="Z1110" s="319"/>
      <c r="AA1110" s="319"/>
      <c r="AB1110" s="320"/>
      <c r="AC1110" s="322"/>
      <c r="AD1110" s="323"/>
      <c r="AE1110" s="323"/>
      <c r="AF1110" s="323"/>
      <c r="AG1110" s="323"/>
      <c r="AH1110" s="324" t="s">
        <v>714</v>
      </c>
      <c r="AI1110" s="325"/>
      <c r="AJ1110" s="325"/>
      <c r="AK1110" s="325"/>
      <c r="AL1110" s="326" t="s">
        <v>714</v>
      </c>
      <c r="AM1110" s="327"/>
      <c r="AN1110" s="327"/>
      <c r="AO1110" s="328"/>
      <c r="AP1110" s="321" t="s">
        <v>714</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24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753</v>
      </c>
      <c r="H2" s="13" t="str">
        <f>IF(G2="","",F2)</f>
        <v>一般会計</v>
      </c>
      <c r="I2" s="13" t="str">
        <f>IF(H2="","",IF(I1&lt;&gt;"",CONCATENATE(I1,"、",H2),H2))</f>
        <v>一般会計</v>
      </c>
      <c r="K2" s="14" t="s">
        <v>103</v>
      </c>
      <c r="L2" s="15"/>
      <c r="M2" s="13" t="str">
        <f>IF(L2="","",K2)</f>
        <v/>
      </c>
      <c r="N2" s="13" t="str">
        <f>IF(M2="","",IF(N1&lt;&gt;"",CONCATENATE(N1,"、",M2),M2))</f>
        <v/>
      </c>
      <c r="O2" s="13"/>
      <c r="P2" s="12" t="s">
        <v>74</v>
      </c>
      <c r="Q2" s="17" t="s">
        <v>753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753</v>
      </c>
      <c r="M3" s="13" t="str">
        <f t="shared" ref="M3:M11" si="2">IF(L3="","",K3)</f>
        <v>文教及び科学振興</v>
      </c>
      <c r="N3" s="13" t="str">
        <f>IF(M3="",N2,IF(N2&lt;&gt;"",CONCATENATE(N2,"、",M3),M3))</f>
        <v>文教及び科学振興</v>
      </c>
      <c r="O3" s="13"/>
      <c r="P3" s="12" t="s">
        <v>75</v>
      </c>
      <c r="Q3" s="17" t="s">
        <v>753</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753</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753</v>
      </c>
      <c r="C12" s="13" t="str">
        <f t="shared" ref="C12:C24" si="9">IF(B12="","",A12)</f>
        <v>障害者施策</v>
      </c>
      <c r="D12" s="13" t="str">
        <f t="shared" si="8"/>
        <v>子ども・若者育成支援、障害者施策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子ども・若者育成支援、障害者施策</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子ども・若者育成支援、障害者施策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子ども・若者育成支援、障害者施策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子ども・若者育成支援、障害者施策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子ども・若者育成支援、障害者施策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子ども・若者育成支援、障害者施策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子ども・若者育成支援、障害者施策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子ども・若者育成支援、障害者施策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t="s">
        <v>753</v>
      </c>
      <c r="C21" s="13" t="str">
        <f t="shared" si="9"/>
        <v>地方創生</v>
      </c>
      <c r="D21" s="13" t="str">
        <f t="shared" si="8"/>
        <v>子ども・若者育成支援、障害者施策、地方創生</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子ども・若者育成支援、障害者施策、地方創生</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子ども・若者育成支援、障害者施策、地方創生</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子ども・若者育成支援、障害者施策、地方創生</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子ども・若者育成支援、障害者施策、地方創生</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391</v>
      </c>
      <c r="AF2" s="994"/>
      <c r="AG2" s="994"/>
      <c r="AH2" s="994"/>
      <c r="AI2" s="994" t="s">
        <v>413</v>
      </c>
      <c r="AJ2" s="994"/>
      <c r="AK2" s="994"/>
      <c r="AL2" s="458"/>
      <c r="AM2" s="994" t="s">
        <v>510</v>
      </c>
      <c r="AN2" s="994"/>
      <c r="AO2" s="994"/>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391</v>
      </c>
      <c r="AF9" s="994"/>
      <c r="AG9" s="994"/>
      <c r="AH9" s="994"/>
      <c r="AI9" s="994" t="s">
        <v>413</v>
      </c>
      <c r="AJ9" s="994"/>
      <c r="AK9" s="994"/>
      <c r="AL9" s="458"/>
      <c r="AM9" s="994" t="s">
        <v>510</v>
      </c>
      <c r="AN9" s="994"/>
      <c r="AO9" s="994"/>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391</v>
      </c>
      <c r="AF16" s="994"/>
      <c r="AG16" s="994"/>
      <c r="AH16" s="994"/>
      <c r="AI16" s="994" t="s">
        <v>413</v>
      </c>
      <c r="AJ16" s="994"/>
      <c r="AK16" s="994"/>
      <c r="AL16" s="458"/>
      <c r="AM16" s="994" t="s">
        <v>510</v>
      </c>
      <c r="AN16" s="994"/>
      <c r="AO16" s="994"/>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391</v>
      </c>
      <c r="AF23" s="994"/>
      <c r="AG23" s="994"/>
      <c r="AH23" s="994"/>
      <c r="AI23" s="994" t="s">
        <v>413</v>
      </c>
      <c r="AJ23" s="994"/>
      <c r="AK23" s="994"/>
      <c r="AL23" s="458"/>
      <c r="AM23" s="994" t="s">
        <v>510</v>
      </c>
      <c r="AN23" s="994"/>
      <c r="AO23" s="994"/>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391</v>
      </c>
      <c r="AF30" s="994"/>
      <c r="AG30" s="994"/>
      <c r="AH30" s="994"/>
      <c r="AI30" s="994" t="s">
        <v>413</v>
      </c>
      <c r="AJ30" s="994"/>
      <c r="AK30" s="994"/>
      <c r="AL30" s="458"/>
      <c r="AM30" s="994" t="s">
        <v>510</v>
      </c>
      <c r="AN30" s="994"/>
      <c r="AO30" s="994"/>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391</v>
      </c>
      <c r="AF37" s="994"/>
      <c r="AG37" s="994"/>
      <c r="AH37" s="994"/>
      <c r="AI37" s="994" t="s">
        <v>413</v>
      </c>
      <c r="AJ37" s="994"/>
      <c r="AK37" s="994"/>
      <c r="AL37" s="458"/>
      <c r="AM37" s="994" t="s">
        <v>510</v>
      </c>
      <c r="AN37" s="994"/>
      <c r="AO37" s="994"/>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391</v>
      </c>
      <c r="AF44" s="994"/>
      <c r="AG44" s="994"/>
      <c r="AH44" s="994"/>
      <c r="AI44" s="994" t="s">
        <v>413</v>
      </c>
      <c r="AJ44" s="994"/>
      <c r="AK44" s="994"/>
      <c r="AL44" s="458"/>
      <c r="AM44" s="994" t="s">
        <v>510</v>
      </c>
      <c r="AN44" s="994"/>
      <c r="AO44" s="994"/>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391</v>
      </c>
      <c r="AF51" s="994"/>
      <c r="AG51" s="994"/>
      <c r="AH51" s="994"/>
      <c r="AI51" s="994" t="s">
        <v>413</v>
      </c>
      <c r="AJ51" s="994"/>
      <c r="AK51" s="994"/>
      <c r="AL51" s="458"/>
      <c r="AM51" s="994" t="s">
        <v>510</v>
      </c>
      <c r="AN51" s="994"/>
      <c r="AO51" s="994"/>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391</v>
      </c>
      <c r="AF58" s="994"/>
      <c r="AG58" s="994"/>
      <c r="AH58" s="994"/>
      <c r="AI58" s="994" t="s">
        <v>413</v>
      </c>
      <c r="AJ58" s="994"/>
      <c r="AK58" s="994"/>
      <c r="AL58" s="458"/>
      <c r="AM58" s="994" t="s">
        <v>510</v>
      </c>
      <c r="AN58" s="994"/>
      <c r="AO58" s="994"/>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391</v>
      </c>
      <c r="AF65" s="994"/>
      <c r="AG65" s="994"/>
      <c r="AH65" s="994"/>
      <c r="AI65" s="994" t="s">
        <v>413</v>
      </c>
      <c r="AJ65" s="994"/>
      <c r="AK65" s="994"/>
      <c r="AL65" s="458"/>
      <c r="AM65" s="994" t="s">
        <v>510</v>
      </c>
      <c r="AN65" s="994"/>
      <c r="AO65" s="994"/>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2021-09-21T07:48:00Z</cp:lastPrinted>
  <dcterms:created xsi:type="dcterms:W3CDTF">2012-03-13T00:50:25Z</dcterms:created>
  <dcterms:modified xsi:type="dcterms:W3CDTF">2021-09-21T07:48:08Z</dcterms:modified>
</cp:coreProperties>
</file>