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<sst xmlns="http://schemas.openxmlformats.org/spreadsheetml/2006/main" count="3052" uniqueCount="773">
  <si>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</si>
  <si>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</si>
  <si>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</si>
  <si>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</si>
  <si>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</si>
  <si>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</si>
  <si>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</si>
  <si>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</si>
  <si>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</si>
  <si>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</si>
  <si>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</si>
  <si>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</si>
  <si>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</si>
  <si>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</si>
  <si>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</si>
  <si>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</si>
  <si>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</si>
  <si>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</si>
  <si>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</si>
  <si>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</si>
  <si>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</si>
  <si>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</si>
  <si>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</si>
  <si>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</si>
  <si>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</si>
  <si>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</si>
  <si>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</si>
  <si>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</si>
  <si>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</si>
  <si>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</si>
  <si>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</si>
  <si>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</si>
  <si>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</si>
  <si>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</si>
  <si>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</si>
  <si>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</si>
  <si>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</si>
  <si>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</si>
  <si>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</si>
  <si>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</si>
  <si>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</si>
  <si>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</si>
  <si>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</si>
  <si>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</si>
  <si>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</si>
  <si>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</si>
  <si>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</si>
  <si>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</si>
  <si>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</si>
  <si>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</si>
  <si>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</si>
  <si>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</si>
  <si>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</si>
  <si>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</si>
  <si>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</si>
  <si>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</si>
  <si>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</si>
  <si>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</si>
  <si>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</si>
  <si>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</si>
  <si>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</si>
  <si>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</si>
  <si>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</si>
  <si>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</si>
  <si>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</si>
  <si>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</si>
  <si>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</si>
  <si>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</si>
  <si>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</si>
  <si>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</si>
  <si>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</si>
  <si>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</si>
  <si>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</si>
  <si>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</si>
  <si>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</si>
  <si>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</si>
  <si>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</si>
  <si>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</si>
  <si>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</si>
  <si>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</si>
  <si>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</si>
  <si>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</si>
  <si>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</si>
  <si>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</si>
  <si>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</si>
  <si>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</si>
  <si>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</si>
  <si>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</si>
  <si>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</si>
  <si>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</si>
  <si>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</si>
  <si>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</si>
  <si>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</si>
  <si>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</si>
  <si>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</si>
  <si>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</si>
  <si>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</si>
  <si>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</si>
  <si>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</si>
  <si>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</si>
  <si>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</si>
  <si>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</si>
  <si>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</si>
  <si>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</si>
  <si>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</si>
  <si>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</si>
  <si>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</si>
  <si>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</si>
  <si>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</si>
  <si>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</si>
  <si>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</si>
  <si>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</si>
  <si>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</si>
  <si>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</si>
  <si>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</si>
  <si>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</si>
  <si>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</si>
  <si>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</si>
  <si>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</si>
  <si>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</si>
  <si>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</si>
  <si>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</si>
  <si>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</si>
  <si>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</si>
  <si>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</si>
  <si>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</si>
  <si>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</si>
  <si>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</si>
  <si>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</si>
  <si>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</si>
  <si>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</si>
  <si>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</si>
  <si>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</si>
  <si>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</si>
  <si>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</si>
  <si>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</si>
  <si>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</si>
  <si>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</si>
  <si>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</si>
  <si>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</si>
  <si>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</si>
  <si>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</si>
  <si>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</si>
  <si>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</si>
  <si>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</si>
  <si>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</si>
  <si>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</si>
  <si>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</si>
  <si>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</si>
  <si>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</si>
  <si>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</si>
  <si>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</si>
  <si>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</si>
  <si>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</si>
  <si>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</si>
  <si>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</si>
  <si>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</si>
  <si>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</si>
  <si>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</si>
  <si>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</si>
  <si>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</si>
  <si>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</si>
  <si>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</si>
  <si>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</si>
  <si>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</si>
  <si>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</si>
  <si>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</si>
  <si>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</si>
  <si>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</si>
  <si>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</si>
  <si>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</si>
  <si>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</si>
  <si>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</si>
  <si>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</si>
  <si>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</si>
  <si>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</si>
  <si>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</si>
  <si>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</si>
  <si>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</si>
  <si>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</si>
  <si>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</si>
  <si>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</si>
  <si>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</si>
  <si>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</si>
  <si>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</si>
  <si>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</si>
  <si>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</si>
  <si>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</si>
  <si>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</si>
  <si>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</si>
  <si>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</si>
  <si>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</si>
  <si>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</si>
  <si>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</si>
  <si>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</si>
  <si>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</si>
  <si>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</si>
  <si>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</si>
  <si>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</si>
  <si>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</si>
  <si>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</si>
  <si>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</si>
  <si>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</si>
  <si>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</si>
  <si>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</si>
  <si>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</si>
  <si>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</si>
  <si>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</si>
  <si>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</si>
  <si>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</si>
  <si>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</si>
  <si>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</si>
  <si>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</si>
  <si>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</si>
  <si>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</si>
  <si>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</si>
  <si>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</si>
  <si>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</si>
  <si>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</si>
  <si>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</si>
  <si>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</si>
  <si>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</si>
  <si>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</si>
  <si>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</si>
  <si>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</si>
  <si>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</si>
  <si>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</si>
  <si>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</si>
  <si>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</si>
  <si>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</si>
  <si>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</si>
  <si>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</si>
  <si>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</si>
  <si>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</si>
  <si>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</si>
  <si>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</si>
  <si>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</si>
  <si>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</si>
  <si>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</si>
  <si>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</si>
  <si>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</si>
  <si>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</si>
  <si>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</si>
  <si>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</si>
  <si>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</si>
  <si>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</si>
  <si>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</si>
  <si>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</si>
  <si>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</si>
  <si>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</si>
  <si>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</si>
  <si>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</si>
  <si>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</si>
  <si>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</si>
  <si>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</si>
  <si>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</si>
  <si>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</si>
  <si>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</si>
  <si>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</si>
  <si>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</si>
  <si>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</si>
  <si>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</si>
  <si>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</si>
  <si>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</si>
  <si>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</si>
  <si>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</si>
  <si>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</si>
  <si>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</si>
  <si>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</si>
  <si>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</si>
  <si>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</si>
  <si>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</si>
  <si>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</si>
  <si>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</si>
  <si>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</si>
  <si>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</si>
  <si>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</si>
  <si>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</si>
  <si>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</si>
  <si>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</si>
  <si>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</si>
  <si>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</si>
  <si>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</si>
  <si>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</si>
  <si>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</si>
  <si>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</si>
  <si>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</si>
  <si>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</si>
  <si>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</si>
  <si>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</si>
  <si>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</si>
  <si>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</si>
  <si>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</si>
  <si>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</si>
  <si>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</si>
  <si>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</si>
  <si>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</si>
  <si>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</si>
  <si>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</si>
  <si>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</si>
  <si>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</si>
  <si>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</si>
  <si>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</si>
  <si>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</si>
  <si>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</si>
  <si>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</si>
  <si>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</si>
  <si>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</si>
  <si>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</si>
  <si>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</si>
  <si>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</si>
  <si>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</si>
  <si>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</si>
  <si>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</si>
  <si>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</si>
  <si>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</si>
  <si>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</si>
  <si>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</si>
  <si>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</si>
  <si>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</si>
  <si>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</si>
  <si>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</si>
  <si>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</si>
  <si>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</si>
  <si>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</si>
  <si>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</si>
  <si>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</si>
  <si>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</si>
  <si>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</si>
  <si>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</si>
  <si>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</si>
  <si>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</si>
  <si>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</si>
  <si>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</si>
  <si>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</si>
  <si>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</si>
  <si>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</si>
  <si>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</si>
  <si>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</si>
  <si>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</si>
  <si>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</si>
  <si>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</si>
  <si>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</si>
  <si>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</si>
  <si>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</si>
  <si>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</si>
  <si>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</si>
  <si>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</si>
  <si>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</si>
  <si>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</si>
  <si>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</si>
  <si>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</si>
  <si>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</si>
  <si>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</si>
  <si>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</si>
  <si>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</si>
  <si>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</si>
  <si>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</si>
  <si>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</si>
  <si>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</si>
  <si>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</si>
  <si>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</si>
  <si>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</si>
  <si>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</si>
  <si>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</si>
  <si>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</si>
  <si>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</si>
  <si>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</si>
  <si>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</si>
  <si>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</si>
  <si>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</si>
  <si>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</si>
  <si>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</si>
  <si>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</si>
  <si>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</si>
  <si>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</si>
  <si>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</si>
  <si>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</si>
  <si>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</si>
  <si>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</si>
  <si>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</si>
  <si>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</si>
  <si>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</si>
  <si>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</si>
  <si>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</si>
  <si>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</si>
  <si>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</si>
  <si>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</si>
  <si>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</si>
  <si>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</si>
  <si>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</si>
  <si>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</si>
  <si>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</si>
  <si>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</si>
  <si>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</si>
  <si>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</si>
  <si>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</si>
  <si>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</si>
  <si>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</si>
  <si>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</si>
  <si>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</si>
  <si>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</si>
  <si>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</si>
  <si>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</si>
  <si>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</si>
  <si>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</si>
  <si>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</si>
  <si>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</si>
  <si>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</si>
  <si>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</si>
  <si>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</si>
  <si>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</si>
  <si>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</si>
  <si>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</si>
  <si>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</si>
  <si>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</si>
  <si>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</si>
  <si>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</si>
  <si>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</si>
  <si>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</si>
  <si>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</si>
  <si>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</si>
  <si>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</si>
  <si>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</si>
  <si>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</si>
  <si>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</si>
  <si>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</si>
  <si>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</si>
  <si>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</si>
  <si>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</si>
  <si>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</si>
  <si>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</si>
  <si>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</si>
  <si>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</si>
  <si>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</si>
  <si>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</si>
  <si>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</si>
  <si>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</si>
  <si>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</si>
  <si>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</si>
  <si>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</si>
  <si>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</si>
  <si>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</si>
  <si>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</si>
  <si>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</si>
  <si>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</si>
  <si>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</si>
  <si>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</si>
  <si>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</si>
  <si>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</si>
  <si>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</si>
  <si>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</si>
  <si>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</si>
  <si>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</si>
  <si>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</si>
  <si>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</si>
  <si>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</si>
  <si>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</si>
  <si>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</si>
  <si>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</si>
  <si>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</si>
  <si>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</si>
  <si>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</si>
  <si>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</si>
  <si>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</si>
  <si>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</si>
  <si>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</si>
  <si>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</si>
  <si>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</si>
  <si>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</si>
  <si>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</si>
  <si>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</si>
  <si>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</si>
  <si>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</si>
  <si>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</si>
  <si>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</si>
  <si>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</si>
  <si>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</si>
  <si>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</si>
  <si>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</si>
  <si>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</si>
  <si>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</si>
  <si>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</si>
  <si>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</si>
  <si>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</si>
  <si>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</si>
  <si>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</si>
  <si>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</si>
  <si>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</si>
  <si>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</si>
  <si>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</si>
  <si>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</si>
  <si>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</si>
  <si>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</si>
  <si>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</si>
  <si>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</si>
  <si>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</si>
  <si>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</si>
  <si>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</si>
  <si>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</si>
  <si>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</si>
  <si>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</si>
  <si>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</si>
  <si>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</si>
  <si>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</si>
  <si>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</si>
  <si>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</si>
  <si>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</si>
  <si>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</si>
  <si>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</si>
  <si>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</si>
  <si>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</si>
  <si>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</si>
  <si>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</si>
  <si>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</si>
  <si>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</si>
  <si>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</si>
  <si>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</si>
  <si>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</si>
  <si>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</si>
  <si>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</si>
  <si>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</si>
  <si>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</si>
  <si>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</si>
  <si>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</si>
  <si>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</si>
  <si>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</si>
  <si>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</si>
  <si>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</si>
  <si>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</si>
  <si>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</si>
  <si>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</si>
  <si>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</si>
  <si>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</si>
  <si>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</si>
  <si>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</si>
  <si>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</si>
  <si>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</si>
  <si>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</si>
  <si>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</si>
  <si>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</si>
  <si>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</si>
  <si>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</si>
  <si>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</si>
  <si>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</si>
  <si>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</si>
  <si>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</si>
  <si>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</si>
  <si>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</si>
  <si>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</si>
  <si>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</si>
  <si>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</si>
  <si>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</si>
  <si>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</si>
  <si>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</si>
  <si>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</si>
  <si>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</si>
  <si>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</si>
  <si>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</si>
  <si>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</si>
  <si>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</si>
  <si>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</si>
  <si>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</si>
  <si>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</si>
  <si>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</si>
  <si>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</si>
  <si>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</si>
  <si>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</si>
  <si>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</si>
  <si>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</si>
  <si>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</si>
  <si>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</si>
  <si>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</si>
  <si>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</si>
  <si>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</si>
  <si>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</si>
  <si>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</si>
  <si>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</si>
  <si>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</si>
  <si>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</si>
  <si>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</si>
  <si>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</si>
  <si>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</si>
  <si>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</si>
  <si>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</si>
  <si>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</si>
  <si>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</si>
  <si>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</si>
  <si>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</si>
  <si>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</si>
  <si>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</si>
  <si>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</si>
  <si>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</si>
  <si>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</si>
  <si>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</si>
  <si>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</si>
  <si>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</si>
  <si>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</si>
  <si>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</si>
  <si>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</si>
  <si>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</si>
  <si>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</si>
  <si>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</si>
  <si>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</si>
  <si>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</si>
  <si>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</si>
  <si>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</si>
  <si>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</si>
  <si>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</si>
  <si>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</si>
  <si>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</si>
  <si>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</si>
  <si>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</si>
  <si>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</si>
  <si>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</si>
  <si>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</si>
  <si>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</si>
  <si>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</si>
  <si>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</si>
  <si>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</si>
  <si>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</si>
  <si>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</si>
  <si>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</si>
  <si>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</si>
  <si>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</si>
  <si>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</si>
  <si>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</si>
  <si>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</si>
  <si>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</si>
  <si>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</si>
  <si>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</si>
  <si>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</si>
  <si>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</si>
  <si>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</si>
  <si>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</si>
  <si>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</si>
  <si>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</si>
  <si>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</si>
  <si>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</si>
  <si>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</si>
  <si>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</si>
  <si>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</si>
  <si>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</si>
  <si>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</si>
  <si>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</si>
  <si>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</si>
  <si>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</si>
  <si>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</si>
  <si>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</si>
  <si>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</si>
  <si>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</si>
  <si>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</si>
  <si>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</si>
  <si>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</si>
  <si>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</si>
  <si>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</si>
  <si>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</si>
  <si>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</si>
  <si>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</si>
  <si>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</si>
  <si>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</si>
  <si>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</si>
  <si>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</si>
  <si>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</si>
  <si>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</si>
  <si>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</si>
  <si>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</si>
  <si>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</si>
  <si>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</si>
  <si>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</si>
  <si>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</si>
  <si>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</si>
  <si>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</si>
  <si>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</si>
  <si>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</si>
  <si>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</si>
  <si>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</si>
  <si>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</si>
  <si>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</si>
  <si>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</si>
  <si>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</si>
  <si>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</si>
  <si>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</si>
  <si>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</si>
  <si>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</si>
  <si>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</si>
  <si>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</si>
  <si>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</si>
  <si>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</si>
  <si>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</si>
  <si>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</si>
  <si>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</si>
  <si>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</si>
  <si>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</si>
  <si>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</si>
  <si>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</si>
  <si>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</si>
  <si>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</si>
  <si>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</si>
  <si>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</si>
  <si>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</si>
  <si>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</si>
  <si>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</si>
  <si>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</si>
  <si>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</si>
  <si>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</si>
  <si>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</si>
  <si>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</si>
  <si>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</si>
  <si>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</si>
  <si>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</si>
  <si>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</si>
  <si>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</si>
  <si>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</si>
  <si>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</si>
  <si>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</si>
  <si>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</si>
  <si>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地方公務員等共済組合法第144条の27</t>
  </si>
  <si>
    <t>-</t>
  </si>
  <si>
    <t>地方公務員等共済組合法第144条の27第4項に基づき、公立学校共済組合の業務及び財産の状況を的確に把握し、組合の事業遂行の適正を期し、もってその健全な運営に資することを目的とする。</t>
  </si>
  <si>
    <t>公立学校共済組合本部、支部及び組合運営施設について、健全な運営が行われるよう、法令遵守状況、業務の執行状況、財産の状況などの監査を実施し、指導・助言を行う。</t>
  </si>
  <si>
    <t>職員旅費</t>
  </si>
  <si>
    <t>委員等旅費</t>
  </si>
  <si>
    <t>当初計画した箇所数どおりに実地監査を行い、それに基づき改善されること</t>
  </si>
  <si>
    <t xml:space="preserve">指導助言に対応し、改善をされた箇所数
</t>
  </si>
  <si>
    <t>箇所</t>
  </si>
  <si>
    <t>文部科学省初等中等教育局財務課調べ</t>
  </si>
  <si>
    <t>監査を実施した箇所数</t>
  </si>
  <si>
    <t>執行額／実績箇所数　　　　　　　　　　　　　　</t>
    <phoneticPr fontId="5"/>
  </si>
  <si>
    <t>円</t>
  </si>
  <si>
    <t>　　円/箇所</t>
    <phoneticPr fontId="5"/>
  </si>
  <si>
    <t>123,710円/４箇所</t>
  </si>
  <si>
    <t>152,740円/４箇所</t>
  </si>
  <si>
    <t>2　確かな学力の向上、豊かな心と健やかな体の育成と信頼される学校づくり</t>
    <phoneticPr fontId="5"/>
  </si>
  <si>
    <t>2-4 地域住民に開かれた信頼される学校づくり</t>
    <phoneticPr fontId="5"/>
  </si>
  <si>
    <t>本事業によって、公立学校共済組合の業務及び財産の状況を的確に把握し、組合の事業遂行の適正化・健全な運営を促すことができ、教員の生活の安定と福祉の向上に資する。</t>
    <phoneticPr fontId="5"/>
  </si>
  <si>
    <t>122</t>
  </si>
  <si>
    <t>107</t>
  </si>
  <si>
    <t>111</t>
  </si>
  <si>
    <t>93</t>
  </si>
  <si>
    <t>96</t>
  </si>
  <si>
    <t>91</t>
  </si>
  <si>
    <t>90</t>
  </si>
  <si>
    <t>○</t>
  </si>
  <si>
    <t>公立学校共済組合普及指導監査等</t>
    <phoneticPr fontId="5"/>
  </si>
  <si>
    <t>昭和38年度</t>
    <phoneticPr fontId="5"/>
  </si>
  <si>
    <t>終了予定なし</t>
    <phoneticPr fontId="5"/>
  </si>
  <si>
    <t>初等中等教育局</t>
    <phoneticPr fontId="5"/>
  </si>
  <si>
    <t>財務課</t>
    <phoneticPr fontId="5"/>
  </si>
  <si>
    <t>本事業によって、公立学校共済組合の業務及び財産の状況を的確に把握し、組合の事業遂行の適正化・健全な運営を促すことができ、教員の生活の安定と福祉の向上に資する。</t>
  </si>
  <si>
    <t>‐</t>
  </si>
  <si>
    <t>無</t>
  </si>
  <si>
    <t>地方公務員等共済組合法等に基づき、公立学校共済組合の適正な運営を確保するために必要である。</t>
  </si>
  <si>
    <t>年度当初に監査計画を立て、１回の行程で数箇所の監査が行えるよう旅行日程を工夫することにより、監査箇所の増加及び効率的な旅費執行に努めた。</t>
  </si>
  <si>
    <t>効率的な旅費支給に努めている。</t>
  </si>
  <si>
    <t>-</t>
    <phoneticPr fontId="5"/>
  </si>
  <si>
    <t>69,280円/２箇所</t>
    <phoneticPr fontId="5"/>
  </si>
  <si>
    <t>176,000円/４箇所</t>
    <rPh sb="7" eb="8">
      <t>エン</t>
    </rPh>
    <rPh sb="10" eb="12">
      <t>カショ</t>
    </rPh>
    <phoneticPr fontId="5"/>
  </si>
  <si>
    <t>地方公務員等共済組合法第144条の27第４項に基づき、「主務大臣は（中略）当該職員に組合の業務及び財産の状況を監査させるものとする」とされており、地方自治体や民間等に委ねることはできない。</t>
    <rPh sb="0" eb="2">
      <t>チホウ</t>
    </rPh>
    <rPh sb="2" eb="5">
      <t>コウムイン</t>
    </rPh>
    <rPh sb="5" eb="6">
      <t>トウ</t>
    </rPh>
    <rPh sb="6" eb="8">
      <t>キョウサイ</t>
    </rPh>
    <rPh sb="8" eb="10">
      <t>クミアイ</t>
    </rPh>
    <rPh sb="10" eb="11">
      <t>ホウ</t>
    </rPh>
    <rPh sb="11" eb="12">
      <t>ダイ</t>
    </rPh>
    <rPh sb="15" eb="16">
      <t>ジョウ</t>
    </rPh>
    <rPh sb="19" eb="20">
      <t>ダイ</t>
    </rPh>
    <phoneticPr fontId="5"/>
  </si>
  <si>
    <t>法定の事業報告書や財務諸表のチェックのみならず、実地の監査を行うことにより、公立学校共済組合の業務及び財産の状況を的確に把握し、組合の事業遂行の適正化・健全な運営を促すことができ、教員の生活の安定と福祉の向上に資することから、優先度の高い事業である。</t>
    <rPh sb="0" eb="2">
      <t>ホウテイ</t>
    </rPh>
    <rPh sb="3" eb="5">
      <t>ジギョウ</t>
    </rPh>
    <rPh sb="5" eb="8">
      <t>ホウコクショ</t>
    </rPh>
    <rPh sb="9" eb="11">
      <t>ザイム</t>
    </rPh>
    <rPh sb="11" eb="13">
      <t>ショヒョウ</t>
    </rPh>
    <rPh sb="24" eb="26">
      <t>ジッチ</t>
    </rPh>
    <rPh sb="27" eb="29">
      <t>カンサ</t>
    </rPh>
    <rPh sb="30" eb="31">
      <t>オコナ</t>
    </rPh>
    <phoneticPr fontId="5"/>
  </si>
  <si>
    <t>新型コロナウィルス感染症拡大の影響により、止むを得ず監査を実施できなかった２箇所を除けば、当初計画通りに指導監査することができた。緊急事態宣言の発出等により、急遽、監査を中止した施設については、次年度以降の実施に向けて準備を進めている。</t>
    <rPh sb="21" eb="22">
      <t>ヤ</t>
    </rPh>
    <rPh sb="24" eb="25">
      <t>エ</t>
    </rPh>
    <rPh sb="26" eb="28">
      <t>カンサ</t>
    </rPh>
    <rPh sb="29" eb="31">
      <t>ジッシ</t>
    </rPh>
    <rPh sb="38" eb="40">
      <t>カショ</t>
    </rPh>
    <rPh sb="41" eb="42">
      <t>ノゾ</t>
    </rPh>
    <rPh sb="45" eb="47">
      <t>トウショ</t>
    </rPh>
    <rPh sb="47" eb="49">
      <t>ケイカク</t>
    </rPh>
    <rPh sb="49" eb="50">
      <t>ドオ</t>
    </rPh>
    <rPh sb="65" eb="67">
      <t>キンキュウ</t>
    </rPh>
    <rPh sb="67" eb="69">
      <t>ジタイ</t>
    </rPh>
    <rPh sb="69" eb="71">
      <t>センゲン</t>
    </rPh>
    <rPh sb="72" eb="74">
      <t>ハッシュツ</t>
    </rPh>
    <rPh sb="74" eb="75">
      <t>トウ</t>
    </rPh>
    <rPh sb="79" eb="81">
      <t>キュウキョ</t>
    </rPh>
    <rPh sb="82" eb="84">
      <t>カンサ</t>
    </rPh>
    <rPh sb="85" eb="87">
      <t>チュウシ</t>
    </rPh>
    <rPh sb="89" eb="91">
      <t>シセツ</t>
    </rPh>
    <rPh sb="97" eb="100">
      <t>ジネンド</t>
    </rPh>
    <rPh sb="100" eb="102">
      <t>イコウ</t>
    </rPh>
    <rPh sb="103" eb="105">
      <t>ジッシ</t>
    </rPh>
    <rPh sb="106" eb="107">
      <t>ム</t>
    </rPh>
    <rPh sb="109" eb="111">
      <t>ジュンビ</t>
    </rPh>
    <rPh sb="112" eb="113">
      <t>スス</t>
    </rPh>
    <phoneticPr fontId="5"/>
  </si>
  <si>
    <t>新型コロナウィルス感染症拡大の影響により、止むを得ず監査を実施できなかった２箇所を除けば、当初計画通りに指導監査することができた。
なお、監査業務の性質上、実地での書類確認、立ち入り等による調査が必要であるため、実地監査が必要である。</t>
    <rPh sb="21" eb="22">
      <t>ヤ</t>
    </rPh>
    <rPh sb="24" eb="25">
      <t>エ</t>
    </rPh>
    <rPh sb="26" eb="28">
      <t>カンサ</t>
    </rPh>
    <rPh sb="29" eb="31">
      <t>ジッシ</t>
    </rPh>
    <rPh sb="38" eb="40">
      <t>カショ</t>
    </rPh>
    <rPh sb="41" eb="42">
      <t>ノゾ</t>
    </rPh>
    <rPh sb="45" eb="47">
      <t>トウショ</t>
    </rPh>
    <rPh sb="47" eb="49">
      <t>ケイカク</t>
    </rPh>
    <rPh sb="49" eb="50">
      <t>ドオ</t>
    </rPh>
    <rPh sb="69" eb="71">
      <t>カンサ</t>
    </rPh>
    <rPh sb="71" eb="73">
      <t>ギョウム</t>
    </rPh>
    <rPh sb="74" eb="77">
      <t>セイシツジョウ</t>
    </rPh>
    <rPh sb="78" eb="80">
      <t>ジッチ</t>
    </rPh>
    <rPh sb="82" eb="84">
      <t>ショルイ</t>
    </rPh>
    <rPh sb="84" eb="86">
      <t>カクニン</t>
    </rPh>
    <rPh sb="87" eb="88">
      <t>タ</t>
    </rPh>
    <rPh sb="89" eb="90">
      <t>イ</t>
    </rPh>
    <rPh sb="91" eb="92">
      <t>トウ</t>
    </rPh>
    <rPh sb="95" eb="97">
      <t>チョウサ</t>
    </rPh>
    <rPh sb="98" eb="100">
      <t>ヒツヨウ</t>
    </rPh>
    <rPh sb="106" eb="108">
      <t>ジッチ</t>
    </rPh>
    <rPh sb="108" eb="110">
      <t>カンサ</t>
    </rPh>
    <rPh sb="111" eb="113">
      <t>ヒツヨウ</t>
    </rPh>
    <phoneticPr fontId="5"/>
  </si>
  <si>
    <t>A.職員A</t>
    <rPh sb="2" eb="4">
      <t>ショクイン</t>
    </rPh>
    <phoneticPr fontId="5"/>
  </si>
  <si>
    <t>監査対象については、重点的に監査が必要である施設を選別し、真に必要性がある施設に絞って実施しており、年度当初に監査計画を立て、１回の行程で数箇所の監査が行えるよう旅行日程を工夫すること等により、効率的な旅費執行に努めた。</t>
    <rPh sb="0" eb="2">
      <t>カンサ</t>
    </rPh>
    <rPh sb="2" eb="4">
      <t>タイショウ</t>
    </rPh>
    <rPh sb="10" eb="13">
      <t>ジュウテンテキ</t>
    </rPh>
    <rPh sb="14" eb="16">
      <t>カンサ</t>
    </rPh>
    <rPh sb="17" eb="19">
      <t>ヒツヨウ</t>
    </rPh>
    <rPh sb="22" eb="24">
      <t>シセツ</t>
    </rPh>
    <rPh sb="25" eb="27">
      <t>センベツ</t>
    </rPh>
    <rPh sb="29" eb="30">
      <t>シン</t>
    </rPh>
    <rPh sb="31" eb="34">
      <t>ヒツヨウセイ</t>
    </rPh>
    <rPh sb="37" eb="39">
      <t>シセツ</t>
    </rPh>
    <rPh sb="40" eb="41">
      <t>シボ</t>
    </rPh>
    <rPh sb="43" eb="45">
      <t>ジッシ</t>
    </rPh>
    <phoneticPr fontId="5"/>
  </si>
  <si>
    <t>事業実施に当たっては、全施設を対象に計画的な監査を行うよう務めている。
なお、監査業務の性質上、実地での書類確認、立ち入り等以上に効果的手段がないため、実地監査が必要である。</t>
    <rPh sb="62" eb="64">
      <t>イジョウ</t>
    </rPh>
    <rPh sb="65" eb="68">
      <t>コウカテキ</t>
    </rPh>
    <rPh sb="68" eb="70">
      <t>シュダン</t>
    </rPh>
    <rPh sb="78" eb="80">
      <t>カンサ</t>
    </rPh>
    <phoneticPr fontId="5"/>
  </si>
  <si>
    <t>公立学校共済組合の適正な運営が行われるよう留意しつつ、今後とも計画的かつ効率的な執行に努める。
また、一定期間に全施設をまんべんなく監査できるよう努めるとともに、直近の事業運営状況等に鑑みて、監査の実施が真に必要である対象施設を選別し、効率的な監査を実施していく。</t>
    <rPh sb="0" eb="2">
      <t>コウリツ</t>
    </rPh>
    <rPh sb="2" eb="4">
      <t>ガッコウ</t>
    </rPh>
    <rPh sb="4" eb="6">
      <t>キョウサイ</t>
    </rPh>
    <rPh sb="6" eb="8">
      <t>クミアイ</t>
    </rPh>
    <rPh sb="9" eb="11">
      <t>テキセイ</t>
    </rPh>
    <rPh sb="12" eb="14">
      <t>ウンエイ</t>
    </rPh>
    <rPh sb="15" eb="16">
      <t>オコナ</t>
    </rPh>
    <rPh sb="21" eb="23">
      <t>リュウイ</t>
    </rPh>
    <rPh sb="27" eb="29">
      <t>コンゴ</t>
    </rPh>
    <rPh sb="31" eb="34">
      <t>ケイカクテキ</t>
    </rPh>
    <rPh sb="36" eb="38">
      <t>コウリツ</t>
    </rPh>
    <rPh sb="38" eb="39">
      <t>テキ</t>
    </rPh>
    <rPh sb="40" eb="42">
      <t>シッコウ</t>
    </rPh>
    <rPh sb="43" eb="44">
      <t>ツト</t>
    </rPh>
    <rPh sb="51" eb="53">
      <t>イッテイ</t>
    </rPh>
    <rPh sb="53" eb="55">
      <t>キカン</t>
    </rPh>
    <rPh sb="56" eb="57">
      <t>ゼン</t>
    </rPh>
    <rPh sb="57" eb="59">
      <t>シセツ</t>
    </rPh>
    <rPh sb="66" eb="68">
      <t>カンサ</t>
    </rPh>
    <rPh sb="73" eb="74">
      <t>ツト</t>
    </rPh>
    <rPh sb="92" eb="93">
      <t>カンガ</t>
    </rPh>
    <rPh sb="118" eb="121">
      <t>コウリツテキ</t>
    </rPh>
    <rPh sb="122" eb="124">
      <t>カンサ</t>
    </rPh>
    <rPh sb="125" eb="127">
      <t>ジッシ</t>
    </rPh>
    <phoneticPr fontId="5"/>
  </si>
  <si>
    <t>新型コロナウィルス感染症拡大の影響により、当初計画４箇所中２箇所の監査指導を止むを得ず中止した。このため、年度当初の監査計画箇所数よりは少ないが、残りの２箇所については計画通り指導監査することができた。
なお、監査が実施できなかった２箇所については、令和３年度以降の監査対象施設を選別する際に、優先的に監査対象とするよう総合的に調整する。</t>
    <rPh sb="0" eb="2">
      <t>シンガタ</t>
    </rPh>
    <rPh sb="9" eb="12">
      <t>カンセンショウ</t>
    </rPh>
    <rPh sb="12" eb="14">
      <t>カクダイ</t>
    </rPh>
    <rPh sb="15" eb="17">
      <t>エイキョウ</t>
    </rPh>
    <rPh sb="21" eb="23">
      <t>トウショ</t>
    </rPh>
    <rPh sb="23" eb="25">
      <t>ケイカク</t>
    </rPh>
    <rPh sb="26" eb="28">
      <t>カショ</t>
    </rPh>
    <rPh sb="28" eb="29">
      <t>チュウ</t>
    </rPh>
    <rPh sb="30" eb="32">
      <t>カショ</t>
    </rPh>
    <rPh sb="33" eb="35">
      <t>カンサ</t>
    </rPh>
    <rPh sb="35" eb="37">
      <t>シドウ</t>
    </rPh>
    <rPh sb="38" eb="39">
      <t>ヤ</t>
    </rPh>
    <rPh sb="41" eb="42">
      <t>エ</t>
    </rPh>
    <rPh sb="43" eb="45">
      <t>チュウシ</t>
    </rPh>
    <rPh sb="53" eb="55">
      <t>ネンド</t>
    </rPh>
    <rPh sb="55" eb="57">
      <t>トウショ</t>
    </rPh>
    <rPh sb="58" eb="60">
      <t>カンサ</t>
    </rPh>
    <rPh sb="60" eb="62">
      <t>ケイカク</t>
    </rPh>
    <rPh sb="62" eb="64">
      <t>カショ</t>
    </rPh>
    <rPh sb="64" eb="65">
      <t>スウ</t>
    </rPh>
    <rPh sb="68" eb="69">
      <t>スク</t>
    </rPh>
    <rPh sb="73" eb="74">
      <t>ノコ</t>
    </rPh>
    <rPh sb="77" eb="79">
      <t>カショ</t>
    </rPh>
    <rPh sb="84" eb="86">
      <t>ケイカク</t>
    </rPh>
    <rPh sb="86" eb="87">
      <t>ドオ</t>
    </rPh>
    <rPh sb="88" eb="90">
      <t>シドウ</t>
    </rPh>
    <rPh sb="90" eb="92">
      <t>カンサ</t>
    </rPh>
    <rPh sb="105" eb="107">
      <t>カンサ</t>
    </rPh>
    <rPh sb="108" eb="110">
      <t>ジッシ</t>
    </rPh>
    <rPh sb="117" eb="119">
      <t>カショ</t>
    </rPh>
    <rPh sb="125" eb="127">
      <t>レイワ</t>
    </rPh>
    <rPh sb="128" eb="130">
      <t>ネンド</t>
    </rPh>
    <rPh sb="130" eb="132">
      <t>イコウ</t>
    </rPh>
    <rPh sb="133" eb="135">
      <t>カンサ</t>
    </rPh>
    <rPh sb="135" eb="137">
      <t>タイショウ</t>
    </rPh>
    <rPh sb="137" eb="139">
      <t>シセツ</t>
    </rPh>
    <rPh sb="140" eb="142">
      <t>センベツ</t>
    </rPh>
    <rPh sb="144" eb="145">
      <t>サイ</t>
    </rPh>
    <rPh sb="147" eb="150">
      <t>ユウセンテキ</t>
    </rPh>
    <rPh sb="151" eb="153">
      <t>カンサ</t>
    </rPh>
    <rPh sb="153" eb="155">
      <t>タイショウ</t>
    </rPh>
    <rPh sb="160" eb="163">
      <t>ソウゴウテキ</t>
    </rPh>
    <rPh sb="164" eb="166">
      <t>チョウセイ</t>
    </rPh>
    <phoneticPr fontId="5"/>
  </si>
  <si>
    <t>財務課長　村尾　崇</t>
    <rPh sb="5" eb="7">
      <t>ムラオ</t>
    </rPh>
    <rPh sb="8" eb="9">
      <t>タカシ</t>
    </rPh>
    <phoneticPr fontId="5"/>
  </si>
  <si>
    <t>成果指標の「指導助言に対応し、改善をされた箇所」は「監査件数」を示すものなのか「指摘・改善件数」を示すものなのか不明確であるため、記載に関して工夫が必要である。また、成果目標値についても水準の妥当性について判断できないため、検証する必要がある。なお、施策目標の達成に向け、当該事業の成果が有効なものとなっているか不明確である。</t>
  </si>
  <si>
    <t>事業内容の一部改善</t>
  </si>
  <si>
    <t>この事業は、外部有識者からの指摘を踏まえ、施策目標の達成に向けた十分な事業の成果が得られるよう、事業内容や成果指標及び成果目標値の設定を検討すべきである。</t>
  </si>
  <si>
    <t>執行等改善</t>
  </si>
  <si>
    <t>　本事業の主目的は指導助言を行い改善をさせることだけではなく、法令遵守及び業務執行状況の監査を通して、被監査者に自己点検を行わせたり、コンプライアンス意識を高揚させたりすることによって、公立学校共済組合の社会的信頼の確保を図り、事業遂行の適正性を期すとともに、健全な運営に資する効果にある。このため、指導助言に基づく改善のみならず、被監査者が監査に対応する過程で自己点検を行うことでも、本事業の目的である成果は得られている。したがって、成果指標の「指導助言に対応し、改善をされた箇所数」の表記を「指導助言や自己点検等により、業務改善が図られた箇所数」に変更することを検討する。
　また、成果目標値の水準のあり方については、公立学校共済組合の内部監査等の状況も踏まえつつ、検討する。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</si>
</sst>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142875</xdr:colOff>
      <xdr:row>749</xdr:row>
      <xdr:rowOff>190500</xdr:rowOff>
    </xdr:from>
    <xdr:to>
      <xdr:col>37</xdr:col>
      <xdr:colOff>192106</xdr:colOff>
      <xdr:row>763</xdr:row>
      <xdr:rowOff>143100</xdr:rowOff>
    </xdr:to>
    <xdr:grpSp>
      <xdr:nvGrpSpPr>
        <xdr:cNvPr id="4" name="グループ化 3"/>
        <xdr:cNvGrpSpPr/>
      </xdr:nvGrpSpPr>
      <xdr:grpSpPr>
        <a:xfrm>
          <a:off x="1543050" y="47996475"/>
          <a:ext cx="6049981" cy="4886550"/>
          <a:chOff x="1543050" y="47015400"/>
          <a:chExt cx="6049981" cy="4886550"/>
        </a:xfrm>
      </xdr:grpSpPr>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47015400"/>
            <a:ext cx="6049981" cy="4886550"/>
          </a:xfrm>
          <a:prstGeom prst="rect">
            <a:avLst/>
          </a:prstGeom>
          <a:noFill/>
          <a:ln>
            <a:noFill/>
          </a:ln>
        </xdr:spPr>
      </xdr:pic>
      <xdr:sp macro="" textlink="">
        <xdr:nvSpPr>
          <xdr:cNvPr id="3" name="テキスト ボックス 2"/>
          <xdr:cNvSpPr txBox="1"/>
        </xdr:nvSpPr>
        <xdr:spPr>
          <a:xfrm>
            <a:off x="2152651" y="47996475"/>
            <a:ext cx="5715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pPr algn="r"/>
            <a:r>
              <a:rPr kumimoji="1" lang="ja-JP" altLang="en-US" sz="1100" b="1"/>
              <a:t>０．１</a:t>
            </a:r>
          </a:p>
        </xdr:txBody>
      </xdr:sp>
      <xdr:sp macro="" textlink="">
        <xdr:nvSpPr>
          <xdr:cNvPr id="7" name="テキスト ボックス 6"/>
          <xdr:cNvSpPr txBox="1"/>
        </xdr:nvSpPr>
        <xdr:spPr>
          <a:xfrm>
            <a:off x="2171700" y="50768250"/>
            <a:ext cx="5715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pPr algn="r"/>
            <a:r>
              <a:rPr kumimoji="1" lang="ja-JP" altLang="en-US" sz="1100" b="1"/>
              <a:t>０．１</a:t>
            </a:r>
          </a:p>
        </xdr:txBody>
      </xdr:sp>
    </xdr:grpSp>
    <xdr:clientData/>
  </xdr:twoCellAnchor>
  <xdr:twoCellAnchor>
    <xdr:from>
      <xdr:col>13</xdr:col>
      <xdr:colOff>57150</xdr:colOff>
      <xdr:row>758</xdr:row>
      <xdr:rowOff>219075</xdr:rowOff>
    </xdr:from>
    <xdr:to>
      <xdr:col>15</xdr:col>
      <xdr:colOff>152400</xdr:colOff>
      <xdr:row>759</xdr:row>
      <xdr:rowOff>219075</xdr:rowOff>
    </xdr:to>
    <xdr:sp macro="" textlink="">
      <xdr:nvSpPr>
        <xdr:cNvPr id="8" name="テキスト ボックス 7"/>
        <xdr:cNvSpPr txBox="1"/>
      </xdr:nvSpPr>
      <xdr:spPr>
        <a:xfrm>
          <a:off x="2657475" y="51206400"/>
          <a:ext cx="4953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Normal="75" zoomScaleSheetLayoutView="100" zoomScalePageLayoutView="85" workbookViewId="0">
      <selection activeCell="BF734" sqref="BF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712</v>
      </c>
      <c r="AK2" s="943"/>
      <c r="AL2" s="943"/>
      <c r="AM2" s="943"/>
      <c r="AN2" s="98" t="s">
        <v>407</v>
      </c>
      <c r="AO2" s="943">
        <v>20</v>
      </c>
      <c r="AP2" s="943"/>
      <c r="AQ2" s="943"/>
      <c r="AR2" s="99" t="s">
        <v>710</v>
      </c>
      <c r="AS2" s="949">
        <v>98</v>
      </c>
      <c r="AT2" s="949"/>
      <c r="AU2" s="949"/>
      <c r="AV2" s="98" t="str">
        <f>IF(AW2="","","-")</f>
        <v/>
      </c>
      <c r="AW2" s="909"/>
      <c r="AX2" s="909"/>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716</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744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745</v>
      </c>
      <c r="H5" s="837"/>
      <c r="I5" s="837"/>
      <c r="J5" s="837"/>
      <c r="K5" s="837"/>
      <c r="L5" s="837"/>
      <c r="M5" s="838" t="s">
        <v>66</v>
      </c>
      <c r="N5" s="839"/>
      <c r="O5" s="839"/>
      <c r="P5" s="839"/>
      <c r="Q5" s="839"/>
      <c r="R5" s="840"/>
      <c r="S5" s="841" t="s">
        <v>746</v>
      </c>
      <c r="T5" s="837"/>
      <c r="U5" s="837"/>
      <c r="V5" s="837"/>
      <c r="W5" s="837"/>
      <c r="X5" s="842"/>
      <c r="Y5" s="696" t="s">
        <v>3</v>
      </c>
      <c r="Z5" s="542"/>
      <c r="AA5" s="542"/>
      <c r="AB5" s="542"/>
      <c r="AC5" s="542"/>
      <c r="AD5" s="543"/>
      <c r="AE5" s="697" t="s">
        <v>748</v>
      </c>
      <c r="AF5" s="697"/>
      <c r="AG5" s="697"/>
      <c r="AH5" s="697"/>
      <c r="AI5" s="697"/>
      <c r="AJ5" s="697"/>
      <c r="AK5" s="697"/>
      <c r="AL5" s="697"/>
      <c r="AM5" s="697"/>
      <c r="AN5" s="697"/>
      <c r="AO5" s="697"/>
      <c r="AP5" s="698"/>
      <c r="AQ5" s="699" t="s">
        <v>767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子ども・若者育成支援</v>
      </c>
      <c r="H8" s="718"/>
      <c r="I8" s="718"/>
      <c r="J8" s="718"/>
      <c r="K8" s="718"/>
      <c r="L8" s="718"/>
      <c r="M8" s="718"/>
      <c r="N8" s="718"/>
      <c r="O8" s="718"/>
      <c r="P8" s="718"/>
      <c r="Q8" s="718"/>
      <c r="R8" s="718"/>
      <c r="S8" s="718"/>
      <c r="T8" s="718"/>
      <c r="U8" s="718"/>
      <c r="V8" s="718"/>
      <c r="W8" s="718"/>
      <c r="X8" s="945"/>
      <c r="Y8" s="843" t="s">
        <v>257</v>
      </c>
      <c r="Z8" s="844"/>
      <c r="AA8" s="844"/>
      <c r="AB8" s="844"/>
      <c r="AC8" s="844"/>
      <c r="AD8" s="845"/>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0.161</v>
      </c>
      <c r="Q13" s="656"/>
      <c r="R13" s="656"/>
      <c r="S13" s="656"/>
      <c r="T13" s="656"/>
      <c r="U13" s="656"/>
      <c r="V13" s="657"/>
      <c r="W13" s="655">
        <v>0.161</v>
      </c>
      <c r="X13" s="656"/>
      <c r="Y13" s="656"/>
      <c r="Z13" s="656"/>
      <c r="AA13" s="656"/>
      <c r="AB13" s="656"/>
      <c r="AC13" s="657"/>
      <c r="AD13" s="655">
        <v>0.17199999999999999</v>
      </c>
      <c r="AE13" s="656"/>
      <c r="AF13" s="656"/>
      <c r="AG13" s="656"/>
      <c r="AH13" s="656"/>
      <c r="AI13" s="656"/>
      <c r="AJ13" s="657"/>
      <c r="AK13" s="655">
        <v>0.2</v>
      </c>
      <c r="AL13" s="656"/>
      <c r="AM13" s="656"/>
      <c r="AN13" s="656"/>
      <c r="AO13" s="656"/>
      <c r="AP13" s="656"/>
      <c r="AQ13" s="657"/>
      <c r="AR13" s="918">
        <v>0.2</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5">
        <f>SUM(P13:V17)</f>
        <v>0.161</v>
      </c>
      <c r="Q18" s="876"/>
      <c r="R18" s="876"/>
      <c r="S18" s="876"/>
      <c r="T18" s="876"/>
      <c r="U18" s="876"/>
      <c r="V18" s="877"/>
      <c r="W18" s="875">
        <f>SUM(W13:AC17)</f>
        <v>0.161</v>
      </c>
      <c r="X18" s="876"/>
      <c r="Y18" s="876"/>
      <c r="Z18" s="876"/>
      <c r="AA18" s="876"/>
      <c r="AB18" s="876"/>
      <c r="AC18" s="877"/>
      <c r="AD18" s="875">
        <f>SUM(AD13:AJ17)</f>
        <v>0.17199999999999999</v>
      </c>
      <c r="AE18" s="876"/>
      <c r="AF18" s="876"/>
      <c r="AG18" s="876"/>
      <c r="AH18" s="876"/>
      <c r="AI18" s="876"/>
      <c r="AJ18" s="877"/>
      <c r="AK18" s="875">
        <f>SUM(AK13:AQ17)</f>
        <v>0.2</v>
      </c>
      <c r="AL18" s="876"/>
      <c r="AM18" s="876"/>
      <c r="AN18" s="876"/>
      <c r="AO18" s="876"/>
      <c r="AP18" s="876"/>
      <c r="AQ18" s="877"/>
      <c r="AR18" s="875">
        <f>SUM(AR13:AX17)</f>
        <v>0.2</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5">
        <v>0.12371</v>
      </c>
      <c r="Q19" s="656"/>
      <c r="R19" s="656"/>
      <c r="S19" s="656"/>
      <c r="T19" s="656"/>
      <c r="U19" s="656"/>
      <c r="V19" s="657"/>
      <c r="W19" s="655">
        <v>0.15273999999999999</v>
      </c>
      <c r="X19" s="656"/>
      <c r="Y19" s="656"/>
      <c r="Z19" s="656"/>
      <c r="AA19" s="656"/>
      <c r="AB19" s="656"/>
      <c r="AC19" s="657"/>
      <c r="AD19" s="655">
        <v>6.9279999999999994E-2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f>IF(P18=0, "-", SUM(P19)/P18)</f>
        <v>0.76838509316770187</v>
      </c>
      <c r="Q20" s="316"/>
      <c r="R20" s="316"/>
      <c r="S20" s="316"/>
      <c r="T20" s="316"/>
      <c r="U20" s="316"/>
      <c r="V20" s="316"/>
      <c r="W20" s="316">
        <f t="shared" ref="W20" si="0">IF(W18=0, "-", SUM(W19)/W18)</f>
        <v>0.94869565217391294</v>
      </c>
      <c r="X20" s="316"/>
      <c r="Y20" s="316"/>
      <c r="Z20" s="316"/>
      <c r="AA20" s="316"/>
      <c r="AB20" s="316"/>
      <c r="AC20" s="316"/>
      <c r="AD20" s="316">
        <f t="shared" ref="AD20" si="1">IF(AD18=0, "-", SUM(AD19)/AD18)</f>
        <v>0.40279069767441861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5"/>
      <c r="G21" s="314" t="s">
        <v>354</v>
      </c>
      <c r="H21" s="315"/>
      <c r="I21" s="315"/>
      <c r="J21" s="315"/>
      <c r="K21" s="315"/>
      <c r="L21" s="315"/>
      <c r="M21" s="315"/>
      <c r="N21" s="315"/>
      <c r="O21" s="315"/>
      <c r="P21" s="316">
        <f>IF(P19=0, "-", SUM(P19)/SUM(P13,P14))</f>
        <v>0.76838509316770187</v>
      </c>
      <c r="Q21" s="316"/>
      <c r="R21" s="316"/>
      <c r="S21" s="316"/>
      <c r="T21" s="316"/>
      <c r="U21" s="316"/>
      <c r="V21" s="316"/>
      <c r="W21" s="316">
        <f t="shared" ref="W21" si="2">IF(W19=0, "-", SUM(W19)/SUM(W13,W14))</f>
        <v>0.94869565217391294</v>
      </c>
      <c r="X21" s="316"/>
      <c r="Y21" s="316"/>
      <c r="Z21" s="316"/>
      <c r="AA21" s="316"/>
      <c r="AB21" s="316"/>
      <c r="AC21" s="316"/>
      <c r="AD21" s="316">
        <f t="shared" ref="AD21" si="3">IF(AD19=0, "-", SUM(AD19)/SUM(AD13,AD14))</f>
        <v>0.40279069767441861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721</v>
      </c>
      <c r="H23" s="969"/>
      <c r="I23" s="969"/>
      <c r="J23" s="969"/>
      <c r="K23" s="969"/>
      <c r="L23" s="969"/>
      <c r="M23" s="969"/>
      <c r="N23" s="969"/>
      <c r="O23" s="970"/>
      <c r="P23" s="918">
        <v>0.1</v>
      </c>
      <c r="Q23" s="919"/>
      <c r="R23" s="919"/>
      <c r="S23" s="919"/>
      <c r="T23" s="919"/>
      <c r="U23" s="919"/>
      <c r="V23" s="933"/>
      <c r="W23" s="918">
        <v>0.1</v>
      </c>
      <c r="X23" s="919"/>
      <c r="Y23" s="919"/>
      <c r="Z23" s="919"/>
      <c r="AA23" s="919"/>
      <c r="AB23" s="919"/>
      <c r="AC23" s="933"/>
      <c r="AD23" s="981" t="s">
        <v>713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722</v>
      </c>
      <c r="H24" s="935"/>
      <c r="I24" s="935"/>
      <c r="J24" s="935"/>
      <c r="K24" s="935"/>
      <c r="L24" s="935"/>
      <c r="M24" s="935"/>
      <c r="N24" s="935"/>
      <c r="O24" s="936"/>
      <c r="P24" s="655">
        <v>0.1</v>
      </c>
      <c r="Q24" s="656"/>
      <c r="R24" s="656"/>
      <c r="S24" s="656"/>
      <c r="T24" s="656"/>
      <c r="U24" s="656"/>
      <c r="V24" s="657"/>
      <c r="W24" s="655">
        <v>0.1</v>
      </c>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337</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0.2</v>
      </c>
      <c r="Q29" s="656"/>
      <c r="R29" s="656"/>
      <c r="S29" s="656"/>
      <c r="T29" s="656"/>
      <c r="U29" s="656"/>
      <c r="V29" s="657"/>
      <c r="W29" s="950">
        <f>AR13</f>
        <v>0.2</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8" t="s">
        <v>349</v>
      </c>
      <c r="B30" s="859"/>
      <c r="C30" s="859"/>
      <c r="D30" s="859"/>
      <c r="E30" s="859"/>
      <c r="F30" s="860"/>
      <c r="G30" s="771" t="s">
        <v>146</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391</v>
      </c>
      <c r="AF30" s="856"/>
      <c r="AG30" s="856"/>
      <c r="AH30" s="857"/>
      <c r="AI30" s="913" t="s">
        <v>413</v>
      </c>
      <c r="AJ30" s="913"/>
      <c r="AK30" s="913"/>
      <c r="AL30" s="855"/>
      <c r="AM30" s="913" t="s">
        <v>510</v>
      </c>
      <c r="AN30" s="913"/>
      <c r="AO30" s="913"/>
      <c r="AP30" s="855"/>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v>5</v>
      </c>
      <c r="AR31" s="201"/>
      <c r="AS31" s="136" t="s">
        <v>233</v>
      </c>
      <c r="AT31" s="137"/>
      <c r="AU31" s="200" t="s">
        <v>718</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4</v>
      </c>
      <c r="AF32" s="219"/>
      <c r="AG32" s="219"/>
      <c r="AH32" s="219"/>
      <c r="AI32" s="218">
        <v>4</v>
      </c>
      <c r="AJ32" s="219"/>
      <c r="AK32" s="219"/>
      <c r="AL32" s="219"/>
      <c r="AM32" s="218">
        <v>2</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4</v>
      </c>
      <c r="AF33" s="219"/>
      <c r="AG33" s="219"/>
      <c r="AH33" s="219"/>
      <c r="AI33" s="218">
        <v>4</v>
      </c>
      <c r="AJ33" s="219"/>
      <c r="AK33" s="219"/>
      <c r="AL33" s="219"/>
      <c r="AM33" s="218">
        <v>4</v>
      </c>
      <c r="AN33" s="219"/>
      <c r="AO33" s="219"/>
      <c r="AP33" s="219"/>
      <c r="AQ33" s="336">
        <v>4</v>
      </c>
      <c r="AR33" s="208"/>
      <c r="AS33" s="208"/>
      <c r="AT33" s="337"/>
      <c r="AU33" s="219" t="s">
        <v>718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50</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6"/>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c r="AY82">
        <f t="shared" ref="AY82:AY89" si="10">$AY$80</f>
        <v>0</v>
      </c>
    </row>
    <row r="83" spans="1:60" ht="22.5" hidden="1" customHeight="1" x14ac:dyDescent="0.15">
      <c r="A83" s="862"/>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c r="AY83">
        <f t="shared" si="10"/>
        <v>0</v>
      </c>
    </row>
    <row r="84" spans="1:60" ht="19.5" hidden="1" customHeight="1" x14ac:dyDescent="0.15">
      <c r="A84" s="862"/>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4</v>
      </c>
      <c r="AF101" s="282"/>
      <c r="AG101" s="282"/>
      <c r="AH101" s="282"/>
      <c r="AI101" s="282">
        <v>4</v>
      </c>
      <c r="AJ101" s="282"/>
      <c r="AK101" s="282"/>
      <c r="AL101" s="282"/>
      <c r="AM101" s="282">
        <v>2</v>
      </c>
      <c r="AN101" s="282"/>
      <c r="AO101" s="282"/>
      <c r="AP101" s="282"/>
      <c r="AQ101" s="282">
        <v>4</v>
      </c>
      <c r="AR101" s="282"/>
      <c r="AS101" s="282"/>
      <c r="AT101" s="282"/>
      <c r="AU101" s="218">
        <v>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4</v>
      </c>
      <c r="AF102" s="282"/>
      <c r="AG102" s="282"/>
      <c r="AH102" s="282"/>
      <c r="AI102" s="282">
        <v>4</v>
      </c>
      <c r="AJ102" s="282"/>
      <c r="AK102" s="282"/>
      <c r="AL102" s="282"/>
      <c r="AM102" s="282">
        <v>4</v>
      </c>
      <c r="AN102" s="282"/>
      <c r="AO102" s="282"/>
      <c r="AP102" s="282"/>
      <c r="AQ102" s="282">
        <v>4</v>
      </c>
      <c r="AR102" s="282"/>
      <c r="AS102" s="282"/>
      <c r="AT102" s="282"/>
      <c r="AU102" s="225">
        <v>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30927.5</v>
      </c>
      <c r="AF116" s="282"/>
      <c r="AG116" s="282"/>
      <c r="AH116" s="282"/>
      <c r="AI116" s="282">
        <v>38185</v>
      </c>
      <c r="AJ116" s="282"/>
      <c r="AK116" s="282"/>
      <c r="AL116" s="282"/>
      <c r="AM116" s="282">
        <v>34640</v>
      </c>
      <c r="AN116" s="282"/>
      <c r="AO116" s="282"/>
      <c r="AP116" s="282"/>
      <c r="AQ116" s="218">
        <v>44000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756</v>
      </c>
      <c r="AN117" s="550"/>
      <c r="AO117" s="550"/>
      <c r="AP117" s="550"/>
      <c r="AQ117" s="550" t="s">
        <v>757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5"/>
      <c r="G430" s="896" t="s">
        <v>252</v>
      </c>
      <c r="H430" s="126"/>
      <c r="I430" s="126"/>
      <c r="J430" s="897" t="s">
        <v>407</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75" customHeight="1" x14ac:dyDescent="0.15">
      <c r="A702" s="867" t="s">
        <v>140</v>
      </c>
      <c r="B702" s="868"/>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87.75"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129.75" customHeight="1" x14ac:dyDescent="0.15">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750</v>
      </c>
      <c r="AE705" s="713"/>
      <c r="AF705" s="713"/>
      <c r="AG705" s="128" t="s">
        <v>718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718</v>
      </c>
      <c r="AH708" s="741"/>
      <c r="AI708" s="741"/>
      <c r="AJ708" s="741"/>
      <c r="AK708" s="741"/>
      <c r="AL708" s="741"/>
      <c r="AM708" s="741"/>
      <c r="AN708" s="741"/>
      <c r="AO708" s="741"/>
      <c r="AP708" s="741"/>
      <c r="AQ708" s="741"/>
      <c r="AR708" s="741"/>
      <c r="AS708" s="741"/>
      <c r="AT708" s="741"/>
      <c r="AU708" s="741"/>
      <c r="AV708" s="741"/>
      <c r="AW708" s="741"/>
      <c r="AX708" s="742"/>
    </row>
    <row r="709" spans="1:50" ht="5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89.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19.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718</v>
      </c>
      <c r="AH712" s="806"/>
      <c r="AI712" s="806"/>
      <c r="AJ712" s="806"/>
      <c r="AK712" s="806"/>
      <c r="AL712" s="806"/>
      <c r="AM712" s="806"/>
      <c r="AN712" s="806"/>
      <c r="AO712" s="806"/>
      <c r="AP712" s="806"/>
      <c r="AQ712" s="806"/>
      <c r="AR712" s="806"/>
      <c r="AS712" s="806"/>
      <c r="AT712" s="806"/>
      <c r="AU712" s="806"/>
      <c r="AV712" s="806"/>
      <c r="AW712" s="806"/>
      <c r="AX712" s="807"/>
    </row>
    <row r="713" spans="1:50" ht="19.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750</v>
      </c>
      <c r="AE713" s="323"/>
      <c r="AF713" s="661"/>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7"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78"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68.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8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1.5" customHeight="1" x14ac:dyDescent="0.15">
      <c r="A726" s="638" t="s">
        <v>48</v>
      </c>
      <c r="B726" s="797"/>
      <c r="C726" s="810" t="s">
        <v>53</v>
      </c>
      <c r="D726" s="832"/>
      <c r="E726" s="832"/>
      <c r="F726" s="833"/>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769</v>
      </c>
      <c r="B731" s="672"/>
      <c r="C731" s="672"/>
      <c r="D731" s="672"/>
      <c r="E731" s="673"/>
      <c r="F731" s="727" t="s">
        <v>770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126.75" customHeight="1" thickBot="1" x14ac:dyDescent="0.2">
      <c r="A733" s="671" t="s">
        <v>771</v>
      </c>
      <c r="B733" s="672"/>
      <c r="C733" s="672"/>
      <c r="D733" s="672"/>
      <c r="E733" s="673"/>
      <c r="F733" s="635" t="s">
        <v>772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736</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737</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738</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739</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740</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741</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742</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v>90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v>90</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93</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92</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0"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32.2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c r="D845" s="343"/>
      <c r="E845" s="343"/>
      <c r="F845" s="343"/>
      <c r="G845" s="343"/>
      <c r="H845" s="343"/>
      <c r="I845" s="343"/>
      <c r="J845" s="344"/>
      <c r="K845" s="345"/>
      <c r="L845" s="345"/>
      <c r="M845" s="345"/>
      <c r="N845" s="345"/>
      <c r="O845" s="345"/>
      <c r="P845" s="359"/>
      <c r="Q845" s="346"/>
      <c r="R845" s="346"/>
      <c r="S845" s="346"/>
      <c r="T845" s="346"/>
      <c r="U845" s="346"/>
      <c r="V845" s="346"/>
      <c r="W845" s="346"/>
      <c r="X845" s="346"/>
      <c r="Y845" s="347"/>
      <c r="Z845" s="348"/>
      <c r="AA845" s="348"/>
      <c r="AB845" s="349"/>
      <c r="AC845" s="350"/>
      <c r="AD845" s="351"/>
      <c r="AE845" s="351"/>
      <c r="AF845" s="351"/>
      <c r="AG845" s="351"/>
      <c r="AH845" s="834"/>
      <c r="AI845" s="367"/>
      <c r="AJ845" s="367"/>
      <c r="AK845" s="367"/>
      <c r="AL845" s="835"/>
      <c r="AM845" s="355"/>
      <c r="AN845" s="355"/>
      <c r="AO845" s="356"/>
      <c r="AP845" s="904"/>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59"/>
      <c r="Q846" s="346"/>
      <c r="R846" s="346"/>
      <c r="S846" s="346"/>
      <c r="T846" s="346"/>
      <c r="U846" s="346"/>
      <c r="V846" s="346"/>
      <c r="W846" s="346"/>
      <c r="X846" s="346"/>
      <c r="Y846" s="347"/>
      <c r="Z846" s="348"/>
      <c r="AA846" s="348"/>
      <c r="AB846" s="349"/>
      <c r="AC846" s="350"/>
      <c r="AD846" s="351"/>
      <c r="AE846" s="351"/>
      <c r="AF846" s="351"/>
      <c r="AG846" s="351"/>
      <c r="AH846" s="834"/>
      <c r="AI846" s="367"/>
      <c r="AJ846" s="367"/>
      <c r="AK846" s="367"/>
      <c r="AL846" s="835"/>
      <c r="AM846" s="355"/>
      <c r="AN846" s="355"/>
      <c r="AO846" s="356"/>
      <c r="AP846" s="904"/>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v>0</v>
      </c>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AK15:AX15 AK16:AQ17 P15:AJ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木内明徳</dc:creator>
  <cp:lastModifiedBy>m</cp:lastModifiedBy>
  <cp:lastPrinted>2021-09-21T07:43:34Z</cp:lastPrinted>
  <dcterms:created xsi:type="dcterms:W3CDTF">2012-03-13T00:50:25Z</dcterms:created>
  <dcterms:modified xsi:type="dcterms:W3CDTF">2021-09-21T07:43:41Z</dcterms:modified>
</cp:coreProperties>
</file>