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<sst xmlns="http://schemas.openxmlformats.org/spreadsheetml/2006/main" count="3105" uniqueCount="776">
  <si>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</si>
  <si>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</si>
  <si>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</si>
  <si>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</si>
  <si>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</si>
  <si>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</si>
  <si>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</si>
  <si>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</si>
  <si>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</si>
  <si>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</si>
  <si>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</si>
  <si>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</si>
  <si>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</si>
  <si>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</si>
  <si>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</si>
  <si>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</si>
  <si>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</si>
  <si>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</si>
  <si>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</si>
  <si>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</si>
  <si>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</si>
  <si>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</si>
  <si>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</si>
  <si>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</si>
  <si>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</si>
  <si>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</si>
  <si>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</si>
  <si>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</si>
  <si>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</si>
  <si>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</si>
  <si>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</si>
  <si>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</si>
  <si>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</si>
  <si>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</si>
  <si>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</si>
  <si>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</si>
  <si>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</si>
  <si>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</si>
  <si>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</si>
  <si>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</si>
  <si>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</si>
  <si>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</si>
  <si>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</si>
  <si>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</si>
  <si>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</si>
  <si>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</si>
  <si>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</si>
  <si>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</si>
  <si>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</si>
  <si>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</si>
  <si>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</si>
  <si>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</si>
  <si>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</si>
  <si>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</si>
  <si>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</si>
  <si>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</si>
  <si>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</si>
  <si>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</si>
  <si>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</si>
  <si>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</si>
  <si>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</si>
  <si>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</si>
  <si>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</si>
  <si>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</si>
  <si>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</si>
  <si>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</si>
  <si>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</si>
  <si>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</si>
  <si>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</si>
  <si>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</si>
  <si>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</si>
  <si>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</si>
  <si>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</si>
  <si>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</si>
  <si>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</si>
  <si>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</si>
  <si>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</si>
  <si>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</si>
  <si>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</si>
  <si>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</si>
  <si>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</si>
  <si>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</si>
  <si>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</si>
  <si>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</si>
  <si>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</si>
  <si>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</si>
  <si>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</si>
  <si>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</si>
  <si>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</si>
  <si>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</si>
  <si>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</si>
  <si>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</si>
  <si>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</si>
  <si>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</si>
  <si>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</si>
  <si>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</si>
  <si>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</si>
  <si>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</si>
  <si>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</si>
  <si>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</si>
  <si>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</si>
  <si>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</si>
  <si>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</si>
  <si>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</si>
  <si>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</si>
  <si>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</si>
  <si>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</si>
  <si>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</si>
  <si>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</si>
  <si>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</si>
  <si>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</si>
  <si>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</si>
  <si>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</si>
  <si>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</si>
  <si>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</si>
  <si>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</si>
  <si>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</si>
  <si>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</si>
  <si>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</si>
  <si>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</si>
  <si>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</si>
  <si>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</si>
  <si>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</si>
  <si>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</si>
  <si>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</si>
  <si>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</si>
  <si>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</si>
  <si>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</si>
  <si>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</si>
  <si>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</si>
  <si>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</si>
  <si>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</si>
  <si>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</si>
  <si>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</si>
  <si>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</si>
  <si>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</si>
  <si>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</si>
  <si>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</si>
  <si>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</si>
  <si>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</si>
  <si>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</si>
  <si>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</si>
  <si>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</si>
  <si>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</si>
  <si>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</si>
  <si>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</si>
  <si>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</si>
  <si>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</si>
  <si>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</si>
  <si>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</si>
  <si>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</si>
  <si>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</si>
  <si>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</si>
  <si>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</si>
  <si>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</si>
  <si>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</si>
  <si>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</si>
  <si>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</si>
  <si>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</si>
  <si>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</si>
  <si>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</si>
  <si>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</si>
  <si>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</si>
  <si>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</si>
  <si>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</si>
  <si>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</si>
  <si>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</si>
  <si>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</si>
  <si>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</si>
  <si>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</si>
  <si>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</si>
  <si>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</si>
  <si>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</si>
  <si>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</si>
  <si>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</si>
  <si>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</si>
  <si>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</si>
  <si>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</si>
  <si>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</si>
  <si>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</si>
  <si>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</si>
  <si>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</si>
  <si>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</si>
  <si>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</si>
  <si>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</si>
  <si>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</si>
  <si>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</si>
  <si>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</si>
  <si>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</si>
  <si>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</si>
  <si>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</si>
  <si>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</si>
  <si>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</si>
  <si>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</si>
  <si>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</si>
  <si>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</si>
  <si>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</si>
  <si>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</si>
  <si>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</si>
  <si>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</si>
  <si>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</si>
  <si>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</si>
  <si>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</si>
  <si>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</si>
  <si>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</si>
  <si>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</si>
  <si>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</si>
  <si>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</si>
  <si>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</si>
  <si>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</si>
  <si>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</si>
  <si>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</si>
  <si>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</si>
  <si>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</si>
  <si>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</si>
  <si>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</si>
  <si>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</si>
  <si>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</si>
  <si>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</si>
  <si>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</si>
  <si>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</si>
  <si>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</si>
  <si>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</si>
  <si>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</si>
  <si>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</si>
  <si>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</si>
  <si>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</si>
  <si>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</si>
  <si>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</si>
  <si>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</si>
  <si>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</si>
  <si>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</si>
  <si>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</si>
  <si>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</si>
  <si>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</si>
  <si>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</si>
  <si>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</si>
  <si>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</si>
  <si>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</si>
  <si>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</si>
  <si>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</si>
  <si>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</si>
  <si>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</si>
  <si>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</si>
  <si>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</si>
  <si>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</si>
  <si>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</si>
  <si>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</si>
  <si>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</si>
  <si>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</si>
  <si>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</si>
  <si>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</si>
  <si>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</si>
  <si>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</si>
  <si>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</si>
  <si>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</si>
  <si>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</si>
  <si>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</si>
  <si>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</si>
  <si>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</si>
  <si>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</si>
  <si>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</si>
  <si>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</si>
  <si>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</si>
  <si>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</si>
  <si>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</si>
  <si>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</si>
  <si>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</si>
  <si>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</si>
  <si>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</si>
  <si>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</si>
  <si>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</si>
  <si>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</si>
  <si>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</si>
  <si>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</si>
  <si>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</si>
  <si>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</si>
  <si>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</si>
  <si>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</si>
  <si>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</si>
  <si>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</si>
  <si>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</si>
  <si>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</si>
  <si>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</si>
  <si>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</si>
  <si>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</si>
  <si>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</si>
  <si>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</si>
  <si>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</si>
  <si>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</si>
  <si>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</si>
  <si>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</si>
  <si>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</si>
  <si>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</si>
  <si>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</si>
  <si>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</si>
  <si>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</si>
  <si>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</si>
  <si>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</si>
  <si>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</si>
  <si>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</si>
  <si>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</si>
  <si>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</si>
  <si>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</si>
  <si>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</si>
  <si>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</si>
  <si>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</si>
  <si>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</si>
  <si>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</si>
  <si>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</si>
  <si>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</si>
  <si>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</si>
  <si>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</si>
  <si>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</si>
  <si>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</si>
  <si>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</si>
  <si>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</si>
  <si>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</si>
  <si>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</si>
  <si>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</si>
  <si>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</si>
  <si>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</si>
  <si>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</si>
  <si>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</si>
  <si>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</si>
  <si>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</si>
  <si>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</si>
  <si>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</si>
  <si>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</si>
  <si>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</si>
  <si>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</si>
  <si>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</si>
  <si>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</si>
  <si>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</si>
  <si>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</si>
  <si>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</si>
  <si>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</si>
  <si>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</si>
  <si>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</si>
  <si>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</si>
  <si>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</si>
  <si>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</si>
  <si>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</si>
  <si>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</si>
  <si>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</si>
  <si>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</si>
  <si>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</si>
  <si>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</si>
  <si>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</si>
  <si>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</si>
  <si>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</si>
  <si>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</si>
  <si>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</si>
  <si>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</si>
  <si>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</si>
  <si>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</si>
  <si>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</si>
  <si>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</si>
  <si>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</si>
  <si>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</si>
  <si>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</si>
  <si>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</si>
  <si>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</si>
  <si>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</si>
  <si>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</si>
  <si>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</si>
  <si>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</si>
  <si>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</si>
  <si>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</si>
  <si>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</si>
  <si>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</si>
  <si>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</si>
  <si>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</si>
  <si>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</si>
  <si>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</si>
  <si>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</si>
  <si>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</si>
  <si>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</si>
  <si>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</si>
  <si>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</si>
  <si>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</si>
  <si>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</si>
  <si>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</si>
  <si>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</si>
  <si>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</si>
  <si>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</si>
  <si>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</si>
  <si>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</si>
  <si>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</si>
  <si>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</si>
  <si>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</si>
  <si>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</si>
  <si>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</si>
  <si>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</si>
  <si>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</si>
  <si>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</si>
  <si>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</si>
  <si>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</si>
  <si>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</si>
  <si>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</si>
  <si>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</si>
  <si>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</si>
  <si>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</si>
  <si>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</si>
  <si>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</si>
  <si>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</si>
  <si>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</si>
  <si>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</si>
  <si>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</si>
  <si>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</si>
  <si>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</si>
  <si>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</si>
  <si>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</si>
  <si>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</si>
  <si>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</si>
  <si>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</si>
  <si>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</si>
  <si>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</si>
  <si>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</si>
  <si>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</si>
  <si>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</si>
  <si>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</si>
  <si>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</si>
  <si>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</si>
  <si>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</si>
  <si>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</si>
  <si>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</si>
  <si>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</si>
  <si>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</si>
  <si>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</si>
  <si>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</si>
  <si>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</si>
  <si>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</si>
  <si>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</si>
  <si>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</si>
  <si>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</si>
  <si>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</si>
  <si>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</si>
  <si>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</si>
  <si>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</si>
  <si>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</si>
  <si>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</si>
  <si>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</si>
  <si>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</si>
  <si>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</si>
  <si>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</si>
  <si>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</si>
  <si>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</si>
  <si>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</si>
  <si>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</si>
  <si>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</si>
  <si>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</si>
  <si>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</si>
  <si>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</si>
  <si>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</si>
  <si>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</si>
  <si>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</si>
  <si>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</si>
  <si>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</si>
  <si>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</si>
  <si>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</si>
  <si>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</si>
  <si>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</si>
  <si>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</si>
  <si>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</si>
  <si>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</si>
  <si>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</si>
  <si>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</si>
  <si>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</si>
  <si>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</si>
  <si>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</si>
  <si>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</si>
  <si>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</si>
  <si>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</si>
  <si>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</si>
  <si>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</si>
  <si>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</si>
  <si>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</si>
  <si>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</si>
  <si>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</si>
  <si>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</si>
  <si>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</si>
  <si>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</si>
  <si>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</si>
  <si>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</si>
  <si>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</si>
  <si>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</si>
  <si>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</si>
  <si>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</si>
  <si>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</si>
  <si>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</si>
  <si>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</si>
  <si>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</si>
  <si>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</si>
  <si>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</si>
  <si>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</si>
  <si>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</si>
  <si>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</si>
  <si>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</si>
  <si>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</si>
  <si>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</si>
  <si>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</si>
  <si>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</si>
  <si>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</si>
  <si>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</si>
  <si>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</si>
  <si>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</si>
  <si>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</si>
  <si>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</si>
  <si>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</si>
  <si>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</si>
  <si>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</si>
  <si>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</si>
  <si>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</si>
  <si>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</si>
  <si>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</si>
  <si>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</si>
  <si>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</si>
  <si>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</si>
  <si>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</si>
  <si>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</si>
  <si>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</si>
  <si>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</si>
  <si>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</si>
  <si>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</si>
  <si>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</si>
  <si>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</si>
  <si>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</si>
  <si>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</si>
  <si>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</si>
  <si>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</si>
  <si>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</si>
  <si>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</si>
  <si>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</si>
  <si>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</si>
  <si>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</si>
  <si>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</si>
  <si>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</si>
  <si>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</si>
  <si>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</si>
  <si>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</si>
  <si>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</si>
  <si>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</si>
  <si>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</si>
  <si>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</si>
  <si>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</si>
  <si>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</si>
  <si>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</si>
  <si>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</si>
  <si>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</si>
  <si>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</si>
  <si>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</si>
  <si>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</si>
  <si>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</si>
  <si>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</si>
  <si>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</si>
  <si>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</si>
  <si>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</si>
  <si>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</si>
  <si>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</si>
  <si>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</si>
  <si>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</si>
  <si>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</si>
  <si>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</si>
  <si>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</si>
  <si>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</si>
  <si>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</si>
  <si>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</si>
  <si>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</si>
  <si>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</si>
  <si>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</si>
  <si>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</si>
  <si>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</si>
  <si>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</si>
  <si>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</si>
  <si>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</si>
  <si>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</si>
  <si>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</si>
  <si>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</si>
  <si>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</si>
  <si>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</si>
  <si>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</si>
  <si>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</si>
  <si>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</si>
  <si>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</si>
  <si>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</si>
  <si>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</si>
  <si>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</si>
  <si>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</si>
  <si>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</si>
  <si>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</si>
  <si>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</si>
  <si>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</si>
  <si>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</si>
  <si>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</si>
  <si>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</si>
  <si>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</si>
  <si>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</si>
  <si>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</si>
  <si>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</si>
  <si>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</si>
  <si>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</si>
  <si>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</si>
  <si>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</si>
  <si>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</si>
  <si>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</si>
  <si>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</si>
  <si>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</si>
  <si>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</si>
  <si>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</si>
  <si>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</si>
  <si>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</si>
  <si>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</si>
  <si>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</si>
  <si>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</si>
  <si>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</si>
  <si>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</si>
  <si>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</si>
  <si>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</si>
  <si>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</si>
  <si>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</si>
  <si>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</si>
  <si>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</si>
  <si>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</si>
  <si>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</si>
  <si>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</si>
  <si>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</si>
  <si>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</si>
  <si>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</si>
  <si>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</si>
  <si>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</si>
  <si>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</si>
  <si>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</si>
  <si>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</si>
  <si>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</si>
  <si>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</si>
  <si>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</si>
  <si>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</si>
  <si>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</si>
  <si>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</si>
  <si>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</si>
  <si>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</si>
  <si>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</si>
  <si>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</si>
  <si>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</si>
  <si>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</si>
  <si>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</si>
  <si>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</si>
  <si>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</si>
  <si>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</si>
  <si>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</si>
  <si>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</si>
  <si>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</si>
  <si>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</si>
  <si>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</si>
  <si>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</si>
  <si>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</si>
  <si>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</si>
  <si>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</si>
  <si>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</si>
  <si>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</si>
  <si>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</si>
  <si>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</si>
  <si>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</si>
  <si>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</si>
  <si>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</si>
  <si>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</si>
  <si>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</si>
  <si>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</si>
  <si>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</si>
  <si>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</si>
  <si>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</si>
  <si>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</si>
  <si>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</si>
  <si>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</si>
  <si>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</si>
  <si>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</si>
  <si>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</si>
  <si>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</si>
  <si>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</si>
  <si>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</si>
  <si>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</si>
  <si>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</si>
  <si>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</si>
  <si>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</si>
  <si>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</si>
  <si>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</si>
  <si>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</si>
  <si>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</si>
  <si>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</si>
  <si>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</si>
  <si>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</si>
  <si>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</si>
  <si>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</si>
  <si>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</si>
  <si>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</si>
  <si>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</si>
  <si>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</si>
  <si>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</si>
  <si>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</si>
  <si>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</si>
  <si>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</si>
  <si>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</si>
  <si>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</si>
  <si>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</si>
  <si>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</si>
  <si>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</si>
  <si>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</si>
  <si>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</si>
  <si>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</si>
  <si>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</si>
  <si>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</si>
  <si>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</si>
  <si>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</si>
  <si>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文部科学省</t>
    <phoneticPr fontId="5"/>
  </si>
  <si>
    <t>教育課程課長
滝波　泰</t>
  </si>
  <si>
    <t>教育基本法第２条第５項</t>
  </si>
  <si>
    <t>第3期教育振興基本計画（平成30年6月15日　閣議決定）
教育再生実行会議　第三次提言（平成25年5月28日）</t>
  </si>
  <si>
    <t>教育基本法や学習指導要領で重視されている伝統・文化に関する教育の充実を図り、グローバル社会で活躍し、伝統・文化を世界へ発信できる人材の育成を目指す。</t>
  </si>
  <si>
    <t>我が国の伝統や文化に関する教育の充実を図るためのカリキュラムの開発や指導方法の工夫・改善に関する実践研究、教材や指導資料等の作成、教員研修プログラムの開発、研修資料等の作成を委託し、我が国の伝統や文化についての理解を深める取組を推進する。</t>
  </si>
  <si>
    <t>-</t>
  </si>
  <si>
    <t>初等中等教育振興事業
委託費</t>
  </si>
  <si>
    <t>教職員研修費</t>
  </si>
  <si>
    <t>委員等旅費</t>
  </si>
  <si>
    <t>職員旅費</t>
  </si>
  <si>
    <t>諸謝金</t>
  </si>
  <si>
    <t>毎年度、児童生徒の伝統文化を尊重する態度をより向上させる</t>
  </si>
  <si>
    <t>件</t>
  </si>
  <si>
    <t>執行額（円）／委託件数（件）　　　　　　　　　　　　　　</t>
    <phoneticPr fontId="5"/>
  </si>
  <si>
    <t>円</t>
  </si>
  <si>
    <t>　円　/　件</t>
    <phoneticPr fontId="5"/>
  </si>
  <si>
    <t>8,289,618/7</t>
  </si>
  <si>
    <t>4,049,793/4</t>
  </si>
  <si>
    <t>2　確かな学力の向上、豊かな心と健やかな体の育成と信頼される学校づくり</t>
    <phoneticPr fontId="5"/>
  </si>
  <si>
    <t>2-2 豊かな心の育成</t>
    <phoneticPr fontId="5"/>
  </si>
  <si>
    <t>自分を取り巻く我が国や郷土が育んできた伝統・文化についての学びを充実することにより、児童生徒の自分自身や他者、社会等との関わりに関する意識の向上を図る。</t>
    <phoneticPr fontId="5"/>
  </si>
  <si>
    <t>○第3期教育振興基本計画（平成30年6月15日）
　　http://www.mext.go.jp/a_menu/keikaku/detail/1406127.htm　
○教育再生実行会議　第三次提言（平成25年5月28日）
　　https://www.kantei.go.jp/jp/singi/kyouikusaisei/pdf/dai3_1.pdf</t>
  </si>
  <si>
    <t>新27-0014</t>
  </si>
  <si>
    <t>27-0067</t>
  </si>
  <si>
    <t>○</t>
  </si>
  <si>
    <t>我が国の伝統・文化教育の充実に係る調査研究</t>
    <phoneticPr fontId="5"/>
  </si>
  <si>
    <t>平成27年度</t>
    <phoneticPr fontId="5"/>
  </si>
  <si>
    <t>令和2年度</t>
    <phoneticPr fontId="5"/>
  </si>
  <si>
    <t>初等中等教育局</t>
    <phoneticPr fontId="5"/>
  </si>
  <si>
    <t>教育課程課</t>
    <phoneticPr fontId="5"/>
  </si>
  <si>
    <t>-</t>
    <phoneticPr fontId="5"/>
  </si>
  <si>
    <t>-</t>
    <phoneticPr fontId="5"/>
  </si>
  <si>
    <t>平成31年度（令和元年度）全国学力・学習状況調査報告書</t>
    <phoneticPr fontId="5"/>
  </si>
  <si>
    <t>子供の文化芸術体験について、我が国の伝統文化への理解に関する期待は大きく、国民や社会のニーズを反映した事業である。</t>
    <rPh sb="0" eb="2">
      <t>コドモ</t>
    </rPh>
    <rPh sb="3" eb="5">
      <t>ブンカ</t>
    </rPh>
    <rPh sb="5" eb="7">
      <t>ゲイジュツ</t>
    </rPh>
    <rPh sb="7" eb="9">
      <t>タイケン</t>
    </rPh>
    <rPh sb="14" eb="15">
      <t>ワ</t>
    </rPh>
    <rPh sb="16" eb="17">
      <t>クニ</t>
    </rPh>
    <rPh sb="18" eb="20">
      <t>デントウ</t>
    </rPh>
    <rPh sb="20" eb="22">
      <t>ブンカ</t>
    </rPh>
    <rPh sb="24" eb="26">
      <t>リカイ</t>
    </rPh>
    <rPh sb="27" eb="28">
      <t>カン</t>
    </rPh>
    <rPh sb="30" eb="32">
      <t>キタイ</t>
    </rPh>
    <rPh sb="33" eb="34">
      <t>オオ</t>
    </rPh>
    <rPh sb="37" eb="39">
      <t>コクミン</t>
    </rPh>
    <rPh sb="40" eb="42">
      <t>シャカイ</t>
    </rPh>
    <rPh sb="47" eb="49">
      <t>ハンエイ</t>
    </rPh>
    <rPh sb="51" eb="53">
      <t>ジギョウ</t>
    </rPh>
    <phoneticPr fontId="5"/>
  </si>
  <si>
    <t>学校現場における定着状況が十分でなく、全国に普及するためには、国として行う必要がある。</t>
    <rPh sb="0" eb="2">
      <t>ガッコウ</t>
    </rPh>
    <rPh sb="2" eb="4">
      <t>ゲンバ</t>
    </rPh>
    <rPh sb="8" eb="10">
      <t>テイチャク</t>
    </rPh>
    <rPh sb="10" eb="12">
      <t>ジョウキョウ</t>
    </rPh>
    <rPh sb="13" eb="15">
      <t>ジュウブン</t>
    </rPh>
    <rPh sb="19" eb="21">
      <t>ゼンコク</t>
    </rPh>
    <rPh sb="22" eb="24">
      <t>フキュウ</t>
    </rPh>
    <rPh sb="31" eb="32">
      <t>クニ</t>
    </rPh>
    <rPh sb="35" eb="36">
      <t>オコナ</t>
    </rPh>
    <rPh sb="37" eb="39">
      <t>ヒツヨウ</t>
    </rPh>
    <phoneticPr fontId="5"/>
  </si>
  <si>
    <t>第３期教育振興基本計画や教育再生実行会議第三次提言において、日本人としてのアイデンティティや日本の文化に対する深い理解を前提としてグローバル人材の育成を図っていくことが重要とされており、国として行う優先度の高い事業である。</t>
    <rPh sb="0" eb="1">
      <t>ダイ</t>
    </rPh>
    <rPh sb="2" eb="3">
      <t>キ</t>
    </rPh>
    <rPh sb="3" eb="5">
      <t>キョウイク</t>
    </rPh>
    <rPh sb="5" eb="7">
      <t>シンコウ</t>
    </rPh>
    <rPh sb="7" eb="9">
      <t>キホン</t>
    </rPh>
    <rPh sb="9" eb="11">
      <t>ケイカク</t>
    </rPh>
    <rPh sb="12" eb="14">
      <t>キョウイク</t>
    </rPh>
    <rPh sb="14" eb="16">
      <t>サイセイ</t>
    </rPh>
    <rPh sb="16" eb="18">
      <t>ジッコウ</t>
    </rPh>
    <rPh sb="18" eb="20">
      <t>カイギ</t>
    </rPh>
    <rPh sb="20" eb="21">
      <t>ダイ</t>
    </rPh>
    <rPh sb="21" eb="23">
      <t>サンジ</t>
    </rPh>
    <rPh sb="23" eb="25">
      <t>テイゲン</t>
    </rPh>
    <rPh sb="30" eb="33">
      <t>ニホンジン</t>
    </rPh>
    <rPh sb="46" eb="48">
      <t>ニホン</t>
    </rPh>
    <rPh sb="49" eb="51">
      <t>ブンカ</t>
    </rPh>
    <rPh sb="52" eb="53">
      <t>タイ</t>
    </rPh>
    <rPh sb="55" eb="56">
      <t>フカ</t>
    </rPh>
    <rPh sb="57" eb="59">
      <t>リカイ</t>
    </rPh>
    <rPh sb="60" eb="62">
      <t>ゼンテイ</t>
    </rPh>
    <rPh sb="70" eb="72">
      <t>ジンザイ</t>
    </rPh>
    <rPh sb="73" eb="75">
      <t>イクセイ</t>
    </rPh>
    <rPh sb="76" eb="77">
      <t>ハカ</t>
    </rPh>
    <rPh sb="84" eb="86">
      <t>ジュウヨウ</t>
    </rPh>
    <rPh sb="93" eb="94">
      <t>クニ</t>
    </rPh>
    <rPh sb="97" eb="98">
      <t>オコナ</t>
    </rPh>
    <rPh sb="99" eb="102">
      <t>ユウセンド</t>
    </rPh>
    <rPh sb="103" eb="104">
      <t>タカ</t>
    </rPh>
    <rPh sb="105" eb="107">
      <t>ジギョウ</t>
    </rPh>
    <phoneticPr fontId="5"/>
  </si>
  <si>
    <t>‐</t>
  </si>
  <si>
    <t>-</t>
    <phoneticPr fontId="5"/>
  </si>
  <si>
    <t>②自分には良いところがあると思う生徒の割合（％）
※新型コロナウイルス感染症の影響により、令和2年度の調査を中止したため、実績なし。</t>
    <rPh sb="26" eb="28">
      <t>シンガタ</t>
    </rPh>
    <rPh sb="35" eb="38">
      <t>カンセンショウ</t>
    </rPh>
    <rPh sb="39" eb="41">
      <t>エイキョウ</t>
    </rPh>
    <rPh sb="45" eb="47">
      <t>レイワ</t>
    </rPh>
    <rPh sb="48" eb="49">
      <t>ネン</t>
    </rPh>
    <rPh sb="49" eb="50">
      <t>ド</t>
    </rPh>
    <rPh sb="51" eb="53">
      <t>チョウサ</t>
    </rPh>
    <rPh sb="54" eb="56">
      <t>チュウシ</t>
    </rPh>
    <rPh sb="61" eb="63">
      <t>ジッセキ</t>
    </rPh>
    <phoneticPr fontId="5"/>
  </si>
  <si>
    <t>②自分には良いところがあると思う児童の割合（％）
※新型コロナウイルス感染症の影響により、令和2年度の調査を中止したため、実績なし。</t>
    <rPh sb="26" eb="28">
      <t>シンガタ</t>
    </rPh>
    <rPh sb="35" eb="38">
      <t>カンセンショウ</t>
    </rPh>
    <rPh sb="39" eb="41">
      <t>エイキョウ</t>
    </rPh>
    <rPh sb="45" eb="47">
      <t>レイワ</t>
    </rPh>
    <rPh sb="48" eb="49">
      <t>ネン</t>
    </rPh>
    <rPh sb="49" eb="50">
      <t>ド</t>
    </rPh>
    <rPh sb="51" eb="53">
      <t>チョウサ</t>
    </rPh>
    <rPh sb="54" eb="56">
      <t>チュウシ</t>
    </rPh>
    <rPh sb="61" eb="63">
      <t>ジッセキ</t>
    </rPh>
    <phoneticPr fontId="5"/>
  </si>
  <si>
    <t>調査研究の委託件数
※新型コロナウイルス感染症の影響により令和2年度の事業を中止したため、実績なし。</t>
    <rPh sb="29" eb="31">
      <t>レイワ</t>
    </rPh>
    <rPh sb="32" eb="33">
      <t>ネン</t>
    </rPh>
    <rPh sb="33" eb="34">
      <t>ド</t>
    </rPh>
    <rPh sb="45" eb="47">
      <t>ジッセキ</t>
    </rPh>
    <phoneticPr fontId="5"/>
  </si>
  <si>
    <t>全国学力・学習状況調査質問紙調査の「今住んでいる地域の行事に参加していますか」という質問に対し、「当てはまる」、「どちらかといえば、当てはまる」と回答した生徒の割合（中学校３年生）
※新型コロナウイルス感染症の影響により令和2年度の調査を中止したため、実績なし。</t>
    <rPh sb="92" eb="94">
      <t>シンガタ</t>
    </rPh>
    <rPh sb="101" eb="104">
      <t>カンセンショウ</t>
    </rPh>
    <rPh sb="105" eb="107">
      <t>エイキョウ</t>
    </rPh>
    <rPh sb="110" eb="112">
      <t>レイワ</t>
    </rPh>
    <rPh sb="113" eb="114">
      <t>ネン</t>
    </rPh>
    <rPh sb="114" eb="115">
      <t>ド</t>
    </rPh>
    <rPh sb="116" eb="118">
      <t>チョウサ</t>
    </rPh>
    <rPh sb="119" eb="121">
      <t>チュウシ</t>
    </rPh>
    <rPh sb="126" eb="128">
      <t>ジッセキ</t>
    </rPh>
    <phoneticPr fontId="5"/>
  </si>
  <si>
    <t>全国学力・学習状況調査質問紙調査の「今住んでいる地域の行事に参加していますか」という質問に対し、「当てはまる」、「どちらかといえば、当てはまる」と回答した児童の割合（小学校６年生）
※新型コロナウイルス感染症の影響により令和2年度の調査を中止したため、実績なし。</t>
    <rPh sb="92" eb="94">
      <t>シンガタ</t>
    </rPh>
    <rPh sb="101" eb="104">
      <t>カンセンショウ</t>
    </rPh>
    <rPh sb="105" eb="107">
      <t>エイキョウ</t>
    </rPh>
    <rPh sb="110" eb="112">
      <t>レイワ</t>
    </rPh>
    <rPh sb="113" eb="114">
      <t>ネン</t>
    </rPh>
    <rPh sb="114" eb="115">
      <t>ド</t>
    </rPh>
    <rPh sb="116" eb="118">
      <t>チョウサ</t>
    </rPh>
    <rPh sb="119" eb="121">
      <t>チュウシ</t>
    </rPh>
    <rPh sb="126" eb="128">
      <t>ジッセキ</t>
    </rPh>
    <phoneticPr fontId="5"/>
  </si>
  <si>
    <t>-</t>
    <phoneticPr fontId="5"/>
  </si>
  <si>
    <t>-</t>
    <phoneticPr fontId="5"/>
  </si>
  <si>
    <t>令和２年度は、新型コロナ感染症拡大の影響により、事業を中止しているため、執行内容やそれに照らした成果の評価ができない。</t>
    <rPh sb="36" eb="40">
      <t>シッコウナイヨウ</t>
    </rPh>
    <rPh sb="44" eb="45">
      <t>テ</t>
    </rPh>
    <rPh sb="48" eb="50">
      <t>セイカ</t>
    </rPh>
    <rPh sb="51" eb="53">
      <t>ヒョウカ</t>
    </rPh>
    <phoneticPr fontId="5"/>
  </si>
  <si>
    <t>本事業は令和２年度を以て終了している。</t>
    <rPh sb="0" eb="1">
      <t>ホン</t>
    </rPh>
    <rPh sb="1" eb="3">
      <t>ジギョウ</t>
    </rPh>
    <rPh sb="4" eb="6">
      <t>レイワ</t>
    </rPh>
    <rPh sb="7" eb="9">
      <t>ネンド</t>
    </rPh>
    <rPh sb="10" eb="11">
      <t>モッ</t>
    </rPh>
    <rPh sb="12" eb="14">
      <t>シュウリョウ</t>
    </rPh>
    <phoneticPr fontId="5"/>
  </si>
  <si>
    <t>-</t>
    <phoneticPr fontId="5"/>
  </si>
  <si>
    <t>令和２年度は、新型コロナウイルス感染症拡大の影響により、事業を中止しているため、評価できない。</t>
  </si>
  <si>
    <t>令和２年度は、新型コロナウイルス感染症拡大の影響により、事業を中止しているため、評価できない。</t>
    <rPh sb="0" eb="2">
      <t>レイワ</t>
    </rPh>
    <rPh sb="3" eb="5">
      <t>ネンド</t>
    </rPh>
    <rPh sb="7" eb="9">
      <t>シンガタ</t>
    </rPh>
    <rPh sb="16" eb="21">
      <t>カンセンショウカクダイ</t>
    </rPh>
    <rPh sb="22" eb="24">
      <t>エイキョウ</t>
    </rPh>
    <rPh sb="28" eb="30">
      <t>ジギョウ</t>
    </rPh>
    <rPh sb="31" eb="33">
      <t>チュウシ</t>
    </rPh>
    <rPh sb="40" eb="42">
      <t>ヒョウカ</t>
    </rPh>
    <phoneticPr fontId="5"/>
  </si>
  <si>
    <t>令和２年度は、新型コロナウイルス感染症拡大の影響により、事業を中止しているため、評価できない。</t>
    <rPh sb="40" eb="42">
      <t>ヒョウカ</t>
    </rPh>
    <phoneticPr fontId="5"/>
  </si>
  <si>
    <t>令和２年度は、新型コロナウイルス感染症拡大の影響により、事業を中止しているため、当該事業として支出実績が無い。</t>
    <rPh sb="40" eb="42">
      <t>トウガイ</t>
    </rPh>
    <rPh sb="42" eb="44">
      <t>ジギョウ</t>
    </rPh>
    <rPh sb="47" eb="49">
      <t>シシュツ</t>
    </rPh>
    <rPh sb="49" eb="51">
      <t>ジッセキ</t>
    </rPh>
    <rPh sb="52" eb="53">
      <t>ナ</t>
    </rPh>
    <phoneticPr fontId="5"/>
  </si>
  <si>
    <t>令和２年度は、新型コロナウイルス感染症拡大の影響により、事業を中止しているため、予算満額不用となっている。</t>
    <rPh sb="40" eb="44">
      <t>ヨサンマンガク</t>
    </rPh>
    <rPh sb="44" eb="46">
      <t>フヨウ</t>
    </rPh>
    <phoneticPr fontId="5"/>
  </si>
  <si>
    <t>令和２年度は、新型コロナウイルス感染症拡大の影響により、事業を中止しており、成果が得られていないため、評価できない。</t>
    <rPh sb="28" eb="30">
      <t>ジギョウ</t>
    </rPh>
    <rPh sb="31" eb="33">
      <t>チュウシ</t>
    </rPh>
    <rPh sb="38" eb="40">
      <t>セイカ</t>
    </rPh>
    <rPh sb="41" eb="42">
      <t>エ</t>
    </rPh>
    <phoneticPr fontId="5"/>
  </si>
  <si>
    <t>令和２年度は、新型コロナウイルス感染症拡大の影響により、事業を中止しているため、当該事業として支出実績が無い。</t>
    <rPh sb="40" eb="44">
      <t>トウガイジギョウ</t>
    </rPh>
    <rPh sb="47" eb="49">
      <t>シシュツ</t>
    </rPh>
    <rPh sb="49" eb="51">
      <t>ジッセキ</t>
    </rPh>
    <rPh sb="52" eb="53">
      <t>ナ</t>
    </rPh>
    <phoneticPr fontId="5"/>
  </si>
  <si>
    <t>令和２年度は、新型コロナウイルス感染症拡大の影響により、事業を中止しているため、評価できない。なお、　前年度までに当該事業で得られた成果物については、委託先で活用されるとともに、成果をホームページで公開するなど、活用・普及が図られている。</t>
    <rPh sb="51" eb="54">
      <t>ゼンネンド</t>
    </rPh>
    <rPh sb="57" eb="61">
      <t>トウガイジギョウ</t>
    </rPh>
    <rPh sb="62" eb="63">
      <t>エ</t>
    </rPh>
    <rPh sb="66" eb="69">
      <t>セイカブツ</t>
    </rPh>
    <rPh sb="75" eb="77">
      <t>イタク</t>
    </rPh>
    <rPh sb="77" eb="78">
      <t>サキ</t>
    </rPh>
    <rPh sb="79" eb="81">
      <t>カツヨウ</t>
    </rPh>
    <rPh sb="89" eb="91">
      <t>セイカ</t>
    </rPh>
    <rPh sb="99" eb="101">
      <t>コウカイ</t>
    </rPh>
    <rPh sb="106" eb="108">
      <t>カツヨウ</t>
    </rPh>
    <rPh sb="109" eb="111">
      <t>フキュウ</t>
    </rPh>
    <rPh sb="112" eb="113">
      <t>ハカ</t>
    </rPh>
    <phoneticPr fontId="5"/>
  </si>
  <si>
    <t>-</t>
    <phoneticPr fontId="5"/>
  </si>
  <si>
    <t>当初計画に基づき、令和２年度をもって予定通り終了</t>
    <phoneticPr fontId="5"/>
  </si>
  <si>
    <t>この事業は当初計画に基づき令和2年度をもって終了している。</t>
    <phoneticPr fontId="5"/>
  </si>
  <si>
    <t>予定通り終了</t>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</si>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</sst>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G10" sqref="BG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89</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714</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743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741</v>
      </c>
      <c r="H5" s="555"/>
      <c r="I5" s="555"/>
      <c r="J5" s="555"/>
      <c r="K5" s="555"/>
      <c r="L5" s="555"/>
      <c r="M5" s="556" t="s">
        <v>66</v>
      </c>
      <c r="N5" s="557"/>
      <c r="O5" s="557"/>
      <c r="P5" s="557"/>
      <c r="Q5" s="557"/>
      <c r="R5" s="558"/>
      <c r="S5" s="559" t="s">
        <v>742</v>
      </c>
      <c r="T5" s="555"/>
      <c r="U5" s="555"/>
      <c r="V5" s="555"/>
      <c r="W5" s="555"/>
      <c r="X5" s="560"/>
      <c r="Y5" s="713" t="s">
        <v>3</v>
      </c>
      <c r="Z5" s="714"/>
      <c r="AA5" s="714"/>
      <c r="AB5" s="714"/>
      <c r="AC5" s="714"/>
      <c r="AD5" s="715"/>
      <c r="AE5" s="716" t="s">
        <v>744</v>
      </c>
      <c r="AF5" s="716"/>
      <c r="AG5" s="716"/>
      <c r="AH5" s="716"/>
      <c r="AI5" s="716"/>
      <c r="AJ5" s="716"/>
      <c r="AK5" s="716"/>
      <c r="AL5" s="716"/>
      <c r="AM5" s="716"/>
      <c r="AN5" s="716"/>
      <c r="AO5" s="716"/>
      <c r="AP5" s="717"/>
      <c r="AQ5" s="718" t="s">
        <v>715</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子ども・若者育成支援</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10.7</v>
      </c>
      <c r="Q13" s="164"/>
      <c r="R13" s="164"/>
      <c r="S13" s="164"/>
      <c r="T13" s="164"/>
      <c r="U13" s="164"/>
      <c r="V13" s="165"/>
      <c r="W13" s="163">
        <v>7.9</v>
      </c>
      <c r="X13" s="164"/>
      <c r="Y13" s="164"/>
      <c r="Z13" s="164"/>
      <c r="AA13" s="164"/>
      <c r="AB13" s="164"/>
      <c r="AC13" s="165"/>
      <c r="AD13" s="163">
        <v>5.0999999999999996</v>
      </c>
      <c r="AE13" s="164"/>
      <c r="AF13" s="164"/>
      <c r="AG13" s="164"/>
      <c r="AH13" s="164"/>
      <c r="AI13" s="164"/>
      <c r="AJ13" s="165"/>
      <c r="AK13" s="163" t="s">
        <v>752</v>
      </c>
      <c r="AL13" s="164"/>
      <c r="AM13" s="164"/>
      <c r="AN13" s="164"/>
      <c r="AO13" s="164"/>
      <c r="AP13" s="164"/>
      <c r="AQ13" s="165"/>
      <c r="AR13" s="160" t="s">
        <v>771</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745</v>
      </c>
      <c r="AE14" s="164"/>
      <c r="AF14" s="164"/>
      <c r="AG14" s="164"/>
      <c r="AH14" s="164"/>
      <c r="AI14" s="164"/>
      <c r="AJ14" s="165"/>
      <c r="AK14" s="163" t="s">
        <v>752</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752</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752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752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10.7</v>
      </c>
      <c r="Q18" s="170"/>
      <c r="R18" s="170"/>
      <c r="S18" s="170"/>
      <c r="T18" s="170"/>
      <c r="U18" s="170"/>
      <c r="V18" s="171"/>
      <c r="W18" s="169">
        <f>SUM(W13:AC17)</f>
        <v>7.9</v>
      </c>
      <c r="X18" s="170"/>
      <c r="Y18" s="170"/>
      <c r="Z18" s="170"/>
      <c r="AA18" s="170"/>
      <c r="AB18" s="170"/>
      <c r="AC18" s="171"/>
      <c r="AD18" s="169">
        <f>SUM(AD13:AJ17)</f>
        <v>5.0999999999999996</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v>
      </c>
      <c r="Q19" s="164"/>
      <c r="R19" s="164"/>
      <c r="S19" s="164"/>
      <c r="T19" s="164"/>
      <c r="U19" s="164"/>
      <c r="V19" s="165"/>
      <c r="W19" s="163">
        <v>4.2</v>
      </c>
      <c r="X19" s="164"/>
      <c r="Y19" s="164"/>
      <c r="Z19" s="164"/>
      <c r="AA19" s="164"/>
      <c r="AB19" s="164"/>
      <c r="AC19" s="165"/>
      <c r="AD19" s="163">
        <v>0</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0.74766355140186924</v>
      </c>
      <c r="Q20" s="535"/>
      <c r="R20" s="535"/>
      <c r="S20" s="535"/>
      <c r="T20" s="535"/>
      <c r="U20" s="535"/>
      <c r="V20" s="535"/>
      <c r="W20" s="535">
        <f t="shared" ref="W20" si="0">IF(W18=0, "-", SUM(W19)/W18)</f>
        <v>0.53164556962025311</v>
      </c>
      <c r="X20" s="535"/>
      <c r="Y20" s="535"/>
      <c r="Z20" s="535"/>
      <c r="AA20" s="535"/>
      <c r="AB20" s="535"/>
      <c r="AC20" s="535"/>
      <c r="AD20" s="535">
        <f t="shared" ref="AD20" si="1">IF(AD18=0, "-", SUM(AD19)/AD18)</f>
        <v>0</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0.74766355140186924</v>
      </c>
      <c r="Q21" s="535"/>
      <c r="R21" s="535"/>
      <c r="S21" s="535"/>
      <c r="T21" s="535"/>
      <c r="U21" s="535"/>
      <c r="V21" s="535"/>
      <c r="W21" s="535">
        <f t="shared" ref="W21" si="2">IF(W19=0, "-", SUM(W19)/SUM(W13,W14))</f>
        <v>0.53164556962025311</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2.25" customHeight="1" x14ac:dyDescent="0.15">
      <c r="A23" s="141"/>
      <c r="B23" s="142"/>
      <c r="C23" s="142"/>
      <c r="D23" s="142"/>
      <c r="E23" s="142"/>
      <c r="F23" s="143"/>
      <c r="G23" s="132" t="s">
        <v>721</v>
      </c>
      <c r="H23" s="133"/>
      <c r="I23" s="133"/>
      <c r="J23" s="133"/>
      <c r="K23" s="133"/>
      <c r="L23" s="133"/>
      <c r="M23" s="133"/>
      <c r="N23" s="133"/>
      <c r="O23" s="134"/>
      <c r="P23" s="160" t="s">
        <v>759</v>
      </c>
      <c r="Q23" s="161"/>
      <c r="R23" s="161"/>
      <c r="S23" s="161"/>
      <c r="T23" s="161"/>
      <c r="U23" s="161"/>
      <c r="V23" s="162"/>
      <c r="W23" s="160" t="s">
        <v>771</v>
      </c>
      <c r="X23" s="161"/>
      <c r="Y23" s="161"/>
      <c r="Z23" s="161"/>
      <c r="AA23" s="161"/>
      <c r="AB23" s="161"/>
      <c r="AC23" s="162"/>
      <c r="AD23" s="149" t="s">
        <v>746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t="s">
        <v>759</v>
      </c>
      <c r="Q24" s="164"/>
      <c r="R24" s="164"/>
      <c r="S24" s="164"/>
      <c r="T24" s="164"/>
      <c r="U24" s="164"/>
      <c r="V24" s="165"/>
      <c r="W24" s="163" t="s">
        <v>771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t="s">
        <v>759</v>
      </c>
      <c r="Q25" s="164"/>
      <c r="R25" s="164"/>
      <c r="S25" s="164"/>
      <c r="T25" s="164"/>
      <c r="U25" s="164"/>
      <c r="V25" s="165"/>
      <c r="W25" s="163" t="s">
        <v>771</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t="s">
        <v>759</v>
      </c>
      <c r="Q26" s="164"/>
      <c r="R26" s="164"/>
      <c r="S26" s="164"/>
      <c r="T26" s="164"/>
      <c r="U26" s="164"/>
      <c r="V26" s="165"/>
      <c r="W26" s="163" t="s">
        <v>771</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725</v>
      </c>
      <c r="H27" s="136"/>
      <c r="I27" s="136"/>
      <c r="J27" s="136"/>
      <c r="K27" s="136"/>
      <c r="L27" s="136"/>
      <c r="M27" s="136"/>
      <c r="N27" s="136"/>
      <c r="O27" s="137"/>
      <c r="P27" s="163" t="s">
        <v>759</v>
      </c>
      <c r="Q27" s="164"/>
      <c r="R27" s="164"/>
      <c r="S27" s="164"/>
      <c r="T27" s="164"/>
      <c r="U27" s="164"/>
      <c r="V27" s="165"/>
      <c r="W27" s="163" t="s">
        <v>771</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
        <v>752</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758</v>
      </c>
      <c r="AR31" s="178"/>
      <c r="AS31" s="179" t="s">
        <v>233</v>
      </c>
      <c r="AT31" s="202"/>
      <c r="AU31" s="271" t="s">
        <v>720</v>
      </c>
      <c r="AV31" s="271"/>
      <c r="AW31" s="375" t="s">
        <v>179</v>
      </c>
      <c r="AX31" s="376"/>
    </row>
    <row r="32" spans="1:50" ht="62.25" customHeight="1" x14ac:dyDescent="0.15">
      <c r="A32" s="511"/>
      <c r="B32" s="509"/>
      <c r="C32" s="509"/>
      <c r="D32" s="509"/>
      <c r="E32" s="509"/>
      <c r="F32" s="510"/>
      <c r="G32" s="536" t="s">
        <v>726</v>
      </c>
      <c r="H32" s="537"/>
      <c r="I32" s="537"/>
      <c r="J32" s="537"/>
      <c r="K32" s="537"/>
      <c r="L32" s="537"/>
      <c r="M32" s="537"/>
      <c r="N32" s="537"/>
      <c r="O32" s="538"/>
      <c r="P32" s="191" t="s">
        <v>757</v>
      </c>
      <c r="Q32" s="191"/>
      <c r="R32" s="191"/>
      <c r="S32" s="191"/>
      <c r="T32" s="191"/>
      <c r="U32" s="191"/>
      <c r="V32" s="191"/>
      <c r="W32" s="191"/>
      <c r="X32" s="233"/>
      <c r="Y32" s="339" t="s">
        <v>12</v>
      </c>
      <c r="Z32" s="545"/>
      <c r="AA32" s="546"/>
      <c r="AB32" s="547" t="s">
        <v>372</v>
      </c>
      <c r="AC32" s="547"/>
      <c r="AD32" s="547"/>
      <c r="AE32" s="363">
        <v>62.4</v>
      </c>
      <c r="AF32" s="364"/>
      <c r="AG32" s="364"/>
      <c r="AH32" s="364"/>
      <c r="AI32" s="363">
        <v>67.8</v>
      </c>
      <c r="AJ32" s="364"/>
      <c r="AK32" s="364"/>
      <c r="AL32" s="364"/>
      <c r="AM32" s="363" t="s">
        <v>746</v>
      </c>
      <c r="AN32" s="364"/>
      <c r="AO32" s="364"/>
      <c r="AP32" s="364"/>
      <c r="AQ32" s="166" t="s">
        <v>720</v>
      </c>
      <c r="AR32" s="167"/>
      <c r="AS32" s="167"/>
      <c r="AT32" s="168"/>
      <c r="AU32" s="364" t="s">
        <v>720</v>
      </c>
      <c r="AV32" s="364"/>
      <c r="AW32" s="364"/>
      <c r="AX32" s="365"/>
    </row>
    <row r="33" spans="1:51" ht="62.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v>62.2</v>
      </c>
      <c r="AF33" s="364"/>
      <c r="AG33" s="364"/>
      <c r="AH33" s="364"/>
      <c r="AI33" s="363">
        <v>62.4</v>
      </c>
      <c r="AJ33" s="364"/>
      <c r="AK33" s="364"/>
      <c r="AL33" s="364"/>
      <c r="AM33" s="363" t="s">
        <v>746</v>
      </c>
      <c r="AN33" s="364"/>
      <c r="AO33" s="364"/>
      <c r="AP33" s="364"/>
      <c r="AQ33" s="166" t="s">
        <v>758</v>
      </c>
      <c r="AR33" s="167"/>
      <c r="AS33" s="167"/>
      <c r="AT33" s="168"/>
      <c r="AU33" s="364" t="s">
        <v>758</v>
      </c>
      <c r="AV33" s="364"/>
      <c r="AW33" s="364"/>
      <c r="AX33" s="365"/>
    </row>
    <row r="34" spans="1:51" ht="62.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100.3</v>
      </c>
      <c r="AF34" s="364"/>
      <c r="AG34" s="364"/>
      <c r="AH34" s="364"/>
      <c r="AI34" s="363">
        <v>108.7</v>
      </c>
      <c r="AJ34" s="364"/>
      <c r="AK34" s="364"/>
      <c r="AL34" s="364"/>
      <c r="AM34" s="363" t="s">
        <v>746</v>
      </c>
      <c r="AN34" s="364"/>
      <c r="AO34" s="364"/>
      <c r="AP34" s="364"/>
      <c r="AQ34" s="166" t="s">
        <v>720</v>
      </c>
      <c r="AR34" s="167"/>
      <c r="AS34" s="167"/>
      <c r="AT34" s="168"/>
      <c r="AU34" s="364" t="s">
        <v>720</v>
      </c>
      <c r="AV34" s="364"/>
      <c r="AW34" s="364"/>
      <c r="AX34" s="365"/>
    </row>
    <row r="35" spans="1:51" ht="23.25" customHeight="1" x14ac:dyDescent="0.15">
      <c r="A35" s="891" t="s">
        <v>381</v>
      </c>
      <c r="B35" s="892"/>
      <c r="C35" s="892"/>
      <c r="D35" s="892"/>
      <c r="E35" s="892"/>
      <c r="F35" s="893"/>
      <c r="G35" s="897" t="s">
        <v>747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758</v>
      </c>
      <c r="AR38" s="178"/>
      <c r="AS38" s="179" t="s">
        <v>233</v>
      </c>
      <c r="AT38" s="202"/>
      <c r="AU38" s="271" t="s">
        <v>720</v>
      </c>
      <c r="AV38" s="271"/>
      <c r="AW38" s="375" t="s">
        <v>179</v>
      </c>
      <c r="AX38" s="376"/>
      <c r="AY38">
        <f>$AY$37</f>
        <v>1</v>
      </c>
    </row>
    <row r="39" spans="1:51" ht="56.25" customHeight="1" x14ac:dyDescent="0.15">
      <c r="A39" s="511"/>
      <c r="B39" s="509"/>
      <c r="C39" s="509"/>
      <c r="D39" s="509"/>
      <c r="E39" s="509"/>
      <c r="F39" s="510"/>
      <c r="G39" s="536" t="s">
        <v>726</v>
      </c>
      <c r="H39" s="537"/>
      <c r="I39" s="537"/>
      <c r="J39" s="537"/>
      <c r="K39" s="537"/>
      <c r="L39" s="537"/>
      <c r="M39" s="537"/>
      <c r="N39" s="537"/>
      <c r="O39" s="538"/>
      <c r="P39" s="191" t="s">
        <v>756</v>
      </c>
      <c r="Q39" s="191"/>
      <c r="R39" s="191"/>
      <c r="S39" s="191"/>
      <c r="T39" s="191"/>
      <c r="U39" s="191"/>
      <c r="V39" s="191"/>
      <c r="W39" s="191"/>
      <c r="X39" s="233"/>
      <c r="Y39" s="339" t="s">
        <v>12</v>
      </c>
      <c r="Z39" s="545"/>
      <c r="AA39" s="546"/>
      <c r="AB39" s="547" t="s">
        <v>372</v>
      </c>
      <c r="AC39" s="547"/>
      <c r="AD39" s="547"/>
      <c r="AE39" s="363">
        <v>45</v>
      </c>
      <c r="AF39" s="364"/>
      <c r="AG39" s="364"/>
      <c r="AH39" s="364"/>
      <c r="AI39" s="363">
        <v>49.9</v>
      </c>
      <c r="AJ39" s="364"/>
      <c r="AK39" s="364"/>
      <c r="AL39" s="364"/>
      <c r="AM39" s="363" t="s">
        <v>746</v>
      </c>
      <c r="AN39" s="364"/>
      <c r="AO39" s="364"/>
      <c r="AP39" s="364"/>
      <c r="AQ39" s="166" t="s">
        <v>720</v>
      </c>
      <c r="AR39" s="167"/>
      <c r="AS39" s="167"/>
      <c r="AT39" s="168"/>
      <c r="AU39" s="364" t="s">
        <v>720</v>
      </c>
      <c r="AV39" s="364"/>
      <c r="AW39" s="364"/>
      <c r="AX39" s="365"/>
      <c r="AY39">
        <f t="shared" ref="AY39:AY43" si="4">$AY$37</f>
        <v>1</v>
      </c>
    </row>
    <row r="40" spans="1:51" ht="56.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372</v>
      </c>
      <c r="AC40" s="518"/>
      <c r="AD40" s="518"/>
      <c r="AE40" s="363">
        <v>41.5</v>
      </c>
      <c r="AF40" s="364"/>
      <c r="AG40" s="364"/>
      <c r="AH40" s="364"/>
      <c r="AI40" s="363">
        <v>45</v>
      </c>
      <c r="AJ40" s="364"/>
      <c r="AK40" s="364"/>
      <c r="AL40" s="364"/>
      <c r="AM40" s="363" t="s">
        <v>746</v>
      </c>
      <c r="AN40" s="364"/>
      <c r="AO40" s="364"/>
      <c r="AP40" s="364"/>
      <c r="AQ40" s="166" t="s">
        <v>758</v>
      </c>
      <c r="AR40" s="167"/>
      <c r="AS40" s="167"/>
      <c r="AT40" s="168"/>
      <c r="AU40" s="364" t="s">
        <v>758</v>
      </c>
      <c r="AV40" s="364"/>
      <c r="AW40" s="364"/>
      <c r="AX40" s="365"/>
      <c r="AY40">
        <f t="shared" si="4"/>
        <v>1</v>
      </c>
    </row>
    <row r="41" spans="1:51" ht="56.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108.4</v>
      </c>
      <c r="AF41" s="364"/>
      <c r="AG41" s="364"/>
      <c r="AH41" s="364"/>
      <c r="AI41" s="363">
        <v>110.9</v>
      </c>
      <c r="AJ41" s="364"/>
      <c r="AK41" s="364"/>
      <c r="AL41" s="364"/>
      <c r="AM41" s="363" t="s">
        <v>746</v>
      </c>
      <c r="AN41" s="364"/>
      <c r="AO41" s="364"/>
      <c r="AP41" s="364"/>
      <c r="AQ41" s="166" t="s">
        <v>720</v>
      </c>
      <c r="AR41" s="167"/>
      <c r="AS41" s="167"/>
      <c r="AT41" s="168"/>
      <c r="AU41" s="364" t="s">
        <v>720</v>
      </c>
      <c r="AV41" s="364"/>
      <c r="AW41" s="364"/>
      <c r="AX41" s="365"/>
      <c r="AY41">
        <f t="shared" si="4"/>
        <v>1</v>
      </c>
    </row>
    <row r="42" spans="1:51" ht="23.25" customHeight="1" x14ac:dyDescent="0.15">
      <c r="A42" s="891" t="s">
        <v>381</v>
      </c>
      <c r="B42" s="892"/>
      <c r="C42" s="892"/>
      <c r="D42" s="892"/>
      <c r="E42" s="892"/>
      <c r="F42" s="893"/>
      <c r="G42" s="897" t="s">
        <v>747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8.5" customHeight="1" x14ac:dyDescent="0.15">
      <c r="A101" s="487"/>
      <c r="B101" s="488"/>
      <c r="C101" s="488"/>
      <c r="D101" s="488"/>
      <c r="E101" s="488"/>
      <c r="F101" s="489"/>
      <c r="G101" s="191" t="s">
        <v>755</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727</v>
      </c>
      <c r="AC101" s="547"/>
      <c r="AD101" s="547"/>
      <c r="AE101" s="358">
        <v>7</v>
      </c>
      <c r="AF101" s="358"/>
      <c r="AG101" s="358"/>
      <c r="AH101" s="358"/>
      <c r="AI101" s="358">
        <v>4</v>
      </c>
      <c r="AJ101" s="358"/>
      <c r="AK101" s="358"/>
      <c r="AL101" s="358"/>
      <c r="AM101" s="358" t="s">
        <v>720</v>
      </c>
      <c r="AN101" s="358"/>
      <c r="AO101" s="358"/>
      <c r="AP101" s="358"/>
      <c r="AQ101" s="358" t="s">
        <v>720</v>
      </c>
      <c r="AR101" s="358"/>
      <c r="AS101" s="358"/>
      <c r="AT101" s="358"/>
      <c r="AU101" s="363" t="s">
        <v>759</v>
      </c>
      <c r="AV101" s="364"/>
      <c r="AW101" s="364"/>
      <c r="AX101" s="365"/>
    </row>
    <row r="102" spans="1:60" ht="27"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7</v>
      </c>
      <c r="AF102" s="358"/>
      <c r="AG102" s="358"/>
      <c r="AH102" s="358"/>
      <c r="AI102" s="358">
        <v>4</v>
      </c>
      <c r="AJ102" s="358"/>
      <c r="AK102" s="358"/>
      <c r="AL102" s="358"/>
      <c r="AM102" s="358">
        <v>0</v>
      </c>
      <c r="AN102" s="358"/>
      <c r="AO102" s="358"/>
      <c r="AP102" s="358"/>
      <c r="AQ102" s="358" t="s">
        <v>720</v>
      </c>
      <c r="AR102" s="358"/>
      <c r="AS102" s="358"/>
      <c r="AT102" s="358"/>
      <c r="AU102" s="371" t="s">
        <v>759</v>
      </c>
      <c r="AV102" s="372"/>
      <c r="AW102" s="372"/>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1184231</v>
      </c>
      <c r="AF116" s="358"/>
      <c r="AG116" s="358"/>
      <c r="AH116" s="358"/>
      <c r="AI116" s="358">
        <v>1012448</v>
      </c>
      <c r="AJ116" s="358"/>
      <c r="AK116" s="358"/>
      <c r="AL116" s="358"/>
      <c r="AM116" s="358" t="s">
        <v>720</v>
      </c>
      <c r="AN116" s="358"/>
      <c r="AO116" s="358"/>
      <c r="AP116" s="358"/>
      <c r="AQ116" s="363" t="s">
        <v>759</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720</v>
      </c>
      <c r="AN117" s="306"/>
      <c r="AO117" s="306"/>
      <c r="AP117" s="306"/>
      <c r="AQ117" s="306" t="s">
        <v>759</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407</v>
      </c>
      <c r="AR133" s="271"/>
      <c r="AS133" s="179" t="s">
        <v>233</v>
      </c>
      <c r="AT133" s="202"/>
      <c r="AU133" s="178" t="s">
        <v>407</v>
      </c>
      <c r="AV133" s="178"/>
      <c r="AW133" s="179" t="s">
        <v>179</v>
      </c>
      <c r="AX133" s="180"/>
      <c r="AY133">
        <f>$AY$132</f>
        <v>1</v>
      </c>
    </row>
    <row r="134" spans="1:51" ht="39.75" customHeight="1" x14ac:dyDescent="0.15">
      <c r="A134" s="988"/>
      <c r="B134" s="253"/>
      <c r="C134" s="252"/>
      <c r="D134" s="253"/>
      <c r="E134" s="252"/>
      <c r="F134" s="314"/>
      <c r="G134" s="232" t="s">
        <v>754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84</v>
      </c>
      <c r="AF134" s="167"/>
      <c r="AG134" s="167"/>
      <c r="AH134" s="167"/>
      <c r="AI134" s="266">
        <v>81.3</v>
      </c>
      <c r="AJ134" s="167"/>
      <c r="AK134" s="167"/>
      <c r="AL134" s="167"/>
      <c r="AM134" s="266" t="s">
        <v>713</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v>77.900000000000006</v>
      </c>
      <c r="AF135" s="167"/>
      <c r="AG135" s="167"/>
      <c r="AH135" s="167"/>
      <c r="AI135" s="266">
        <v>84</v>
      </c>
      <c r="AJ135" s="167"/>
      <c r="AK135" s="167"/>
      <c r="AL135" s="167"/>
      <c r="AM135" s="266" t="s">
        <v>713</v>
      </c>
      <c r="AN135" s="167"/>
      <c r="AO135" s="167"/>
      <c r="AP135" s="167"/>
      <c r="AQ135" s="266" t="s">
        <v>407</v>
      </c>
      <c r="AR135" s="167"/>
      <c r="AS135" s="167"/>
      <c r="AT135" s="167"/>
      <c r="AU135" s="266" t="s">
        <v>407</v>
      </c>
      <c r="AV135" s="167"/>
      <c r="AW135" s="167"/>
      <c r="AX135" s="208"/>
      <c r="AY135">
        <f t="shared" si="13"/>
        <v>1</v>
      </c>
    </row>
    <row r="136" spans="1:51" ht="18.75"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407</v>
      </c>
      <c r="AR137" s="271"/>
      <c r="AS137" s="179" t="s">
        <v>233</v>
      </c>
      <c r="AT137" s="202"/>
      <c r="AU137" s="178" t="s">
        <v>407</v>
      </c>
      <c r="AV137" s="178"/>
      <c r="AW137" s="179" t="s">
        <v>179</v>
      </c>
      <c r="AX137" s="180"/>
      <c r="AY137">
        <f>$AY$136</f>
        <v>1</v>
      </c>
    </row>
    <row r="138" spans="1:51" ht="39.75" customHeight="1" x14ac:dyDescent="0.15">
      <c r="A138" s="988"/>
      <c r="B138" s="253"/>
      <c r="C138" s="252"/>
      <c r="D138" s="253"/>
      <c r="E138" s="252"/>
      <c r="F138" s="314"/>
      <c r="G138" s="232" t="s">
        <v>753</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14</v>
      </c>
      <c r="AC138" s="224"/>
      <c r="AD138" s="224"/>
      <c r="AE138" s="266">
        <v>78.8</v>
      </c>
      <c r="AF138" s="167"/>
      <c r="AG138" s="167"/>
      <c r="AH138" s="167"/>
      <c r="AI138" s="266">
        <v>74.099999999999994</v>
      </c>
      <c r="AJ138" s="167"/>
      <c r="AK138" s="167"/>
      <c r="AL138" s="167"/>
      <c r="AM138" s="266" t="s">
        <v>713</v>
      </c>
      <c r="AN138" s="167"/>
      <c r="AO138" s="167"/>
      <c r="AP138" s="167"/>
      <c r="AQ138" s="266" t="s">
        <v>407</v>
      </c>
      <c r="AR138" s="167"/>
      <c r="AS138" s="167"/>
      <c r="AT138" s="167"/>
      <c r="AU138" s="266" t="s">
        <v>407</v>
      </c>
      <c r="AV138" s="167"/>
      <c r="AW138" s="167"/>
      <c r="AX138" s="208"/>
      <c r="AY138">
        <f t="shared" ref="AY138:AY139" si="14">$AY$136</f>
        <v>1</v>
      </c>
    </row>
    <row r="139" spans="1:51" ht="39.75"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14</v>
      </c>
      <c r="AC139" s="175"/>
      <c r="AD139" s="175"/>
      <c r="AE139" s="266">
        <v>70.7</v>
      </c>
      <c r="AF139" s="167"/>
      <c r="AG139" s="167"/>
      <c r="AH139" s="167"/>
      <c r="AI139" s="266">
        <v>78.8</v>
      </c>
      <c r="AJ139" s="167"/>
      <c r="AK139" s="167"/>
      <c r="AL139" s="167"/>
      <c r="AM139" s="266" t="s">
        <v>713</v>
      </c>
      <c r="AN139" s="167"/>
      <c r="AO139" s="167"/>
      <c r="AP139" s="167"/>
      <c r="AQ139" s="266" t="s">
        <v>407</v>
      </c>
      <c r="AR139" s="167"/>
      <c r="AS139" s="167"/>
      <c r="AT139" s="167"/>
      <c r="AU139" s="266" t="s">
        <v>407</v>
      </c>
      <c r="AV139" s="167"/>
      <c r="AW139" s="167"/>
      <c r="AX139" s="208"/>
      <c r="AY139">
        <f t="shared" si="14"/>
        <v>1</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8"/>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407</v>
      </c>
      <c r="AJ194" s="167"/>
      <c r="AK194" s="167"/>
      <c r="AL194" s="167"/>
      <c r="AM194" s="266" t="s">
        <v>713</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407</v>
      </c>
      <c r="AJ195" s="167"/>
      <c r="AK195" s="167"/>
      <c r="AL195" s="167"/>
      <c r="AM195" s="266" t="s">
        <v>713</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407</v>
      </c>
      <c r="AJ198" s="167"/>
      <c r="AK198" s="167"/>
      <c r="AL198" s="167"/>
      <c r="AM198" s="266" t="s">
        <v>713</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407</v>
      </c>
      <c r="AJ199" s="167"/>
      <c r="AK199" s="167"/>
      <c r="AL199" s="167"/>
      <c r="AM199" s="266" t="s">
        <v>713</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t="s">
        <v>407</v>
      </c>
      <c r="K430" s="243"/>
      <c r="L430" s="243"/>
      <c r="M430" s="243"/>
      <c r="N430" s="243"/>
      <c r="O430" s="243"/>
      <c r="P430" s="243"/>
      <c r="Q430" s="243"/>
      <c r="R430" s="243"/>
      <c r="S430" s="243"/>
      <c r="T430" s="244"/>
      <c r="U430" s="245" t="s">
        <v>407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988"/>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t="s">
        <v>713</v>
      </c>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t="s">
        <v>713</v>
      </c>
      <c r="AN434" s="167"/>
      <c r="AO434" s="167"/>
      <c r="AP434" s="168"/>
      <c r="AQ434" s="166" t="s">
        <v>407</v>
      </c>
      <c r="AR434" s="167"/>
      <c r="AS434" s="167"/>
      <c r="AT434" s="168"/>
      <c r="AU434" s="167" t="s">
        <v>407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t="s">
        <v>713</v>
      </c>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988"/>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t="s">
        <v>713</v>
      </c>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t="s">
        <v>713</v>
      </c>
      <c r="AN459" s="167"/>
      <c r="AO459" s="167"/>
      <c r="AP459" s="168"/>
      <c r="AQ459" s="166" t="s">
        <v>407</v>
      </c>
      <c r="AR459" s="167"/>
      <c r="AS459" s="167"/>
      <c r="AT459" s="168"/>
      <c r="AU459" s="167" t="s">
        <v>407</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t="s">
        <v>713</v>
      </c>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0.2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739</v>
      </c>
      <c r="AE702" s="890"/>
      <c r="AF702" s="890"/>
      <c r="AG702" s="879" t="s">
        <v>748</v>
      </c>
      <c r="AH702" s="880"/>
      <c r="AI702" s="880"/>
      <c r="AJ702" s="880"/>
      <c r="AK702" s="880"/>
      <c r="AL702" s="880"/>
      <c r="AM702" s="880"/>
      <c r="AN702" s="880"/>
      <c r="AO702" s="880"/>
      <c r="AP702" s="880"/>
      <c r="AQ702" s="880"/>
      <c r="AR702" s="880"/>
      <c r="AS702" s="880"/>
      <c r="AT702" s="880"/>
      <c r="AU702" s="880"/>
      <c r="AV702" s="880"/>
      <c r="AW702" s="880"/>
      <c r="AX702" s="881"/>
    </row>
    <row r="703" spans="1:51" ht="38.2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739</v>
      </c>
      <c r="AE703" s="185"/>
      <c r="AF703" s="185"/>
      <c r="AG703" s="663" t="s">
        <v>749</v>
      </c>
      <c r="AH703" s="664"/>
      <c r="AI703" s="664"/>
      <c r="AJ703" s="664"/>
      <c r="AK703" s="664"/>
      <c r="AL703" s="664"/>
      <c r="AM703" s="664"/>
      <c r="AN703" s="664"/>
      <c r="AO703" s="664"/>
      <c r="AP703" s="664"/>
      <c r="AQ703" s="664"/>
      <c r="AR703" s="664"/>
      <c r="AS703" s="664"/>
      <c r="AT703" s="664"/>
      <c r="AU703" s="664"/>
      <c r="AV703" s="664"/>
      <c r="AW703" s="664"/>
      <c r="AX703" s="665"/>
    </row>
    <row r="704" spans="1:51" ht="78"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739</v>
      </c>
      <c r="AE704" s="582"/>
      <c r="AF704" s="582"/>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751</v>
      </c>
      <c r="AE705" s="732"/>
      <c r="AF705" s="732"/>
      <c r="AG705" s="190" t="s">
        <v>764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4.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751</v>
      </c>
      <c r="AE708" s="667"/>
      <c r="AF708" s="667"/>
      <c r="AG708" s="522" t="s">
        <v>765</v>
      </c>
      <c r="AH708" s="523"/>
      <c r="AI708" s="523"/>
      <c r="AJ708" s="523"/>
      <c r="AK708" s="523"/>
      <c r="AL708" s="523"/>
      <c r="AM708" s="523"/>
      <c r="AN708" s="523"/>
      <c r="AO708" s="523"/>
      <c r="AP708" s="523"/>
      <c r="AQ708" s="523"/>
      <c r="AR708" s="523"/>
      <c r="AS708" s="523"/>
      <c r="AT708" s="523"/>
      <c r="AU708" s="523"/>
      <c r="AV708" s="523"/>
      <c r="AW708" s="523"/>
      <c r="AX708" s="524"/>
    </row>
    <row r="709" spans="1:50" ht="45.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751</v>
      </c>
      <c r="AE709" s="185"/>
      <c r="AF709" s="185"/>
      <c r="AG709" s="522" t="s">
        <v>766</v>
      </c>
      <c r="AH709" s="523"/>
      <c r="AI709" s="523"/>
      <c r="AJ709" s="523"/>
      <c r="AK709" s="523"/>
      <c r="AL709" s="523"/>
      <c r="AM709" s="523"/>
      <c r="AN709" s="523"/>
      <c r="AO709" s="523"/>
      <c r="AP709" s="523"/>
      <c r="AQ709" s="523"/>
      <c r="AR709" s="523"/>
      <c r="AS709" s="523"/>
      <c r="AT709" s="523"/>
      <c r="AU709" s="523"/>
      <c r="AV709" s="523"/>
      <c r="AW709" s="523"/>
      <c r="AX709" s="524"/>
    </row>
    <row r="710" spans="1:50" ht="42.7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751</v>
      </c>
      <c r="AE710" s="185"/>
      <c r="AF710" s="185"/>
      <c r="AG710" s="522" t="s">
        <v>766</v>
      </c>
      <c r="AH710" s="523"/>
      <c r="AI710" s="523"/>
      <c r="AJ710" s="523"/>
      <c r="AK710" s="523"/>
      <c r="AL710" s="523"/>
      <c r="AM710" s="523"/>
      <c r="AN710" s="523"/>
      <c r="AO710" s="523"/>
      <c r="AP710" s="523"/>
      <c r="AQ710" s="523"/>
      <c r="AR710" s="523"/>
      <c r="AS710" s="523"/>
      <c r="AT710" s="523"/>
      <c r="AU710" s="523"/>
      <c r="AV710" s="523"/>
      <c r="AW710" s="523"/>
      <c r="AX710" s="524"/>
    </row>
    <row r="711" spans="1:50" ht="42"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751</v>
      </c>
      <c r="AE711" s="185"/>
      <c r="AF711" s="185"/>
      <c r="AG711" s="663" t="s">
        <v>766</v>
      </c>
      <c r="AH711" s="664"/>
      <c r="AI711" s="664"/>
      <c r="AJ711" s="664"/>
      <c r="AK711" s="664"/>
      <c r="AL711" s="664"/>
      <c r="AM711" s="664"/>
      <c r="AN711" s="664"/>
      <c r="AO711" s="664"/>
      <c r="AP711" s="664"/>
      <c r="AQ711" s="664"/>
      <c r="AR711" s="664"/>
      <c r="AS711" s="664"/>
      <c r="AT711" s="664"/>
      <c r="AU711" s="664"/>
      <c r="AV711" s="664"/>
      <c r="AW711" s="664"/>
      <c r="AX711" s="665"/>
    </row>
    <row r="712" spans="1:50" ht="42"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751</v>
      </c>
      <c r="AE712" s="582"/>
      <c r="AF712" s="582"/>
      <c r="AG712" s="590" t="s">
        <v>767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63" t="s">
        <v>762</v>
      </c>
      <c r="AH713" s="664"/>
      <c r="AI713" s="664"/>
      <c r="AJ713" s="664"/>
      <c r="AK713" s="664"/>
      <c r="AL713" s="664"/>
      <c r="AM713" s="664"/>
      <c r="AN713" s="664"/>
      <c r="AO713" s="664"/>
      <c r="AP713" s="664"/>
      <c r="AQ713" s="664"/>
      <c r="AR713" s="664"/>
      <c r="AS713" s="664"/>
      <c r="AT713" s="664"/>
      <c r="AU713" s="664"/>
      <c r="AV713" s="664"/>
      <c r="AW713" s="664"/>
      <c r="AX713" s="665"/>
    </row>
    <row r="714" spans="1:50" ht="39.950000000000003"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751</v>
      </c>
      <c r="AE714" s="588"/>
      <c r="AF714" s="589"/>
      <c r="AG714" s="688" t="s">
        <v>765</v>
      </c>
      <c r="AH714" s="689"/>
      <c r="AI714" s="689"/>
      <c r="AJ714" s="689"/>
      <c r="AK714" s="689"/>
      <c r="AL714" s="689"/>
      <c r="AM714" s="689"/>
      <c r="AN714" s="689"/>
      <c r="AO714" s="689"/>
      <c r="AP714" s="689"/>
      <c r="AQ714" s="689"/>
      <c r="AR714" s="689"/>
      <c r="AS714" s="689"/>
      <c r="AT714" s="689"/>
      <c r="AU714" s="689"/>
      <c r="AV714" s="689"/>
      <c r="AW714" s="689"/>
      <c r="AX714" s="690"/>
    </row>
    <row r="715" spans="1:50" ht="47.25"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751</v>
      </c>
      <c r="AE715" s="667"/>
      <c r="AF715" s="773"/>
      <c r="AG715" s="663" t="s">
        <v>768</v>
      </c>
      <c r="AH715" s="664"/>
      <c r="AI715" s="664"/>
      <c r="AJ715" s="664"/>
      <c r="AK715" s="664"/>
      <c r="AL715" s="664"/>
      <c r="AM715" s="664"/>
      <c r="AN715" s="664"/>
      <c r="AO715" s="664"/>
      <c r="AP715" s="664"/>
      <c r="AQ715" s="664"/>
      <c r="AR715" s="664"/>
      <c r="AS715" s="664"/>
      <c r="AT715" s="664"/>
      <c r="AU715" s="664"/>
      <c r="AV715" s="664"/>
      <c r="AW715" s="664"/>
      <c r="AX715" s="665"/>
    </row>
    <row r="716" spans="1:50" ht="42.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751</v>
      </c>
      <c r="AE716" s="755"/>
      <c r="AF716" s="755"/>
      <c r="AG716" s="522" t="s">
        <v>769</v>
      </c>
      <c r="AH716" s="523"/>
      <c r="AI716" s="523"/>
      <c r="AJ716" s="523"/>
      <c r="AK716" s="523"/>
      <c r="AL716" s="523"/>
      <c r="AM716" s="523"/>
      <c r="AN716" s="523"/>
      <c r="AO716" s="523"/>
      <c r="AP716" s="523"/>
      <c r="AQ716" s="523"/>
      <c r="AR716" s="523"/>
      <c r="AS716" s="523"/>
      <c r="AT716" s="523"/>
      <c r="AU716" s="523"/>
      <c r="AV716" s="523"/>
      <c r="AW716" s="523"/>
      <c r="AX716" s="524"/>
    </row>
    <row r="717" spans="1:50" ht="42.7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751</v>
      </c>
      <c r="AE717" s="185"/>
      <c r="AF717" s="185"/>
      <c r="AG717" s="663" t="s">
        <v>763</v>
      </c>
      <c r="AH717" s="664"/>
      <c r="AI717" s="664"/>
      <c r="AJ717" s="664"/>
      <c r="AK717" s="664"/>
      <c r="AL717" s="664"/>
      <c r="AM717" s="664"/>
      <c r="AN717" s="664"/>
      <c r="AO717" s="664"/>
      <c r="AP717" s="664"/>
      <c r="AQ717" s="664"/>
      <c r="AR717" s="664"/>
      <c r="AS717" s="664"/>
      <c r="AT717" s="664"/>
      <c r="AU717" s="664"/>
      <c r="AV717" s="664"/>
      <c r="AW717" s="664"/>
      <c r="AX717" s="665"/>
    </row>
    <row r="718" spans="1:50" ht="84"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751</v>
      </c>
      <c r="AE718" s="185"/>
      <c r="AF718" s="185"/>
      <c r="AG718" s="193" t="s">
        <v>770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751</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775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177</v>
      </c>
      <c r="B731" s="615"/>
      <c r="C731" s="615"/>
      <c r="D731" s="615"/>
      <c r="E731" s="616"/>
      <c r="F731" s="679" t="s">
        <v>773</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774</v>
      </c>
      <c r="B733" s="615"/>
      <c r="C733" s="615"/>
      <c r="D733" s="615"/>
      <c r="E733" s="616"/>
      <c r="F733" s="762" t="s">
        <v>772</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736</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720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737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738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v>69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v>71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84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thickBo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hidden="1"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hidden="1" customHeight="1" thickBo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hidden="1"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hidden="1"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361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746</v>
      </c>
      <c r="D845" s="415"/>
      <c r="E845" s="415"/>
      <c r="F845" s="415"/>
      <c r="G845" s="415"/>
      <c r="H845" s="415"/>
      <c r="I845" s="415"/>
      <c r="J845" s="416" t="s">
        <v>759</v>
      </c>
      <c r="K845" s="417"/>
      <c r="L845" s="417"/>
      <c r="M845" s="417"/>
      <c r="N845" s="417"/>
      <c r="O845" s="417"/>
      <c r="P845" s="421" t="s">
        <v>759</v>
      </c>
      <c r="Q845" s="317"/>
      <c r="R845" s="317"/>
      <c r="S845" s="317"/>
      <c r="T845" s="317"/>
      <c r="U845" s="317"/>
      <c r="V845" s="317"/>
      <c r="W845" s="317"/>
      <c r="X845" s="317"/>
      <c r="Y845" s="318" t="s">
        <v>759</v>
      </c>
      <c r="Z845" s="319"/>
      <c r="AA845" s="319"/>
      <c r="AB845" s="320"/>
      <c r="AC845" s="322"/>
      <c r="AD845" s="323"/>
      <c r="AE845" s="323"/>
      <c r="AF845" s="323"/>
      <c r="AG845" s="323"/>
      <c r="AH845" s="418" t="s">
        <v>759</v>
      </c>
      <c r="AI845" s="419"/>
      <c r="AJ845" s="419"/>
      <c r="AK845" s="419"/>
      <c r="AL845" s="326" t="s">
        <v>759</v>
      </c>
      <c r="AM845" s="327"/>
      <c r="AN845" s="327"/>
      <c r="AO845" s="328"/>
      <c r="AP845" s="321" t="s">
        <v>759</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13.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713</v>
      </c>
      <c r="F1110" s="886"/>
      <c r="G1110" s="886"/>
      <c r="H1110" s="886"/>
      <c r="I1110" s="886"/>
      <c r="J1110" s="416" t="s">
        <v>713</v>
      </c>
      <c r="K1110" s="417"/>
      <c r="L1110" s="417"/>
      <c r="M1110" s="417"/>
      <c r="N1110" s="417"/>
      <c r="O1110" s="417"/>
      <c r="P1110" s="421" t="s">
        <v>713</v>
      </c>
      <c r="Q1110" s="317"/>
      <c r="R1110" s="317"/>
      <c r="S1110" s="317"/>
      <c r="T1110" s="317"/>
      <c r="U1110" s="317"/>
      <c r="V1110" s="317"/>
      <c r="W1110" s="317"/>
      <c r="X1110" s="317"/>
      <c r="Y1110" s="318" t="s">
        <v>713</v>
      </c>
      <c r="Z1110" s="319"/>
      <c r="AA1110" s="319"/>
      <c r="AB1110" s="320"/>
      <c r="AC1110" s="322"/>
      <c r="AD1110" s="323"/>
      <c r="AE1110" s="323"/>
      <c r="AF1110" s="323"/>
      <c r="AG1110" s="323"/>
      <c r="AH1110" s="324" t="s">
        <v>713</v>
      </c>
      <c r="AI1110" s="325"/>
      <c r="AJ1110" s="325"/>
      <c r="AK1110" s="325"/>
      <c r="AL1110" s="326" t="s">
        <v>713</v>
      </c>
      <c r="AM1110" s="327"/>
      <c r="AN1110" s="327"/>
      <c r="AO1110" s="328"/>
      <c r="AP1110" s="321" t="s">
        <v>713</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29" max="49" man="1"/>
    <brk id="699" max="49" man="1"/>
    <brk id="727" max="49" man="1"/>
    <brk id="841" max="49" man="1"/>
  </rowBreaks>
  <ignoredErrors>
    <ignoredError sqref="W29" unlockedFormula="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c r="M2" s="13" t="str">
        <f>IF(L2="","",K2)</f>
        <v/>
      </c>
      <c r="N2" s="13" t="str">
        <f>IF(M2="","",IF(N1&lt;&gt;"",CONCATENATE(N1,"、",M2),M2))</f>
        <v/>
      </c>
      <c r="O2" s="13"/>
      <c r="P2" s="12" t="s">
        <v>74</v>
      </c>
      <c r="Q2" s="17" t="s">
        <v>739</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739</v>
      </c>
      <c r="M3" s="13" t="str">
        <f t="shared" ref="M3:M11" si="2">IF(L3="","",K3)</f>
        <v>文教及び科学振興</v>
      </c>
      <c r="N3" s="13" t="str">
        <f>IF(M3="",N2,IF(N2&lt;&gt;"",CONCATENATE(N2,"、",M3),M3))</f>
        <v>文教及び科学振興</v>
      </c>
      <c r="O3" s="13"/>
      <c r="P3" s="12" t="s">
        <v>75</v>
      </c>
      <c r="Q3" s="17" t="s">
        <v>739</v>
      </c>
      <c r="R3" s="13" t="str">
        <f t="shared" ref="R3:R8" si="3">IF(Q3="","",P3)</f>
        <v>委託・請負</v>
      </c>
      <c r="S3" s="13" t="str">
        <f t="shared" ref="S3:S8" si="4">IF(R3="",S2,IF(S2&lt;&gt;"",CONCATENATE(S2,"、",R3),R3))</f>
        <v>直接実施、委託・請負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739</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山田知佳子</dc:creator>
  <cp:lastModifiedBy>m</cp:lastModifiedBy>
  <cp:lastPrinted>2021-09-21T07:12:02Z</cp:lastPrinted>
  <dcterms:created xsi:type="dcterms:W3CDTF">2012-03-13T00:50:25Z</dcterms:created>
  <dcterms:modified xsi:type="dcterms:W3CDTF">2021-09-21T07:12:09Z</dcterms:modified>
</cp:coreProperties>
</file>