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チーム＆レビュー\令和3年度\02_行政事業レビュー(公プロ・秋レビュー以外)\07_【最終公表】レビューシート(HP掲載用)\最終公表後修正\"/>
    </mc:Choice>
  </mc:AlternateContent>
  <bookViews>
    <workbookView xWindow="930" yWindow="0" windowWidth="18480" windowHeight="125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<sst xmlns="http://schemas.openxmlformats.org/spreadsheetml/2006/main" count="3194" uniqueCount="838">
  <si>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</si>
  <si>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</si>
  <si>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</si>
  <si>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</si>
  <si>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</si>
  <si>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</si>
  <si>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</si>
  <si>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</si>
  <si>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</si>
  <si>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</si>
  <si>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</si>
  <si>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</si>
  <si>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</si>
  <si>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</si>
  <si>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</si>
  <si>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</si>
  <si>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</si>
  <si>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</si>
  <si>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</si>
  <si>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</si>
  <si>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</si>
  <si>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</si>
  <si>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</si>
  <si>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</si>
  <si>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</si>
  <si>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</si>
  <si>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</si>
  <si>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</si>
  <si>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</si>
  <si>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</si>
  <si>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</si>
  <si>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</si>
  <si>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</si>
  <si>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</si>
  <si>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</si>
  <si>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</si>
  <si>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</si>
  <si>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</si>
  <si>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</si>
  <si>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</si>
  <si>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</si>
  <si>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</si>
  <si>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</si>
  <si>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</si>
  <si>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</si>
  <si>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</si>
  <si>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</si>
  <si>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</si>
  <si>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</si>
  <si>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</si>
  <si>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</si>
  <si>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</si>
  <si>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</si>
  <si>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</si>
  <si>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</si>
  <si>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</si>
  <si>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</si>
  <si>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</si>
  <si>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</si>
  <si>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</si>
  <si>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</si>
  <si>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</si>
  <si>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</si>
  <si>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</si>
  <si>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</si>
  <si>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</si>
  <si>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</si>
  <si>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</si>
  <si>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</si>
  <si>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</si>
  <si>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</si>
  <si>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</si>
  <si>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</si>
  <si>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</si>
  <si>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</si>
  <si>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</si>
  <si>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</si>
  <si>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</si>
  <si>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</si>
  <si>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</si>
  <si>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</si>
  <si>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</si>
  <si>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</si>
  <si>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</si>
  <si>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</si>
  <si>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</si>
  <si>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</si>
  <si>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</si>
  <si>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</si>
  <si>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</si>
  <si>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</si>
  <si>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</si>
  <si>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</si>
  <si>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</si>
  <si>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</si>
  <si>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</si>
  <si>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</si>
  <si>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</si>
  <si>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</si>
  <si>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</si>
  <si>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</si>
  <si>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</si>
  <si>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</si>
  <si>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</si>
  <si>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</si>
  <si>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</si>
  <si>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</si>
  <si>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</si>
  <si>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</si>
  <si>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</si>
  <si>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</si>
  <si>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</si>
  <si>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</si>
  <si>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</si>
  <si>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</si>
  <si>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</si>
  <si>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</si>
  <si>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</si>
  <si>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</si>
  <si>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</si>
  <si>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</si>
  <si>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</si>
  <si>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</si>
  <si>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</si>
  <si>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</si>
  <si>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</si>
  <si>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</si>
  <si>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</si>
  <si>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</si>
  <si>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</si>
  <si>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</si>
  <si>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</si>
  <si>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</si>
  <si>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</si>
  <si>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</si>
  <si>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</si>
  <si>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</si>
  <si>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</si>
  <si>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</si>
  <si>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</si>
  <si>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</si>
  <si>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</si>
  <si>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</si>
  <si>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</si>
  <si>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</si>
  <si>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</si>
  <si>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</si>
  <si>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</si>
  <si>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</si>
  <si>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</si>
  <si>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</si>
  <si>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</si>
  <si>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</si>
  <si>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</si>
  <si>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</si>
  <si>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</si>
  <si>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</si>
  <si>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</si>
  <si>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</si>
  <si>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</si>
  <si>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</si>
  <si>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</si>
  <si>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</si>
  <si>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</si>
  <si>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</si>
  <si>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</si>
  <si>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</si>
  <si>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</si>
  <si>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</si>
  <si>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</si>
  <si>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</si>
  <si>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</si>
  <si>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</si>
  <si>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</si>
  <si>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</si>
  <si>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</si>
  <si>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</si>
  <si>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</si>
  <si>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</si>
  <si>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</si>
  <si>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</si>
  <si>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</si>
  <si>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</si>
  <si>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</si>
  <si>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</si>
  <si>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</si>
  <si>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</si>
  <si>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</si>
  <si>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</si>
  <si>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</si>
  <si>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</si>
  <si>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</si>
  <si>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</si>
  <si>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</si>
  <si>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</si>
  <si>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</si>
  <si>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</si>
  <si>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</si>
  <si>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</si>
  <si>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</si>
  <si>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</si>
  <si>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</si>
  <si>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</si>
  <si>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</si>
  <si>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</si>
  <si>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</si>
  <si>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</si>
  <si>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</si>
  <si>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</si>
  <si>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</si>
  <si>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</si>
  <si>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</si>
  <si>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</si>
  <si>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</si>
  <si>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</si>
  <si>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</si>
  <si>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</si>
  <si>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</si>
  <si>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</si>
  <si>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</si>
  <si>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</si>
  <si>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</si>
  <si>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</si>
  <si>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</si>
  <si>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</si>
  <si>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</si>
  <si>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</si>
  <si>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</si>
  <si>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</si>
  <si>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</si>
  <si>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</si>
  <si>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</si>
  <si>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</si>
  <si>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</si>
  <si>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</si>
  <si>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</si>
  <si>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</si>
  <si>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</si>
  <si>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</si>
  <si>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</si>
  <si>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</si>
  <si>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</si>
  <si>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</si>
  <si>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</si>
  <si>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</si>
  <si>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</si>
  <si>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</si>
  <si>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</si>
  <si>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</si>
  <si>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</si>
  <si>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</si>
  <si>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</si>
  <si>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</si>
  <si>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</si>
  <si>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</si>
  <si>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</si>
  <si>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</si>
  <si>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</si>
  <si>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</si>
  <si>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</si>
  <si>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</si>
  <si>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</si>
  <si>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</si>
  <si>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</si>
  <si>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</si>
  <si>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</si>
  <si>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</si>
  <si>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</si>
  <si>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</si>
  <si>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</si>
  <si>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</si>
  <si>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</si>
  <si>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</si>
  <si>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</si>
  <si>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</si>
  <si>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</si>
  <si>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</si>
  <si>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</si>
  <si>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</si>
  <si>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</si>
  <si>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</si>
  <si>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</si>
  <si>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</si>
  <si>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</si>
  <si>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</si>
  <si>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</si>
  <si>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</si>
  <si>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</si>
  <si>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</si>
  <si>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</si>
  <si>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</si>
  <si>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</si>
  <si>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</si>
  <si>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</si>
  <si>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</si>
  <si>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</si>
  <si>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</si>
  <si>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</si>
  <si>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</si>
  <si>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</si>
  <si>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</si>
  <si>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</si>
  <si>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</si>
  <si>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</si>
  <si>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</si>
  <si>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</si>
  <si>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</si>
  <si>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</si>
  <si>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</si>
  <si>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</si>
  <si>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</si>
  <si>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</si>
  <si>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</si>
  <si>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</si>
  <si>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</si>
  <si>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</si>
  <si>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</si>
  <si>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</si>
  <si>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</si>
  <si>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</si>
  <si>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</si>
  <si>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</si>
  <si>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</si>
  <si>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</si>
  <si>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</si>
  <si>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</si>
  <si>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</si>
  <si>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</si>
  <si>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</si>
  <si>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</si>
  <si>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</si>
  <si>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</si>
  <si>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</si>
  <si>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</si>
  <si>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</si>
  <si>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</si>
  <si>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</si>
  <si>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</si>
  <si>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</si>
  <si>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</si>
  <si>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</si>
  <si>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</si>
  <si>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</si>
  <si>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</si>
  <si>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</si>
  <si>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</si>
  <si>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</si>
  <si>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</si>
  <si>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</si>
  <si>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</si>
  <si>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</si>
  <si>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</si>
  <si>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</si>
  <si>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</si>
  <si>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</si>
  <si>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</si>
  <si>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</si>
  <si>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</si>
  <si>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</si>
  <si>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</si>
  <si>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</si>
  <si>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</si>
  <si>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</si>
  <si>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</si>
  <si>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</si>
  <si>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</si>
  <si>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</si>
  <si>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</si>
  <si>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</si>
  <si>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</si>
  <si>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</si>
  <si>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</si>
  <si>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</si>
  <si>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</si>
  <si>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</si>
  <si>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</si>
  <si>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</si>
  <si>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</si>
  <si>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</si>
  <si>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</si>
  <si>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</si>
  <si>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</si>
  <si>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</si>
  <si>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</si>
  <si>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</si>
  <si>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</si>
  <si>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</si>
  <si>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</si>
  <si>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</si>
  <si>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</si>
  <si>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</si>
  <si>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</si>
  <si>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</si>
  <si>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</si>
  <si>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</si>
  <si>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</si>
  <si>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</si>
  <si>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</si>
  <si>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</si>
  <si>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</si>
  <si>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</si>
  <si>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</si>
  <si>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</si>
  <si>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</si>
  <si>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</si>
  <si>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</si>
  <si>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</si>
  <si>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</si>
  <si>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</si>
  <si>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</si>
  <si>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</si>
  <si>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</si>
  <si>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</si>
  <si>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</si>
  <si>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</si>
  <si>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</si>
  <si>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</si>
  <si>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</si>
  <si>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</si>
  <si>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</si>
  <si>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</si>
  <si>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</si>
  <si>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</si>
  <si>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</si>
  <si>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</si>
  <si>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</si>
  <si>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</si>
  <si>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</si>
  <si>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</si>
  <si>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</si>
  <si>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</si>
  <si>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</si>
  <si>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</si>
  <si>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</si>
  <si>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</si>
  <si>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</si>
  <si>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</si>
  <si>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</si>
  <si>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</si>
  <si>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</si>
  <si>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</si>
  <si>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</si>
  <si>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</si>
  <si>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</si>
  <si>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</si>
  <si>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</si>
  <si>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</si>
  <si>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</si>
  <si>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</si>
  <si>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</si>
  <si>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</si>
  <si>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</si>
  <si>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</si>
  <si>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</si>
  <si>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</si>
  <si>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</si>
  <si>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</si>
  <si>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</si>
  <si>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</si>
  <si>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</si>
  <si>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</si>
  <si>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</si>
  <si>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</si>
  <si>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</si>
  <si>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</si>
  <si>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</si>
  <si>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</si>
  <si>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</si>
  <si>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</si>
  <si>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</si>
  <si>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</si>
  <si>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</si>
  <si>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</si>
  <si>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</si>
  <si>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</si>
  <si>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</si>
  <si>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</si>
  <si>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</si>
  <si>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</si>
  <si>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</si>
  <si>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</si>
  <si>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</si>
  <si>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</si>
  <si>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</si>
  <si>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</si>
  <si>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</si>
  <si>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</si>
  <si>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</si>
  <si>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</si>
  <si>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</si>
  <si>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</si>
  <si>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</si>
  <si>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</si>
  <si>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</si>
  <si>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</si>
  <si>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</si>
  <si>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</si>
  <si>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</si>
  <si>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</si>
  <si>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</si>
  <si>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</si>
  <si>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</si>
  <si>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</si>
  <si>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</si>
  <si>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</si>
  <si>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</si>
  <si>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</si>
  <si>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</si>
  <si>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</si>
  <si>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</si>
  <si>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</si>
  <si>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</si>
  <si>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</si>
  <si>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</si>
  <si>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</si>
  <si>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</si>
  <si>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</si>
  <si>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</si>
  <si>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</si>
  <si>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</si>
  <si>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</si>
  <si>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</si>
  <si>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</si>
  <si>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</si>
  <si>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</si>
  <si>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</si>
  <si>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</si>
  <si>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</si>
  <si>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</si>
  <si>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</si>
  <si>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</si>
  <si>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</si>
  <si>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</si>
  <si>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</si>
  <si>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</si>
  <si>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</si>
  <si>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</si>
  <si>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</si>
  <si>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</si>
  <si>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</si>
  <si>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</si>
  <si>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</si>
  <si>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</si>
  <si>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</si>
  <si>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</si>
  <si>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</si>
  <si>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</si>
  <si>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</si>
  <si>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</si>
  <si>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</si>
  <si>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</si>
  <si>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</si>
  <si>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</si>
  <si>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</si>
  <si>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</si>
  <si>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</si>
  <si>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</si>
  <si>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</si>
  <si>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</si>
  <si>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</si>
  <si>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</si>
  <si>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</si>
  <si>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</si>
  <si>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</si>
  <si>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</si>
  <si>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</si>
  <si>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</si>
  <si>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</si>
  <si>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</si>
  <si>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</si>
  <si>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</si>
  <si>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</si>
  <si>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</si>
  <si>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</si>
  <si>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</si>
  <si>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</si>
  <si>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</si>
  <si>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</si>
  <si>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</si>
  <si>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</si>
  <si>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</si>
  <si>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</si>
  <si>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</si>
  <si>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</si>
  <si>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</si>
  <si>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</si>
  <si>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</si>
  <si>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</si>
  <si>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</si>
  <si>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</si>
  <si>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</si>
  <si>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</si>
  <si>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</si>
  <si>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</si>
  <si>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</si>
  <si>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</si>
  <si>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</si>
  <si>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</si>
  <si>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</si>
  <si>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</si>
  <si>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</si>
  <si>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</si>
  <si>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</si>
  <si>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</si>
  <si>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</si>
  <si>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</si>
  <si>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</si>
  <si>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</si>
  <si>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</si>
  <si>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</si>
  <si>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</si>
  <si>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</si>
  <si>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</si>
  <si>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</si>
  <si>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</si>
  <si>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</si>
  <si>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</si>
  <si>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</si>
  <si>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</si>
  <si>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</si>
  <si>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</si>
  <si>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</si>
  <si>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</si>
  <si>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</si>
  <si>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</si>
  <si>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</si>
  <si>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</si>
  <si>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</si>
  <si>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</si>
  <si>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</si>
  <si>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</si>
  <si>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</si>
  <si>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</si>
  <si>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</si>
  <si>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</si>
  <si>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</si>
  <si>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</si>
  <si>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</si>
  <si>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</si>
  <si>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</si>
  <si>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</si>
  <si>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</si>
  <si>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</si>
  <si>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</si>
  <si>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</si>
  <si>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</si>
  <si>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</si>
  <si>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</si>
  <si>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</si>
  <si>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</si>
  <si>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</si>
  <si>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</si>
  <si>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</si>
  <si>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</si>
  <si>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</si>
  <si>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</si>
  <si>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</si>
  <si>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</si>
  <si>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</si>
  <si>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</si>
  <si>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</si>
  <si>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</si>
  <si>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</si>
  <si>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</si>
  <si>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</si>
  <si>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</si>
  <si>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</si>
  <si>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</si>
  <si>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</si>
  <si>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</si>
  <si>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</si>
  <si>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</si>
  <si>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</si>
  <si>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</si>
  <si>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</si>
  <si>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</si>
  <si>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</si>
  <si>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</si>
  <si>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</si>
  <si>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</si>
  <si>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</si>
  <si>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</si>
  <si>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</si>
  <si>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</si>
  <si>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</si>
  <si>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</si>
  <si>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</si>
  <si>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</si>
  <si>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</si>
  <si>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</si>
  <si>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</si>
  <si>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</si>
  <si>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</si>
  <si>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</si>
  <si>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</si>
  <si>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</si>
  <si>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</si>
  <si>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</si>
  <si>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</si>
  <si>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</si>
  <si>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</si>
  <si>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</si>
  <si>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</si>
  <si>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</si>
  <si>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</si>
  <si>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</si>
  <si>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</si>
  <si>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</si>
  <si>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</si>
  <si>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</si>
  <si>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</si>
  <si>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</si>
  <si>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</si>
  <si>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児童生徒課長
江口　有隣</t>
  </si>
  <si>
    <t>・いじめ防止対策推進法
・義務教育の段階における普通教育に相当する教育の機会の確保等に関する法律</t>
  </si>
  <si>
    <t>・ニッポン一億総活躍プラン（平成28年６月２日閣議決定）
・第3期教育振興基本計画（平成30年６月15日閣議決定）
・いじめの防止等のための基本的な方針
・義務教育の段階における普通教育に相当する教育の機会の確保等に関する基本指針</t>
  </si>
  <si>
    <t>○地方自治体において外部人材活用によるいじめ問題への支援体制を構築（補助率1/3）
○外部人材を活用した教育相談・関係機関との連携強化等（補助率1/3）
　・スクールカウンセラー・スクールソーシャルワーカー等配置の充実
　・24時間対応の相談窓口の充実　　　　　　
　・SNS等を活用した相談体制の構築　　　　　　等</t>
  </si>
  <si>
    <t>-</t>
  </si>
  <si>
    <t>教育支援体制整備事業費補助金</t>
  </si>
  <si>
    <t>初等中等教育振興事業委託費</t>
  </si>
  <si>
    <t>教職員研修費</t>
  </si>
  <si>
    <t>委員等旅費</t>
  </si>
  <si>
    <t>職員旅費</t>
  </si>
  <si>
    <t>いじめの認知件数に占める、いじめの解消しているものの割合を70％以上にまで高める。</t>
  </si>
  <si>
    <t>児童生徒の問題行動・不登校等生徒指導上の諸課題に関する調査</t>
  </si>
  <si>
    <t>補助事業者数＋委託事業者数</t>
  </si>
  <si>
    <t>団体</t>
  </si>
  <si>
    <t>委託費／委託事業者数　　　　　　　　　　　　　　　</t>
    <phoneticPr fontId="5"/>
  </si>
  <si>
    <t>千円</t>
  </si>
  <si>
    <t>　委託費　/委託事業者数</t>
    <phoneticPr fontId="5"/>
  </si>
  <si>
    <t>159,063千円/32団体</t>
  </si>
  <si>
    <t>補助金／補助事業者数　</t>
    <phoneticPr fontId="5"/>
  </si>
  <si>
    <t>6,319,781千円/
192団体</t>
  </si>
  <si>
    <t>6,682,874千円/161団体</t>
  </si>
  <si>
    <t>2　確かな学力の向上、豊かな心と健やかな体の育成と信頼される学校づくり</t>
    <phoneticPr fontId="5"/>
  </si>
  <si>
    <t>2-2 豊かな心の育成</t>
    <phoneticPr fontId="5"/>
  </si>
  <si>
    <t>いじめの問題に関する校内研修会を実施した学校の割合</t>
    <phoneticPr fontId="5"/>
  </si>
  <si>
    <t>学校におけるいじめの問題に対する日常の取組のうち、地域の関係機関と連携協力した対応を図った学校の割合</t>
    <phoneticPr fontId="5"/>
  </si>
  <si>
    <t>%</t>
  </si>
  <si>
    <t>%</t>
    <phoneticPr fontId="5"/>
  </si>
  <si>
    <t>本事業において実施するスクールカウンセラーやスクールソーシャルワーカー等の配置等を含め、いじめ問題への支援体制を構築するとともに、いじめや不登校の未然防止、早期発見・早期対応等に総合的な支援策を講じることにより、上位施策における豊かな心の育成などを実現することができると見込んでいる。</t>
    <phoneticPr fontId="5"/>
  </si>
  <si>
    <t>文教・科学技術、
外交、安全保障・防衛等</t>
    <phoneticPr fontId="5"/>
  </si>
  <si>
    <t>時間</t>
  </si>
  <si>
    <t>時間</t>
    <phoneticPr fontId="5"/>
  </si>
  <si>
    <t>新25-0012</t>
  </si>
  <si>
    <t>65</t>
  </si>
  <si>
    <t>62</t>
  </si>
  <si>
    <t>63</t>
  </si>
  <si>
    <t>○</t>
  </si>
  <si>
    <t>いじめ対策・不登校支援等総合推進事業</t>
    <phoneticPr fontId="5"/>
  </si>
  <si>
    <t>平成25年度</t>
    <phoneticPr fontId="5"/>
  </si>
  <si>
    <t>終了予定なし</t>
    <phoneticPr fontId="5"/>
  </si>
  <si>
    <t>初等中等教育局</t>
    <phoneticPr fontId="5"/>
  </si>
  <si>
    <t>児童生徒課</t>
    <phoneticPr fontId="5"/>
  </si>
  <si>
    <t>-</t>
    <phoneticPr fontId="5"/>
  </si>
  <si>
    <t>-</t>
    <phoneticPr fontId="5"/>
  </si>
  <si>
    <t>いじめの認知件数に占める、いじめの解消しているものの割合
（本調査公表後、速やかに記載予定（「児童生徒の問題行動・不登校等生徒指導上の諸課題に関する調査」の令和2年度実績の公表時期は未定。なお、本調査は統計法に基づく調査であるため、公表前に数値を示すことができない。））</t>
    <phoneticPr fontId="5"/>
  </si>
  <si>
    <t>161,994千円/43団体</t>
    <phoneticPr fontId="5"/>
  </si>
  <si>
    <t>49,982千円/10団体</t>
    <rPh sb="6" eb="8">
      <t>センエン</t>
    </rPh>
    <rPh sb="11" eb="13">
      <t>ダンタイ</t>
    </rPh>
    <phoneticPr fontId="5"/>
  </si>
  <si>
    <t>本事業は、いじめ問題・不登校支援等に対し社会全体で取り組んでいくとの機運の高まりを受け成立した、いじめ防止対策推進法（平成25年）、義務教育の段階における普通教育に相当する教育の機会の確保等に関する法律（平成28年）を踏まえて行うものであり、国民や社会のニーズを的確に反映している。</t>
    <phoneticPr fontId="5"/>
  </si>
  <si>
    <t>いじめ防止対策推進法第五条において、国が「いじめの防止等のための対策を総合的に策定し、及び実施する」責務を有していると定められ、また、義務教育の段階における普通教育に相当する教育の機会の確保等に関する法律第四条において、国が「教育機会の確保等に関する施策を総合的に策定し、及び実施する」責務を有していると定められており、この趣旨を具体化するためにも、国が実施する必要のある事業である。</t>
    <phoneticPr fontId="5"/>
  </si>
  <si>
    <t>いじめ及びいじめを背景とした自殺事案、また不登校児童生徒数等は依然として憂慮すべき状況にある中、いじめ防止対策推進法、また、義務教育の段階における普通教育に相当する教育の機会の確保等に関する法律等の趣旨を踏まえた対応を行うための手段として必要かつ適切であり、優先度の高い事業である。</t>
    <phoneticPr fontId="5"/>
  </si>
  <si>
    <t>有</t>
  </si>
  <si>
    <t>無</t>
  </si>
  <si>
    <t>企画競争（公募）、一般競争入札を実施しており、公平性・透明性・競争性を確保している。また、一者応札となったものについては、今後は公示期間を延長する等、一者応札の解消を図ることとしている。</t>
    <phoneticPr fontId="5"/>
  </si>
  <si>
    <t>補助事業では補助率を基本的に1/3としており、受益者との負担は妥当である。</t>
  </si>
  <si>
    <t>補助要綱等により、単位当たりのコスト等の水準を定めてあり、妥当である。</t>
  </si>
  <si>
    <t>1次支出先等において、国の契約及び支払に関する規定の趣旨に従い、経費の効率的使用に努めている。</t>
  </si>
  <si>
    <t>補助要綱等により、費目・使途を真に必要なものに限定している。</t>
  </si>
  <si>
    <t>‐</t>
  </si>
  <si>
    <t>事業の実施内容については、審査委員会等において、経費の費目・使途を審査するなど、その必要性についてチェックを行なっており、コスト削減や効率化に努めている。</t>
    <phoneticPr fontId="5"/>
  </si>
  <si>
    <t>成果実績は成果目標を上回っており、成果目標に見合ったものとなっている。</t>
  </si>
  <si>
    <t>事業の性質に応じ、委託事業と補助事業とを区分するとともに、実施機関が事業内容を選択できる仕組みとしており、効率的かつ効果的な手段となっている。</t>
  </si>
  <si>
    <t>各自治体において、いじめ対策・不登校支援等が実施されており、活動実績は見込みに見合ったものである。</t>
  </si>
  <si>
    <t>本事業は、いじめ等が背景事情として認められる生徒の自殺事案など、子供の生命・身体の安全が損なわれるような痛ましい事案が発生していることなどを踏まえ、いじめ問題等に対し社会全体が取り組んでいくとの機運の高まりを受け成立した、いじめ防止対策推進法、また、不登校児童生徒数等が依然として憂慮すべき状況にあり、不登校児童生徒に対する教育機会の確保が求められていることなどを踏まえ、不登校支援等に対し社会全体が取り組んでいくとの機運の高まりを受け成立した、義務教育の段階における普通教育に相当する教育の機会の確保等に関する法律を踏まえ実施しているものであり、国費投入の必要性は高い。また、事業を実施するに当たっては支出先選定や費目・使途の確認等に十分に留意するとともに、実施後にはその成果の活用が図られており、事業の効率性・有効性は高い。</t>
    <phoneticPr fontId="5"/>
  </si>
  <si>
    <t>引き続き、事業を実施するに当たっては支出先選定や費目・使途の確認等に十分に留意するとともに、実施後にはその成果の活用を図り、事業の効率性・有効性の維持・向上に努める。</t>
    <phoneticPr fontId="5"/>
  </si>
  <si>
    <t>人件費</t>
    <rPh sb="0" eb="3">
      <t>ジンケンヒ</t>
    </rPh>
    <phoneticPr fontId="5"/>
  </si>
  <si>
    <t>通信運搬費</t>
    <rPh sb="0" eb="2">
      <t>ツウシン</t>
    </rPh>
    <rPh sb="2" eb="4">
      <t>ウンパン</t>
    </rPh>
    <rPh sb="4" eb="5">
      <t>ヒ</t>
    </rPh>
    <phoneticPr fontId="5"/>
  </si>
  <si>
    <t>アンケート発送・回収費</t>
    <rPh sb="5" eb="7">
      <t>ハッソウ</t>
    </rPh>
    <rPh sb="8" eb="10">
      <t>カイシュウ</t>
    </rPh>
    <rPh sb="10" eb="11">
      <t>ヒ</t>
    </rPh>
    <phoneticPr fontId="5"/>
  </si>
  <si>
    <t>A.株式会社リベリタス・コンサルティング</t>
    <rPh sb="2" eb="6">
      <t>カブシキガイシャ</t>
    </rPh>
    <phoneticPr fontId="5"/>
  </si>
  <si>
    <t>雑役務費</t>
    <rPh sb="0" eb="1">
      <t>ザツ</t>
    </rPh>
    <rPh sb="1" eb="4">
      <t>エキムヒ</t>
    </rPh>
    <phoneticPr fontId="5"/>
  </si>
  <si>
    <t>アンケート集計に係る外注費等</t>
    <rPh sb="5" eb="7">
      <t>シュウケイ</t>
    </rPh>
    <rPh sb="8" eb="9">
      <t>カカ</t>
    </rPh>
    <rPh sb="10" eb="13">
      <t>ガイチュウヒ</t>
    </rPh>
    <rPh sb="13" eb="14">
      <t>トウ</t>
    </rPh>
    <phoneticPr fontId="5"/>
  </si>
  <si>
    <t>印刷製本費</t>
    <rPh sb="0" eb="2">
      <t>インサツ</t>
    </rPh>
    <rPh sb="2" eb="4">
      <t>セイホン</t>
    </rPh>
    <rPh sb="4" eb="5">
      <t>ヒ</t>
    </rPh>
    <phoneticPr fontId="5"/>
  </si>
  <si>
    <t>調査票等印刷費</t>
    <rPh sb="0" eb="3">
      <t>チョウサヒョウ</t>
    </rPh>
    <rPh sb="3" eb="4">
      <t>トウ</t>
    </rPh>
    <rPh sb="4" eb="6">
      <t>インサツ</t>
    </rPh>
    <rPh sb="6" eb="7">
      <t>ヒ</t>
    </rPh>
    <phoneticPr fontId="5"/>
  </si>
  <si>
    <t>消費税相当額</t>
    <rPh sb="0" eb="3">
      <t>ショウヒゼイ</t>
    </rPh>
    <rPh sb="3" eb="5">
      <t>ソウトウ</t>
    </rPh>
    <rPh sb="5" eb="6">
      <t>ガク</t>
    </rPh>
    <phoneticPr fontId="5"/>
  </si>
  <si>
    <t>消費税</t>
    <rPh sb="0" eb="3">
      <t>ショウヒゼイ</t>
    </rPh>
    <phoneticPr fontId="5"/>
  </si>
  <si>
    <t>報酬等</t>
    <rPh sb="0" eb="2">
      <t>ホウシュウ</t>
    </rPh>
    <rPh sb="2" eb="3">
      <t>トウ</t>
    </rPh>
    <phoneticPr fontId="5"/>
  </si>
  <si>
    <t>委託費等</t>
    <rPh sb="0" eb="2">
      <t>イタク</t>
    </rPh>
    <rPh sb="2" eb="3">
      <t>ヒ</t>
    </rPh>
    <rPh sb="3" eb="4">
      <t>トウ</t>
    </rPh>
    <phoneticPr fontId="5"/>
  </si>
  <si>
    <t>スクールカウンセラー等の配置等</t>
    <rPh sb="10" eb="11">
      <t>トウ</t>
    </rPh>
    <rPh sb="12" eb="14">
      <t>ハイチ</t>
    </rPh>
    <rPh sb="14" eb="15">
      <t>トウ</t>
    </rPh>
    <phoneticPr fontId="5"/>
  </si>
  <si>
    <t>スクールソーシャルワーカーの配置等</t>
    <rPh sb="14" eb="16">
      <t>ハイチ</t>
    </rPh>
    <rPh sb="16" eb="17">
      <t>トウ</t>
    </rPh>
    <phoneticPr fontId="5"/>
  </si>
  <si>
    <t>SNS相談事業委託等</t>
    <rPh sb="3" eb="5">
      <t>ソウダン</t>
    </rPh>
    <rPh sb="5" eb="7">
      <t>ジギョウ</t>
    </rPh>
    <rPh sb="7" eb="9">
      <t>イタク</t>
    </rPh>
    <rPh sb="9" eb="10">
      <t>トウ</t>
    </rPh>
    <phoneticPr fontId="5"/>
  </si>
  <si>
    <t>報酬等</t>
    <rPh sb="0" eb="2">
      <t>ホウシュウ</t>
    </rPh>
    <rPh sb="2" eb="3">
      <t>トウ</t>
    </rPh>
    <phoneticPr fontId="5"/>
  </si>
  <si>
    <t>職員人件費</t>
    <rPh sb="0" eb="2">
      <t>ショクイン</t>
    </rPh>
    <rPh sb="2" eb="5">
      <t>ジンケンヒ</t>
    </rPh>
    <phoneticPr fontId="5"/>
  </si>
  <si>
    <t>教育支援センター相談員、支援員等</t>
    <rPh sb="0" eb="2">
      <t>キョウイク</t>
    </rPh>
    <rPh sb="2" eb="4">
      <t>シエン</t>
    </rPh>
    <rPh sb="8" eb="10">
      <t>ソウダン</t>
    </rPh>
    <rPh sb="10" eb="11">
      <t>イン</t>
    </rPh>
    <rPh sb="12" eb="14">
      <t>シエン</t>
    </rPh>
    <rPh sb="14" eb="15">
      <t>イン</t>
    </rPh>
    <rPh sb="15" eb="16">
      <t>トウ</t>
    </rPh>
    <phoneticPr fontId="5"/>
  </si>
  <si>
    <t>東京都</t>
    <rPh sb="0" eb="3">
      <t>トウキョウト</t>
    </rPh>
    <phoneticPr fontId="5"/>
  </si>
  <si>
    <t>名古屋市</t>
    <rPh sb="0" eb="4">
      <t>ナゴヤシ</t>
    </rPh>
    <phoneticPr fontId="5"/>
  </si>
  <si>
    <t>千葉県</t>
    <rPh sb="0" eb="3">
      <t>チバケン</t>
    </rPh>
    <phoneticPr fontId="5"/>
  </si>
  <si>
    <t>愛知県</t>
    <rPh sb="0" eb="3">
      <t>アイチケン</t>
    </rPh>
    <phoneticPr fontId="5"/>
  </si>
  <si>
    <t>兵庫県</t>
    <rPh sb="0" eb="3">
      <t>ヒョウゴケン</t>
    </rPh>
    <phoneticPr fontId="5"/>
  </si>
  <si>
    <t>横浜市</t>
    <rPh sb="0" eb="3">
      <t>ヨコハマシ</t>
    </rPh>
    <phoneticPr fontId="5"/>
  </si>
  <si>
    <t>埼玉県</t>
    <rPh sb="0" eb="3">
      <t>サイタマケン</t>
    </rPh>
    <phoneticPr fontId="5"/>
  </si>
  <si>
    <t>大阪府</t>
    <rPh sb="0" eb="3">
      <t>オオサカフ</t>
    </rPh>
    <phoneticPr fontId="5"/>
  </si>
  <si>
    <t>大阪市</t>
    <rPh sb="0" eb="3">
      <t>オオサカシ</t>
    </rPh>
    <phoneticPr fontId="5"/>
  </si>
  <si>
    <t>いじめ対策・不登校支援等総合推進事業の実施に必要な経費を補助</t>
    <rPh sb="3" eb="5">
      <t>タイサク</t>
    </rPh>
    <rPh sb="6" eb="9">
      <t>フトウコウ</t>
    </rPh>
    <rPh sb="9" eb="11">
      <t>シエン</t>
    </rPh>
    <rPh sb="11" eb="12">
      <t>トウ</t>
    </rPh>
    <rPh sb="12" eb="14">
      <t>ソウゴウ</t>
    </rPh>
    <rPh sb="14" eb="16">
      <t>スイシン</t>
    </rPh>
    <rPh sb="16" eb="18">
      <t>ジギョウ</t>
    </rPh>
    <rPh sb="19" eb="21">
      <t>ジッシ</t>
    </rPh>
    <rPh sb="22" eb="24">
      <t>ヒツヨウ</t>
    </rPh>
    <rPh sb="25" eb="27">
      <t>ケイヒ</t>
    </rPh>
    <rPh sb="28" eb="30">
      <t>ホジョ</t>
    </rPh>
    <phoneticPr fontId="5"/>
  </si>
  <si>
    <t>神奈川県</t>
    <rPh sb="0" eb="4">
      <t>カナガワケン</t>
    </rPh>
    <phoneticPr fontId="5"/>
  </si>
  <si>
    <t>B.東京都</t>
    <rPh sb="2" eb="5">
      <t>トウキョウト</t>
    </rPh>
    <phoneticPr fontId="5"/>
  </si>
  <si>
    <t>株式会社リベルタス・コンサルティング</t>
    <phoneticPr fontId="5"/>
  </si>
  <si>
    <t>愛媛県</t>
  </si>
  <si>
    <t>公立大学法人大阪</t>
    <phoneticPr fontId="5"/>
  </si>
  <si>
    <t>エースチャイルド株式会社</t>
    <phoneticPr fontId="5"/>
  </si>
  <si>
    <t>川崎市</t>
    <rPh sb="0" eb="3">
      <t>カワサキシ</t>
    </rPh>
    <phoneticPr fontId="5"/>
  </si>
  <si>
    <t>C.エヌ・ティ・ティ・コミュニケーションズ株式会社</t>
    <phoneticPr fontId="5"/>
  </si>
  <si>
    <t>エヌ・ティ・ティ・コミュニケーションズ株式会社</t>
    <rPh sb="21" eb="23">
      <t>カイシャ</t>
    </rPh>
    <phoneticPr fontId="5"/>
  </si>
  <si>
    <t>役務費</t>
    <rPh sb="0" eb="3">
      <t>エキムヒ</t>
    </rPh>
    <phoneticPr fontId="5"/>
  </si>
  <si>
    <t>２４時間子供SOSダイヤルの契約</t>
    <rPh sb="2" eb="4">
      <t>ジカン</t>
    </rPh>
    <rPh sb="4" eb="6">
      <t>コドモ</t>
    </rPh>
    <rPh sb="14" eb="16">
      <t>ケイヤク</t>
    </rPh>
    <phoneticPr fontId="5"/>
  </si>
  <si>
    <t>２４時間子供SOSダイヤルの契約（長期継続契約）</t>
    <rPh sb="2" eb="4">
      <t>ジカン</t>
    </rPh>
    <rPh sb="4" eb="6">
      <t>コドモ</t>
    </rPh>
    <rPh sb="14" eb="16">
      <t>ケイヤク</t>
    </rPh>
    <rPh sb="17" eb="19">
      <t>チョウキ</t>
    </rPh>
    <rPh sb="19" eb="21">
      <t>ケイゾク</t>
    </rPh>
    <rPh sb="21" eb="23">
      <t>ケイヤク</t>
    </rPh>
    <phoneticPr fontId="5"/>
  </si>
  <si>
    <t>-</t>
    <phoneticPr fontId="5"/>
  </si>
  <si>
    <t>補助金等交付</t>
  </si>
  <si>
    <t>35,605千円/5団体</t>
    <phoneticPr fontId="5"/>
  </si>
  <si>
    <t>7,016,848千円/116団体</t>
    <phoneticPr fontId="5"/>
  </si>
  <si>
    <t>-</t>
    <phoneticPr fontId="5"/>
  </si>
  <si>
    <t>スクールカウンセラー、スクールソーシャルワーカーについて、いじめ・不登校対策や虐待対策のための重点配置等に向け、拡充を要求しているため。</t>
    <rPh sb="33" eb="36">
      <t>フトウコウ</t>
    </rPh>
    <rPh sb="36" eb="38">
      <t>タイサク</t>
    </rPh>
    <rPh sb="39" eb="41">
      <t>ギャクタイ</t>
    </rPh>
    <rPh sb="41" eb="43">
      <t>タイサク</t>
    </rPh>
    <rPh sb="47" eb="49">
      <t>ジュウテン</t>
    </rPh>
    <rPh sb="49" eb="51">
      <t>ハイチ</t>
    </rPh>
    <rPh sb="51" eb="52">
      <t>トウ</t>
    </rPh>
    <rPh sb="53" eb="54">
      <t>ム</t>
    </rPh>
    <rPh sb="56" eb="58">
      <t>カクジュウ</t>
    </rPh>
    <rPh sb="59" eb="61">
      <t>ヨウキュウ</t>
    </rPh>
    <phoneticPr fontId="5"/>
  </si>
  <si>
    <t>いじめ対策・不登校支援等推進事業の委託</t>
    <rPh sb="3" eb="5">
      <t>タイサク</t>
    </rPh>
    <rPh sb="6" eb="9">
      <t>フトウコウ</t>
    </rPh>
    <rPh sb="9" eb="11">
      <t>シエン</t>
    </rPh>
    <rPh sb="11" eb="12">
      <t>トウ</t>
    </rPh>
    <rPh sb="12" eb="14">
      <t>スイシン</t>
    </rPh>
    <rPh sb="14" eb="16">
      <t>ジギョウ</t>
    </rPh>
    <rPh sb="17" eb="19">
      <t>イタク</t>
    </rPh>
    <phoneticPr fontId="5"/>
  </si>
  <si>
    <t>いじめ対策・不登校支援等推進事業の委託</t>
    <rPh sb="11" eb="12">
      <t>トウ</t>
    </rPh>
    <phoneticPr fontId="5"/>
  </si>
  <si>
    <t>いじめが背景事情として認められる生徒の自殺事案など、子供の生命・身体の安全が損なわれるような痛ましい事案が発生しており、社会全体が一丸となっていじめの問題に取り組んでいくこと、また、不登校児童生徒に対する教育機会の確保が求められている。このような状況を踏まえ、いじめや不登校の未然防止、早期発見・早期対応、教育相談体制の整備等に総合的に取り組む。</t>
    <phoneticPr fontId="5"/>
  </si>
  <si>
    <t>-</t>
    <phoneticPr fontId="5"/>
  </si>
  <si>
    <t>7,404,608千円/117団体</t>
    <phoneticPr fontId="5"/>
  </si>
  <si>
    <t>不登校児童生徒数に占める、学校内外の機関等での相談・指導等を受けた児童生徒の割合</t>
    <phoneticPr fontId="5"/>
  </si>
  <si>
    <t>いじめの認知件数に占める、いじめの解消しているものの割合</t>
    <phoneticPr fontId="5"/>
  </si>
  <si>
    <t>-</t>
    <phoneticPr fontId="5"/>
  </si>
  <si>
    <t>-</t>
    <phoneticPr fontId="5"/>
  </si>
  <si>
    <t>-</t>
    <phoneticPr fontId="5"/>
  </si>
  <si>
    <t>-</t>
    <phoneticPr fontId="5"/>
  </si>
  <si>
    <t>外部有識者による点検対象外</t>
  </si>
  <si>
    <t>事業内容の一部改善</t>
  </si>
  <si>
    <t>この事業はおおむね計画通りに予算執行されたものと考えられるが、さらなる事業の効率化を目指し、積算単価を再検証するなど、引き続きコスト削減に努めるべきである。</t>
  </si>
  <si>
    <t>年度内に改善を検討</t>
  </si>
  <si>
    <t>本事業については、令和３年度以降も引き続き、各自治体等から提出された所要額や事業内容等を精査し、効率的な執行に努めるとともに、教育相談体制の整備等の推進を図る。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</si>
</sst>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126207</xdr:colOff>
      <xdr:row>138</xdr:row>
      <xdr:rowOff>47625</xdr:rowOff>
    </xdr:from>
    <xdr:to>
      <xdr:col>33</xdr:col>
      <xdr:colOff>190501</xdr:colOff>
      <xdr:row>186</xdr:row>
      <xdr:rowOff>29976</xdr:rowOff>
    </xdr:to>
    <xdr:sp macro="" textlink="">
      <xdr:nvSpPr>
        <xdr:cNvPr id="3" name="正方形/長方形 2">
          <a:extLst>
            <a:ext uri="{FF2B5EF4-FFF2-40B4-BE49-F238E27FC236}">
              <a16:creationId xmlns:a16="http://schemas.microsoft.com/office/drawing/2014/main" id="{A6F81A41-26DB-4635-B8A0-4BD636AC40A6}"/>
            </a:ext>
          </a:extLst>
        </xdr:cNvPr>
        <xdr:cNvSpPr/>
      </xdr:nvSpPr>
      <xdr:spPr>
        <a:xfrm>
          <a:off x="6198395" y="21776531"/>
          <a:ext cx="671512" cy="4824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00">
              <a:solidFill>
                <a:sysClr val="windowText" lastClr="000000"/>
              </a:solidFill>
              <a:effectLst/>
              <a:latin typeface="+mn-lt"/>
              <a:ea typeface="+mn-ea"/>
              <a:cs typeface="+mn-cs"/>
            </a:rPr>
            <a:t>対前回</a:t>
          </a:r>
          <a:endParaRPr lang="en-US" altLang="ja-JP" sz="1000">
            <a:solidFill>
              <a:sysClr val="windowText" lastClr="000000"/>
            </a:solidFill>
            <a:effectLst/>
            <a:latin typeface="+mn-lt"/>
            <a:ea typeface="+mn-ea"/>
            <a:cs typeface="+mn-cs"/>
          </a:endParaRPr>
        </a:p>
        <a:p>
          <a:r>
            <a:rPr lang="ja-JP" altLang="en-US" sz="1000">
              <a:solidFill>
                <a:sysClr val="windowText" lastClr="000000"/>
              </a:solidFill>
              <a:effectLst/>
              <a:latin typeface="+mn-lt"/>
              <a:ea typeface="+mn-ea"/>
              <a:cs typeface="+mn-cs"/>
            </a:rPr>
            <a:t>調査値</a:t>
          </a:r>
          <a:endParaRPr lang="ja-JP" altLang="ja-JP" sz="1000">
            <a:solidFill>
              <a:sysClr val="windowText" lastClr="000000"/>
            </a:solidFill>
            <a:effectLst/>
            <a:latin typeface="+mn-lt"/>
            <a:ea typeface="+mn-ea"/>
            <a:cs typeface="+mn-cs"/>
          </a:endParaRPr>
        </a:p>
      </xdr:txBody>
    </xdr:sp>
    <xdr:clientData/>
  </xdr:twoCellAnchor>
  <xdr:twoCellAnchor>
    <xdr:from>
      <xdr:col>34</xdr:col>
      <xdr:colOff>142875</xdr:colOff>
      <xdr:row>138</xdr:row>
      <xdr:rowOff>47625</xdr:rowOff>
    </xdr:from>
    <xdr:to>
      <xdr:col>38</xdr:col>
      <xdr:colOff>111918</xdr:colOff>
      <xdr:row>186</xdr:row>
      <xdr:rowOff>29976</xdr:rowOff>
    </xdr:to>
    <xdr:sp macro="" textlink="">
      <xdr:nvSpPr>
        <xdr:cNvPr id="4" name="正方形/長方形 3">
          <a:extLst>
            <a:ext uri="{FF2B5EF4-FFF2-40B4-BE49-F238E27FC236}">
              <a16:creationId xmlns:a16="http://schemas.microsoft.com/office/drawing/2014/main" id="{A6F81A41-26DB-4635-B8A0-4BD636AC40A6}"/>
            </a:ext>
          </a:extLst>
        </xdr:cNvPr>
        <xdr:cNvSpPr/>
      </xdr:nvSpPr>
      <xdr:spPr>
        <a:xfrm>
          <a:off x="7024688" y="21943219"/>
          <a:ext cx="778668" cy="3435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00">
              <a:solidFill>
                <a:sysClr val="windowText" lastClr="000000"/>
              </a:solidFill>
              <a:effectLst/>
              <a:latin typeface="+mn-lt"/>
              <a:ea typeface="+mn-ea"/>
              <a:cs typeface="+mn-cs"/>
            </a:rPr>
            <a:t>対前回</a:t>
          </a:r>
          <a:endParaRPr lang="en-US" altLang="ja-JP" sz="1000">
            <a:solidFill>
              <a:sysClr val="windowText" lastClr="000000"/>
            </a:solidFill>
            <a:effectLst/>
            <a:latin typeface="+mn-lt"/>
            <a:ea typeface="+mn-ea"/>
            <a:cs typeface="+mn-cs"/>
          </a:endParaRPr>
        </a:p>
        <a:p>
          <a:r>
            <a:rPr lang="ja-JP" altLang="en-US" sz="1000">
              <a:solidFill>
                <a:sysClr val="windowText" lastClr="000000"/>
              </a:solidFill>
              <a:effectLst/>
              <a:latin typeface="+mn-lt"/>
              <a:ea typeface="+mn-ea"/>
              <a:cs typeface="+mn-cs"/>
            </a:rPr>
            <a:t>調査値</a:t>
          </a:r>
          <a:endParaRPr lang="ja-JP" altLang="ja-JP" sz="1000">
            <a:solidFill>
              <a:sysClr val="windowText" lastClr="000000"/>
            </a:solidFill>
            <a:effectLst/>
            <a:latin typeface="+mn-lt"/>
            <a:ea typeface="+mn-ea"/>
            <a:cs typeface="+mn-cs"/>
          </a:endParaRPr>
        </a:p>
      </xdr:txBody>
    </xdr:sp>
    <xdr:clientData/>
  </xdr:twoCellAnchor>
  <xdr:twoCellAnchor>
    <xdr:from>
      <xdr:col>10</xdr:col>
      <xdr:colOff>138242</xdr:colOff>
      <xdr:row>756</xdr:row>
      <xdr:rowOff>9525</xdr:rowOff>
    </xdr:from>
    <xdr:to>
      <xdr:col>45</xdr:col>
      <xdr:colOff>161925</xdr:colOff>
      <xdr:row>756</xdr:row>
      <xdr:rowOff>10812</xdr:rowOff>
    </xdr:to>
    <xdr:cxnSp macro="">
      <xdr:nvCxnSpPr>
        <xdr:cNvPr id="43" name="直線コネクタ 42"/>
        <xdr:cNvCxnSpPr/>
      </xdr:nvCxnSpPr>
      <xdr:spPr>
        <a:xfrm flipV="1">
          <a:off x="2138492" y="49606200"/>
          <a:ext cx="7024558" cy="12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149247</xdr:colOff>
      <xdr:row>756</xdr:row>
      <xdr:rowOff>8109</xdr:rowOff>
    </xdr:from>
    <xdr:to>
      <xdr:col>45</xdr:col>
      <xdr:colOff>152400</xdr:colOff>
      <xdr:row>759</xdr:row>
      <xdr:rowOff>333375</xdr:rowOff>
    </xdr:to>
    <xdr:cxnSp macro="">
      <xdr:nvCxnSpPr>
        <xdr:cNvPr id="44" name="直線コネクタ 43"/>
        <xdr:cNvCxnSpPr/>
      </xdr:nvCxnSpPr>
      <xdr:spPr>
        <a:xfrm>
          <a:off x="9150372" y="49604784"/>
          <a:ext cx="3153" cy="13825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138758</xdr:colOff>
      <xdr:row>756</xdr:row>
      <xdr:rowOff>7466</xdr:rowOff>
    </xdr:from>
    <xdr:to>
      <xdr:col>10</xdr:col>
      <xdr:colOff>142875</xdr:colOff>
      <xdr:row>759</xdr:row>
      <xdr:rowOff>342900</xdr:rowOff>
    </xdr:to>
    <xdr:cxnSp macro="">
      <xdr:nvCxnSpPr>
        <xdr:cNvPr id="45" name="直線コネクタ 44"/>
        <xdr:cNvCxnSpPr/>
      </xdr:nvCxnSpPr>
      <xdr:spPr>
        <a:xfrm>
          <a:off x="2139008" y="49604141"/>
          <a:ext cx="4117" cy="13927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83860</xdr:colOff>
      <xdr:row>753</xdr:row>
      <xdr:rowOff>160638</xdr:rowOff>
    </xdr:from>
    <xdr:to>
      <xdr:col>25</xdr:col>
      <xdr:colOff>85725</xdr:colOff>
      <xdr:row>756</xdr:row>
      <xdr:rowOff>9525</xdr:rowOff>
    </xdr:to>
    <xdr:cxnSp macro="">
      <xdr:nvCxnSpPr>
        <xdr:cNvPr id="46" name="直線コネクタ 45"/>
        <xdr:cNvCxnSpPr/>
      </xdr:nvCxnSpPr>
      <xdr:spPr>
        <a:xfrm flipH="1" flipV="1">
          <a:off x="5084485" y="48700038"/>
          <a:ext cx="1865" cy="9061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27803</xdr:colOff>
      <xdr:row>756</xdr:row>
      <xdr:rowOff>9525</xdr:rowOff>
    </xdr:from>
    <xdr:to>
      <xdr:col>27</xdr:col>
      <xdr:colOff>28575</xdr:colOff>
      <xdr:row>759</xdr:row>
      <xdr:rowOff>343674</xdr:rowOff>
    </xdr:to>
    <xdr:cxnSp macro="">
      <xdr:nvCxnSpPr>
        <xdr:cNvPr id="47" name="直線コネクタ 46"/>
        <xdr:cNvCxnSpPr/>
      </xdr:nvCxnSpPr>
      <xdr:spPr>
        <a:xfrm flipV="1">
          <a:off x="5428478" y="49606200"/>
          <a:ext cx="772" cy="13914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130066</xdr:colOff>
      <xdr:row>758</xdr:row>
      <xdr:rowOff>171450</xdr:rowOff>
    </xdr:from>
    <xdr:to>
      <xdr:col>21</xdr:col>
      <xdr:colOff>107155</xdr:colOff>
      <xdr:row>760</xdr:row>
      <xdr:rowOff>0</xdr:rowOff>
    </xdr:to>
    <xdr:sp macro="" textlink="">
      <xdr:nvSpPr>
        <xdr:cNvPr id="48" name="正方形/長方形 47">
          <a:extLst>
            <a:ext uri="{FF2B5EF4-FFF2-40B4-BE49-F238E27FC236}">
              <a16:creationId xmlns:a16="http://schemas.microsoft.com/office/drawing/2014/main" id="{52066CBC-BE57-4368-AF3A-E226F82B9FED}"/>
            </a:ext>
          </a:extLst>
        </xdr:cNvPr>
        <xdr:cNvSpPr/>
      </xdr:nvSpPr>
      <xdr:spPr>
        <a:xfrm>
          <a:off x="2154129" y="54535388"/>
          <a:ext cx="2203557" cy="5429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ysClr val="windowText" lastClr="000000"/>
              </a:solidFill>
            </a:rPr>
            <a:t>委託</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645</xdr:colOff>
      <xdr:row>759</xdr:row>
      <xdr:rowOff>47625</xdr:rowOff>
    </xdr:from>
    <xdr:to>
      <xdr:col>29</xdr:col>
      <xdr:colOff>128218</xdr:colOff>
      <xdr:row>759</xdr:row>
      <xdr:rowOff>294154</xdr:rowOff>
    </xdr:to>
    <xdr:sp macro="" textlink="">
      <xdr:nvSpPr>
        <xdr:cNvPr id="49" name="正方形/長方形 48">
          <a:extLst>
            <a:ext uri="{FF2B5EF4-FFF2-40B4-BE49-F238E27FC236}">
              <a16:creationId xmlns:a16="http://schemas.microsoft.com/office/drawing/2014/main" id="{B7DBF6BD-C352-4FC5-B0A3-13E1303BB9E5}"/>
            </a:ext>
          </a:extLst>
        </xdr:cNvPr>
        <xdr:cNvSpPr/>
      </xdr:nvSpPr>
      <xdr:spPr>
        <a:xfrm>
          <a:off x="4201170" y="50701575"/>
          <a:ext cx="1727773" cy="2465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111017</xdr:colOff>
      <xdr:row>758</xdr:row>
      <xdr:rowOff>250610</xdr:rowOff>
    </xdr:from>
    <xdr:to>
      <xdr:col>45</xdr:col>
      <xdr:colOff>123824</xdr:colOff>
      <xdr:row>760</xdr:row>
      <xdr:rowOff>92308</xdr:rowOff>
    </xdr:to>
    <xdr:sp macro="" textlink="">
      <xdr:nvSpPr>
        <xdr:cNvPr id="50" name="正方形/長方形 49">
          <a:extLst>
            <a:ext uri="{FF2B5EF4-FFF2-40B4-BE49-F238E27FC236}">
              <a16:creationId xmlns:a16="http://schemas.microsoft.com/office/drawing/2014/main" id="{9AFFF082-CA11-4108-972C-D245750C9854}"/>
            </a:ext>
          </a:extLst>
        </xdr:cNvPr>
        <xdr:cNvSpPr/>
      </xdr:nvSpPr>
      <xdr:spPr>
        <a:xfrm>
          <a:off x="6711842" y="50552135"/>
          <a:ext cx="2413107" cy="54654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  </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28639</xdr:colOff>
      <xdr:row>750</xdr:row>
      <xdr:rowOff>9525</xdr:rowOff>
    </xdr:from>
    <xdr:to>
      <xdr:col>46</xdr:col>
      <xdr:colOff>33205</xdr:colOff>
      <xdr:row>754</xdr:row>
      <xdr:rowOff>207260</xdr:rowOff>
    </xdr:to>
    <xdr:sp macro="" textlink="">
      <xdr:nvSpPr>
        <xdr:cNvPr id="51" name="正方形/長方形 50">
          <a:extLst>
            <a:ext uri="{FF2B5EF4-FFF2-40B4-BE49-F238E27FC236}">
              <a16:creationId xmlns:a16="http://schemas.microsoft.com/office/drawing/2014/main" id="{69B5765B-C5E6-4276-8AA9-5ACD2A0741C3}"/>
            </a:ext>
          </a:extLst>
        </xdr:cNvPr>
        <xdr:cNvSpPr/>
      </xdr:nvSpPr>
      <xdr:spPr>
        <a:xfrm>
          <a:off x="7029514" y="47491650"/>
          <a:ext cx="2204841" cy="160743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ysClr val="windowText" lastClr="000000"/>
              </a:solidFill>
            </a:rPr>
            <a:t>諸謝金　 　　　　</a:t>
          </a: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rPr>
            <a:t>職員旅費　　　　</a:t>
          </a:r>
          <a:r>
            <a:rPr kumimoji="1" lang="en-US" altLang="ja-JP" sz="1100">
              <a:solidFill>
                <a:sysClr val="windowText" lastClr="000000"/>
              </a:solidFill>
              <a:latin typeface="+mn-ea"/>
              <a:ea typeface="+mn-ea"/>
            </a:rPr>
            <a:t>0.3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rPr>
            <a:t>委員等旅費　　</a:t>
          </a:r>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教職員研修費　</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algn="l"/>
          <a:r>
            <a:rPr kumimoji="1" lang="ja-JP" altLang="en-US" sz="1000" baseline="0">
              <a:solidFill>
                <a:sysClr val="windowText" lastClr="000000"/>
              </a:solidFill>
            </a:rPr>
            <a:t>（２４時間子供ＳＯＳダイヤルの</a:t>
          </a:r>
          <a:endParaRPr kumimoji="1" lang="en-US" altLang="ja-JP" sz="1000" baseline="0">
            <a:solidFill>
              <a:sysClr val="windowText" lastClr="000000"/>
            </a:solidFill>
          </a:endParaRPr>
        </a:p>
        <a:p>
          <a:pPr algn="l"/>
          <a:r>
            <a:rPr kumimoji="1" lang="en-US" altLang="ja-JP" sz="1000" baseline="0">
              <a:solidFill>
                <a:sysClr val="windowText" lastClr="000000"/>
              </a:solidFill>
            </a:rPr>
            <a:t>  </a:t>
          </a:r>
          <a:r>
            <a:rPr kumimoji="1" lang="ja-JP" altLang="en-US" sz="1000" baseline="0">
              <a:solidFill>
                <a:sysClr val="windowText" lastClr="000000"/>
              </a:solidFill>
            </a:rPr>
            <a:t>通話料無料化等に係る経費</a:t>
          </a:r>
          <a:endParaRPr kumimoji="1" lang="en-US" altLang="ja-JP" sz="1000" baseline="0">
            <a:solidFill>
              <a:sysClr val="windowText" lastClr="000000"/>
            </a:solidFill>
          </a:endParaRPr>
        </a:p>
        <a:p>
          <a:pPr algn="l"/>
          <a:r>
            <a:rPr kumimoji="1" lang="ja-JP" altLang="en-US" sz="1000" baseline="0">
              <a:solidFill>
                <a:sysClr val="windowText" lastClr="000000"/>
              </a:solidFill>
            </a:rPr>
            <a:t>  を除く）</a:t>
          </a:r>
          <a:endParaRPr kumimoji="1" lang="en-US" altLang="ja-JP" sz="1000">
            <a:solidFill>
              <a:sysClr val="windowText" lastClr="000000"/>
            </a:solidFill>
          </a:endParaRPr>
        </a:p>
      </xdr:txBody>
    </xdr:sp>
    <xdr:clientData/>
  </xdr:twoCellAnchor>
  <xdr:twoCellAnchor>
    <xdr:from>
      <xdr:col>6</xdr:col>
      <xdr:colOff>85725</xdr:colOff>
      <xdr:row>764</xdr:row>
      <xdr:rowOff>85044</xdr:rowOff>
    </xdr:from>
    <xdr:to>
      <xdr:col>18</xdr:col>
      <xdr:colOff>14867</xdr:colOff>
      <xdr:row>765</xdr:row>
      <xdr:rowOff>121290</xdr:rowOff>
    </xdr:to>
    <xdr:sp macro="" textlink="">
      <xdr:nvSpPr>
        <xdr:cNvPr id="52" name="大かっこ 51">
          <a:extLst>
            <a:ext uri="{FF2B5EF4-FFF2-40B4-BE49-F238E27FC236}">
              <a16:creationId xmlns:a16="http://schemas.microsoft.com/office/drawing/2014/main" id="{510C5F18-5675-4492-B40D-BF4B5D275B4F}"/>
            </a:ext>
          </a:extLst>
        </xdr:cNvPr>
        <xdr:cNvSpPr/>
      </xdr:nvSpPr>
      <xdr:spPr>
        <a:xfrm>
          <a:off x="1285875" y="52501119"/>
          <a:ext cx="2329442" cy="70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71953</xdr:colOff>
      <xdr:row>764</xdr:row>
      <xdr:rowOff>71437</xdr:rowOff>
    </xdr:from>
    <xdr:to>
      <xdr:col>32</xdr:col>
      <xdr:colOff>1094</xdr:colOff>
      <xdr:row>765</xdr:row>
      <xdr:rowOff>107683</xdr:rowOff>
    </xdr:to>
    <xdr:sp macro="" textlink="">
      <xdr:nvSpPr>
        <xdr:cNvPr id="53" name="大かっこ 52">
          <a:extLst>
            <a:ext uri="{FF2B5EF4-FFF2-40B4-BE49-F238E27FC236}">
              <a16:creationId xmlns:a16="http://schemas.microsoft.com/office/drawing/2014/main" id="{AE484774-67E4-46B7-BE51-A258578E39D6}"/>
            </a:ext>
          </a:extLst>
        </xdr:cNvPr>
        <xdr:cNvSpPr/>
      </xdr:nvSpPr>
      <xdr:spPr>
        <a:xfrm>
          <a:off x="4072453" y="52487512"/>
          <a:ext cx="2329441" cy="70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187668</xdr:colOff>
      <xdr:row>764</xdr:row>
      <xdr:rowOff>79600</xdr:rowOff>
    </xdr:from>
    <xdr:to>
      <xdr:col>48</xdr:col>
      <xdr:colOff>161925</xdr:colOff>
      <xdr:row>765</xdr:row>
      <xdr:rowOff>115846</xdr:rowOff>
    </xdr:to>
    <xdr:sp macro="" textlink="">
      <xdr:nvSpPr>
        <xdr:cNvPr id="54" name="大かっこ 53">
          <a:extLst>
            <a:ext uri="{FF2B5EF4-FFF2-40B4-BE49-F238E27FC236}">
              <a16:creationId xmlns:a16="http://schemas.microsoft.com/office/drawing/2014/main" id="{2187F884-3CD7-473A-B124-D3E66CAACB8C}"/>
            </a:ext>
          </a:extLst>
        </xdr:cNvPr>
        <xdr:cNvSpPr/>
      </xdr:nvSpPr>
      <xdr:spPr>
        <a:xfrm>
          <a:off x="6788493" y="52495675"/>
          <a:ext cx="2974632" cy="70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98596</xdr:colOff>
      <xdr:row>764</xdr:row>
      <xdr:rowOff>23169</xdr:rowOff>
    </xdr:from>
    <xdr:to>
      <xdr:col>17</xdr:col>
      <xdr:colOff>72384</xdr:colOff>
      <xdr:row>765</xdr:row>
      <xdr:rowOff>134222</xdr:rowOff>
    </xdr:to>
    <xdr:sp macro="" textlink="">
      <xdr:nvSpPr>
        <xdr:cNvPr id="55" name="正方形/長方形 54">
          <a:extLst>
            <a:ext uri="{FF2B5EF4-FFF2-40B4-BE49-F238E27FC236}">
              <a16:creationId xmlns:a16="http://schemas.microsoft.com/office/drawing/2014/main" id="{2948C431-52AE-4D1C-8D6D-C7CAF6B7A160}"/>
            </a:ext>
          </a:extLst>
        </xdr:cNvPr>
        <xdr:cNvSpPr/>
      </xdr:nvSpPr>
      <xdr:spPr>
        <a:xfrm>
          <a:off x="1298746" y="52439244"/>
          <a:ext cx="2174063" cy="7778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ysClr val="windowText" lastClr="000000"/>
              </a:solidFill>
            </a:rPr>
            <a:t>いじめ問題への対応・不登校支援など生徒指導上の諸問題への取組に関する調査研究</a:t>
          </a:r>
        </a:p>
      </xdr:txBody>
    </xdr:sp>
    <xdr:clientData/>
  </xdr:twoCellAnchor>
  <xdr:twoCellAnchor>
    <xdr:from>
      <xdr:col>21</xdr:col>
      <xdr:colOff>48590</xdr:colOff>
      <xdr:row>763</xdr:row>
      <xdr:rowOff>324108</xdr:rowOff>
    </xdr:from>
    <xdr:to>
      <xdr:col>31</xdr:col>
      <xdr:colOff>198592</xdr:colOff>
      <xdr:row>765</xdr:row>
      <xdr:rowOff>199862</xdr:rowOff>
    </xdr:to>
    <xdr:sp macro="" textlink="">
      <xdr:nvSpPr>
        <xdr:cNvPr id="56" name="正方形/長方形 55">
          <a:extLst>
            <a:ext uri="{FF2B5EF4-FFF2-40B4-BE49-F238E27FC236}">
              <a16:creationId xmlns:a16="http://schemas.microsoft.com/office/drawing/2014/main" id="{37C2C681-E9F9-4F4B-B188-763F76BAC58B}"/>
            </a:ext>
          </a:extLst>
        </xdr:cNvPr>
        <xdr:cNvSpPr/>
      </xdr:nvSpPr>
      <xdr:spPr>
        <a:xfrm>
          <a:off x="4249115" y="52387758"/>
          <a:ext cx="2150252" cy="8949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ysClr val="windowText" lastClr="000000"/>
              </a:solidFill>
            </a:rPr>
            <a:t>スクールカウンセラー・スクールソーシャルワーカー等の配置等に係る経費の支出</a:t>
          </a:r>
        </a:p>
      </xdr:txBody>
    </xdr:sp>
    <xdr:clientData/>
  </xdr:twoCellAnchor>
  <xdr:twoCellAnchor>
    <xdr:from>
      <xdr:col>33</xdr:col>
      <xdr:colOff>190694</xdr:colOff>
      <xdr:row>764</xdr:row>
      <xdr:rowOff>84309</xdr:rowOff>
    </xdr:from>
    <xdr:to>
      <xdr:col>48</xdr:col>
      <xdr:colOff>104775</xdr:colOff>
      <xdr:row>765</xdr:row>
      <xdr:rowOff>78532</xdr:rowOff>
    </xdr:to>
    <xdr:sp macro="" textlink="">
      <xdr:nvSpPr>
        <xdr:cNvPr id="57" name="正方形/長方形 56">
          <a:extLst>
            <a:ext uri="{FF2B5EF4-FFF2-40B4-BE49-F238E27FC236}">
              <a16:creationId xmlns:a16="http://schemas.microsoft.com/office/drawing/2014/main" id="{29A080FD-8007-4199-875A-248EFE81A90A}"/>
            </a:ext>
          </a:extLst>
        </xdr:cNvPr>
        <xdr:cNvSpPr/>
      </xdr:nvSpPr>
      <xdr:spPr>
        <a:xfrm>
          <a:off x="6791519" y="52500384"/>
          <a:ext cx="2914456" cy="6609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ysClr val="windowText" lastClr="000000"/>
              </a:solidFill>
            </a:rPr>
            <a:t>２４時間子供ＳＯＳダイヤルの通話料無料化等に係る経費の支出</a:t>
          </a:r>
        </a:p>
      </xdr:txBody>
    </xdr:sp>
    <xdr:clientData/>
  </xdr:twoCellAnchor>
  <xdr:twoCellAnchor>
    <xdr:from>
      <xdr:col>6</xdr:col>
      <xdr:colOff>115844</xdr:colOff>
      <xdr:row>760</xdr:row>
      <xdr:rowOff>4119</xdr:rowOff>
    </xdr:from>
    <xdr:to>
      <xdr:col>17</xdr:col>
      <xdr:colOff>180652</xdr:colOff>
      <xdr:row>762</xdr:row>
      <xdr:rowOff>293601</xdr:rowOff>
    </xdr:to>
    <xdr:sp macro="" textlink="">
      <xdr:nvSpPr>
        <xdr:cNvPr id="58" name="正方形/長方形 57">
          <a:extLst>
            <a:ext uri="{FF2B5EF4-FFF2-40B4-BE49-F238E27FC236}">
              <a16:creationId xmlns:a16="http://schemas.microsoft.com/office/drawing/2014/main" id="{80BD6A16-EAD2-45D1-BE0F-95881C7CF534}"/>
            </a:ext>
          </a:extLst>
        </xdr:cNvPr>
        <xdr:cNvSpPr/>
      </xdr:nvSpPr>
      <xdr:spPr>
        <a:xfrm>
          <a:off x="1315994" y="51010494"/>
          <a:ext cx="2265083" cy="994332"/>
        </a:xfrm>
        <a:prstGeom prst="rect">
          <a:avLst/>
        </a:prstGeom>
        <a:noFill/>
        <a:ln w="127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都道府県教育委員会等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20</xdr:col>
      <xdr:colOff>11135</xdr:colOff>
      <xdr:row>760</xdr:row>
      <xdr:rowOff>4119</xdr:rowOff>
    </xdr:from>
    <xdr:to>
      <xdr:col>32</xdr:col>
      <xdr:colOff>39709</xdr:colOff>
      <xdr:row>762</xdr:row>
      <xdr:rowOff>293601</xdr:rowOff>
    </xdr:to>
    <xdr:sp macro="" textlink="">
      <xdr:nvSpPr>
        <xdr:cNvPr id="59" name="正方形/長方形 58">
          <a:extLst>
            <a:ext uri="{FF2B5EF4-FFF2-40B4-BE49-F238E27FC236}">
              <a16:creationId xmlns:a16="http://schemas.microsoft.com/office/drawing/2014/main" id="{176BA002-C361-4E04-AC15-46EC977A6EA3}"/>
            </a:ext>
          </a:extLst>
        </xdr:cNvPr>
        <xdr:cNvSpPr/>
      </xdr:nvSpPr>
      <xdr:spPr>
        <a:xfrm>
          <a:off x="4011635" y="51010494"/>
          <a:ext cx="2428874" cy="994332"/>
        </a:xfrm>
        <a:prstGeom prst="rect">
          <a:avLst/>
        </a:prstGeom>
        <a:noFill/>
        <a:ln w="127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都道府県教育委員会等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33</xdr:col>
      <xdr:colOff>180138</xdr:colOff>
      <xdr:row>759</xdr:row>
      <xdr:rowOff>344188</xdr:rowOff>
    </xdr:from>
    <xdr:to>
      <xdr:col>49</xdr:col>
      <xdr:colOff>152400</xdr:colOff>
      <xdr:row>762</xdr:row>
      <xdr:rowOff>242629</xdr:rowOff>
    </xdr:to>
    <xdr:sp macro="" textlink="">
      <xdr:nvSpPr>
        <xdr:cNvPr id="60" name="正方形/長方形 59">
          <a:extLst>
            <a:ext uri="{FF2B5EF4-FFF2-40B4-BE49-F238E27FC236}">
              <a16:creationId xmlns:a16="http://schemas.microsoft.com/office/drawing/2014/main" id="{7091EAFD-EF8B-4B1C-80D2-73753108316D}"/>
            </a:ext>
          </a:extLst>
        </xdr:cNvPr>
        <xdr:cNvSpPr/>
      </xdr:nvSpPr>
      <xdr:spPr>
        <a:xfrm>
          <a:off x="6780963" y="50998138"/>
          <a:ext cx="3172662" cy="955716"/>
        </a:xfrm>
        <a:prstGeom prst="rect">
          <a:avLst/>
        </a:prstGeom>
        <a:noFill/>
        <a:ln w="127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エヌ・ティ・ティ・コミュニケーションズ株式会社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17</xdr:col>
      <xdr:colOff>129166</xdr:colOff>
      <xdr:row>750</xdr:row>
      <xdr:rowOff>262195</xdr:rowOff>
    </xdr:from>
    <xdr:to>
      <xdr:col>33</xdr:col>
      <xdr:colOff>50237</xdr:colOff>
      <xdr:row>753</xdr:row>
      <xdr:rowOff>153270</xdr:rowOff>
    </xdr:to>
    <xdr:sp macro="" textlink="">
      <xdr:nvSpPr>
        <xdr:cNvPr id="61" name="正方形/長方形 60">
          <a:extLst>
            <a:ext uri="{FF2B5EF4-FFF2-40B4-BE49-F238E27FC236}">
              <a16:creationId xmlns:a16="http://schemas.microsoft.com/office/drawing/2014/main" id="{139D9F79-7779-482B-951F-28FB3D0B3E24}"/>
            </a:ext>
          </a:extLst>
        </xdr:cNvPr>
        <xdr:cNvSpPr/>
      </xdr:nvSpPr>
      <xdr:spPr>
        <a:xfrm>
          <a:off x="3529591" y="47744320"/>
          <a:ext cx="3121471" cy="948350"/>
        </a:xfrm>
        <a:prstGeom prst="rect">
          <a:avLst/>
        </a:prstGeom>
        <a:noFill/>
        <a:ln w="127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文部科学省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7,083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44</xdr:col>
      <xdr:colOff>59531</xdr:colOff>
      <xdr:row>750</xdr:row>
      <xdr:rowOff>214312</xdr:rowOff>
    </xdr:from>
    <xdr:to>
      <xdr:col>45</xdr:col>
      <xdr:colOff>23812</xdr:colOff>
      <xdr:row>754</xdr:row>
      <xdr:rowOff>23812</xdr:rowOff>
    </xdr:to>
    <xdr:sp macro="" textlink="">
      <xdr:nvSpPr>
        <xdr:cNvPr id="23" name="左中かっこ 22">
          <a:extLst>
            <a:ext uri="{FF2B5EF4-FFF2-40B4-BE49-F238E27FC236}">
              <a16:creationId xmlns:a16="http://schemas.microsoft.com/office/drawing/2014/main" id="{576B9CEF-2BB2-4E96-BDFD-1E58CA9D889C}"/>
            </a:ext>
          </a:extLst>
        </xdr:cNvPr>
        <xdr:cNvSpPr/>
      </xdr:nvSpPr>
      <xdr:spPr>
        <a:xfrm rot="10800000" flipV="1">
          <a:off x="8965406" y="51720750"/>
          <a:ext cx="166687" cy="1238250"/>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29154</xdr:colOff>
      <xdr:row>751</xdr:row>
      <xdr:rowOff>207748</xdr:rowOff>
    </xdr:from>
    <xdr:to>
      <xdr:col>48</xdr:col>
      <xdr:colOff>73806</xdr:colOff>
      <xdr:row>753</xdr:row>
      <xdr:rowOff>61155</xdr:rowOff>
    </xdr:to>
    <xdr:sp macro="" textlink="">
      <xdr:nvSpPr>
        <xdr:cNvPr id="24" name="正方形/長方形 23">
          <a:extLst>
            <a:ext uri="{FF2B5EF4-FFF2-40B4-BE49-F238E27FC236}">
              <a16:creationId xmlns:a16="http://schemas.microsoft.com/office/drawing/2014/main" id="{E7A2335B-4AD8-48D8-9C47-8BD000465DD4}"/>
            </a:ext>
          </a:extLst>
        </xdr:cNvPr>
        <xdr:cNvSpPr/>
      </xdr:nvSpPr>
      <xdr:spPr>
        <a:xfrm>
          <a:off x="9137435" y="52071373"/>
          <a:ext cx="651871" cy="56778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9" zoomScale="75" zoomScaleNormal="75" zoomScaleSheetLayoutView="75" zoomScalePageLayoutView="85" workbookViewId="0">
      <selection activeCell="AD909" sqref="AD9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404</v>
      </c>
      <c r="AJ2" s="950" t="s">
        <v>709</v>
      </c>
      <c r="AK2" s="950"/>
      <c r="AL2" s="950"/>
      <c r="AM2" s="950"/>
      <c r="AN2" s="98" t="s">
        <v>404</v>
      </c>
      <c r="AO2" s="950">
        <v>20</v>
      </c>
      <c r="AP2" s="950"/>
      <c r="AQ2" s="950"/>
      <c r="AR2" s="99" t="s">
        <v>707</v>
      </c>
      <c r="AS2" s="956">
        <v>87</v>
      </c>
      <c r="AT2" s="956"/>
      <c r="AU2" s="956"/>
      <c r="AV2" s="98" t="str">
        <f>IF(AW2="","","-")</f>
        <v/>
      </c>
      <c r="AW2" s="916"/>
      <c r="AX2" s="916"/>
    </row>
    <row r="3" spans="1:50" ht="21" customHeight="1" thickBot="1" x14ac:dyDescent="0.2">
      <c r="A3" s="869" t="s">
        <v>700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712</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752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750</v>
      </c>
      <c r="H5" s="842"/>
      <c r="I5" s="842"/>
      <c r="J5" s="842"/>
      <c r="K5" s="842"/>
      <c r="L5" s="842"/>
      <c r="M5" s="843" t="s">
        <v>66</v>
      </c>
      <c r="N5" s="844"/>
      <c r="O5" s="844"/>
      <c r="P5" s="844"/>
      <c r="Q5" s="844"/>
      <c r="R5" s="845"/>
      <c r="S5" s="846" t="s">
        <v>751</v>
      </c>
      <c r="T5" s="842"/>
      <c r="U5" s="842"/>
      <c r="V5" s="842"/>
      <c r="W5" s="842"/>
      <c r="X5" s="847"/>
      <c r="Y5" s="703" t="s">
        <v>3</v>
      </c>
      <c r="Z5" s="548"/>
      <c r="AA5" s="548"/>
      <c r="AB5" s="548"/>
      <c r="AC5" s="548"/>
      <c r="AD5" s="549"/>
      <c r="AE5" s="704" t="s">
        <v>753</v>
      </c>
      <c r="AF5" s="704"/>
      <c r="AG5" s="704"/>
      <c r="AH5" s="704"/>
      <c r="AI5" s="704"/>
      <c r="AJ5" s="704"/>
      <c r="AK5" s="704"/>
      <c r="AL5" s="704"/>
      <c r="AM5" s="704"/>
      <c r="AN5" s="704"/>
      <c r="AO5" s="704"/>
      <c r="AP5" s="705"/>
      <c r="AQ5" s="706" t="s">
        <v>713</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x14ac:dyDescent="0.15">
      <c r="A7" s="500" t="s">
        <v>22</v>
      </c>
      <c r="B7" s="501"/>
      <c r="C7" s="501"/>
      <c r="D7" s="501"/>
      <c r="E7" s="501"/>
      <c r="F7" s="502"/>
      <c r="G7" s="503" t="s">
        <v>714</v>
      </c>
      <c r="H7" s="504"/>
      <c r="I7" s="504"/>
      <c r="J7" s="504"/>
      <c r="K7" s="504"/>
      <c r="L7" s="504"/>
      <c r="M7" s="504"/>
      <c r="N7" s="504"/>
      <c r="O7" s="504"/>
      <c r="P7" s="504"/>
      <c r="Q7" s="504"/>
      <c r="R7" s="504"/>
      <c r="S7" s="504"/>
      <c r="T7" s="504"/>
      <c r="U7" s="504"/>
      <c r="V7" s="504"/>
      <c r="W7" s="504"/>
      <c r="X7" s="505"/>
      <c r="Y7" s="928" t="s">
        <v>387</v>
      </c>
      <c r="Z7" s="445"/>
      <c r="AA7" s="445"/>
      <c r="AB7" s="445"/>
      <c r="AC7" s="445"/>
      <c r="AD7" s="929"/>
      <c r="AE7" s="917" t="s">
        <v>715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0" t="s">
        <v>256</v>
      </c>
      <c r="B8" s="501"/>
      <c r="C8" s="501"/>
      <c r="D8" s="501"/>
      <c r="E8" s="501"/>
      <c r="F8" s="502"/>
      <c r="G8" s="951" t="str">
        <f>入力規則等!A27</f>
        <v>-</v>
      </c>
      <c r="H8" s="725"/>
      <c r="I8" s="725"/>
      <c r="J8" s="725"/>
      <c r="K8" s="725"/>
      <c r="L8" s="725"/>
      <c r="M8" s="725"/>
      <c r="N8" s="725"/>
      <c r="O8" s="725"/>
      <c r="P8" s="725"/>
      <c r="Q8" s="725"/>
      <c r="R8" s="725"/>
      <c r="S8" s="725"/>
      <c r="T8" s="725"/>
      <c r="U8" s="725"/>
      <c r="V8" s="725"/>
      <c r="W8" s="725"/>
      <c r="X8" s="952"/>
      <c r="Y8" s="848" t="s">
        <v>257</v>
      </c>
      <c r="Z8" s="849"/>
      <c r="AA8" s="849"/>
      <c r="AB8" s="849"/>
      <c r="AC8" s="849"/>
      <c r="AD8" s="850"/>
      <c r="AE8" s="724" t="str">
        <f>入力規則等!K13</f>
        <v>文教及び科学振興</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824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716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9" t="s">
        <v>24</v>
      </c>
      <c r="B12" s="970"/>
      <c r="C12" s="970"/>
      <c r="D12" s="970"/>
      <c r="E12" s="970"/>
      <c r="F12" s="971"/>
      <c r="G12" s="765"/>
      <c r="H12" s="766"/>
      <c r="I12" s="766"/>
      <c r="J12" s="766"/>
      <c r="K12" s="766"/>
      <c r="L12" s="766"/>
      <c r="M12" s="766"/>
      <c r="N12" s="766"/>
      <c r="O12" s="766"/>
      <c r="P12" s="452" t="s">
        <v>388</v>
      </c>
      <c r="Q12" s="447"/>
      <c r="R12" s="447"/>
      <c r="S12" s="447"/>
      <c r="T12" s="447"/>
      <c r="U12" s="447"/>
      <c r="V12" s="448"/>
      <c r="W12" s="452" t="s">
        <v>410</v>
      </c>
      <c r="X12" s="447"/>
      <c r="Y12" s="447"/>
      <c r="Z12" s="447"/>
      <c r="AA12" s="447"/>
      <c r="AB12" s="447"/>
      <c r="AC12" s="448"/>
      <c r="AD12" s="452" t="s">
        <v>697</v>
      </c>
      <c r="AE12" s="447"/>
      <c r="AF12" s="447"/>
      <c r="AG12" s="447"/>
      <c r="AH12" s="447"/>
      <c r="AI12" s="447"/>
      <c r="AJ12" s="448"/>
      <c r="AK12" s="452" t="s">
        <v>701</v>
      </c>
      <c r="AL12" s="447"/>
      <c r="AM12" s="447"/>
      <c r="AN12" s="447"/>
      <c r="AO12" s="447"/>
      <c r="AP12" s="447"/>
      <c r="AQ12" s="448"/>
      <c r="AR12" s="452" t="s">
        <v>702</v>
      </c>
      <c r="AS12" s="447"/>
      <c r="AT12" s="447"/>
      <c r="AU12" s="447"/>
      <c r="AV12" s="447"/>
      <c r="AW12" s="447"/>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6360</v>
      </c>
      <c r="Q13" s="663"/>
      <c r="R13" s="663"/>
      <c r="S13" s="663"/>
      <c r="T13" s="663"/>
      <c r="U13" s="663"/>
      <c r="V13" s="664"/>
      <c r="W13" s="662">
        <v>6885</v>
      </c>
      <c r="X13" s="663"/>
      <c r="Y13" s="663"/>
      <c r="Z13" s="663"/>
      <c r="AA13" s="663"/>
      <c r="AB13" s="663"/>
      <c r="AC13" s="664"/>
      <c r="AD13" s="662">
        <v>7091</v>
      </c>
      <c r="AE13" s="663"/>
      <c r="AF13" s="663"/>
      <c r="AG13" s="663"/>
      <c r="AH13" s="663"/>
      <c r="AI13" s="663"/>
      <c r="AJ13" s="664"/>
      <c r="AK13" s="662">
        <v>7483</v>
      </c>
      <c r="AL13" s="663"/>
      <c r="AM13" s="663"/>
      <c r="AN13" s="663"/>
      <c r="AO13" s="663"/>
      <c r="AP13" s="663"/>
      <c r="AQ13" s="664"/>
      <c r="AR13" s="925">
        <v>10419</v>
      </c>
      <c r="AS13" s="926"/>
      <c r="AT13" s="926"/>
      <c r="AU13" s="926"/>
      <c r="AV13" s="926"/>
      <c r="AW13" s="926"/>
      <c r="AX13" s="927"/>
    </row>
    <row r="14" spans="1:50" ht="21" customHeight="1" x14ac:dyDescent="0.15">
      <c r="A14" s="618"/>
      <c r="B14" s="619"/>
      <c r="C14" s="619"/>
      <c r="D14" s="619"/>
      <c r="E14" s="619"/>
      <c r="F14" s="620"/>
      <c r="G14" s="730"/>
      <c r="H14" s="731"/>
      <c r="I14" s="716" t="s">
        <v>8</v>
      </c>
      <c r="J14" s="767"/>
      <c r="K14" s="767"/>
      <c r="L14" s="767"/>
      <c r="M14" s="767"/>
      <c r="N14" s="767"/>
      <c r="O14" s="768"/>
      <c r="P14" s="662" t="s">
        <v>717</v>
      </c>
      <c r="Q14" s="663"/>
      <c r="R14" s="663"/>
      <c r="S14" s="663"/>
      <c r="T14" s="663"/>
      <c r="U14" s="663"/>
      <c r="V14" s="664"/>
      <c r="W14" s="662" t="s">
        <v>717</v>
      </c>
      <c r="X14" s="663"/>
      <c r="Y14" s="663"/>
      <c r="Z14" s="663"/>
      <c r="AA14" s="663"/>
      <c r="AB14" s="663"/>
      <c r="AC14" s="664"/>
      <c r="AD14" s="662" t="s">
        <v>754</v>
      </c>
      <c r="AE14" s="663"/>
      <c r="AF14" s="663"/>
      <c r="AG14" s="663"/>
      <c r="AH14" s="663"/>
      <c r="AI14" s="663"/>
      <c r="AJ14" s="664"/>
      <c r="AK14" s="662" t="s">
        <v>820</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v>200</v>
      </c>
      <c r="Q15" s="663"/>
      <c r="R15" s="663"/>
      <c r="S15" s="663"/>
      <c r="T15" s="663"/>
      <c r="U15" s="663"/>
      <c r="V15" s="664"/>
      <c r="W15" s="662" t="s">
        <v>717</v>
      </c>
      <c r="X15" s="663"/>
      <c r="Y15" s="663"/>
      <c r="Z15" s="663"/>
      <c r="AA15" s="663"/>
      <c r="AB15" s="663"/>
      <c r="AC15" s="664"/>
      <c r="AD15" s="662" t="s">
        <v>717</v>
      </c>
      <c r="AE15" s="663"/>
      <c r="AF15" s="663"/>
      <c r="AG15" s="663"/>
      <c r="AH15" s="663"/>
      <c r="AI15" s="663"/>
      <c r="AJ15" s="664"/>
      <c r="AK15" s="662" t="s">
        <v>755</v>
      </c>
      <c r="AL15" s="663"/>
      <c r="AM15" s="663"/>
      <c r="AN15" s="663"/>
      <c r="AO15" s="663"/>
      <c r="AP15" s="663"/>
      <c r="AQ15" s="664"/>
      <c r="AR15" s="662"/>
      <c r="AS15" s="663"/>
      <c r="AT15" s="663"/>
      <c r="AU15" s="663"/>
      <c r="AV15" s="663"/>
      <c r="AW15" s="663"/>
      <c r="AX15" s="808"/>
    </row>
    <row r="16" spans="1:50" ht="21" customHeight="1" x14ac:dyDescent="0.15">
      <c r="A16" s="618"/>
      <c r="B16" s="619"/>
      <c r="C16" s="619"/>
      <c r="D16" s="619"/>
      <c r="E16" s="619"/>
      <c r="F16" s="620"/>
      <c r="G16" s="730"/>
      <c r="H16" s="731"/>
      <c r="I16" s="716" t="s">
        <v>52</v>
      </c>
      <c r="J16" s="717"/>
      <c r="K16" s="717"/>
      <c r="L16" s="717"/>
      <c r="M16" s="717"/>
      <c r="N16" s="717"/>
      <c r="O16" s="718"/>
      <c r="P16" s="662" t="s">
        <v>717</v>
      </c>
      <c r="Q16" s="663"/>
      <c r="R16" s="663"/>
      <c r="S16" s="663"/>
      <c r="T16" s="663"/>
      <c r="U16" s="663"/>
      <c r="V16" s="664"/>
      <c r="W16" s="662" t="s">
        <v>717</v>
      </c>
      <c r="X16" s="663"/>
      <c r="Y16" s="663"/>
      <c r="Z16" s="663"/>
      <c r="AA16" s="663"/>
      <c r="AB16" s="663"/>
      <c r="AC16" s="664"/>
      <c r="AD16" s="662" t="s">
        <v>755</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v>8.8000000000000007</v>
      </c>
      <c r="Q17" s="663"/>
      <c r="R17" s="663"/>
      <c r="S17" s="663"/>
      <c r="T17" s="663"/>
      <c r="U17" s="663"/>
      <c r="V17" s="664"/>
      <c r="W17" s="662" t="s">
        <v>717</v>
      </c>
      <c r="X17" s="663"/>
      <c r="Y17" s="663"/>
      <c r="Z17" s="663"/>
      <c r="AA17" s="663"/>
      <c r="AB17" s="663"/>
      <c r="AC17" s="664"/>
      <c r="AD17" s="662" t="s">
        <v>755</v>
      </c>
      <c r="AE17" s="663"/>
      <c r="AF17" s="663"/>
      <c r="AG17" s="663"/>
      <c r="AH17" s="663"/>
      <c r="AI17" s="663"/>
      <c r="AJ17" s="664"/>
      <c r="AK17" s="662"/>
      <c r="AL17" s="663"/>
      <c r="AM17" s="663"/>
      <c r="AN17" s="663"/>
      <c r="AO17" s="663"/>
      <c r="AP17" s="663"/>
      <c r="AQ17" s="664"/>
      <c r="AR17" s="923"/>
      <c r="AS17" s="923"/>
      <c r="AT17" s="923"/>
      <c r="AU17" s="923"/>
      <c r="AV17" s="923"/>
      <c r="AW17" s="923"/>
      <c r="AX17" s="924"/>
    </row>
    <row r="18" spans="1:50" ht="24.75" customHeight="1" x14ac:dyDescent="0.15">
      <c r="A18" s="618"/>
      <c r="B18" s="619"/>
      <c r="C18" s="619"/>
      <c r="D18" s="619"/>
      <c r="E18" s="619"/>
      <c r="F18" s="620"/>
      <c r="G18" s="732"/>
      <c r="H18" s="733"/>
      <c r="I18" s="721" t="s">
        <v>20</v>
      </c>
      <c r="J18" s="722"/>
      <c r="K18" s="722"/>
      <c r="L18" s="722"/>
      <c r="M18" s="722"/>
      <c r="N18" s="722"/>
      <c r="O18" s="723"/>
      <c r="P18" s="880">
        <f>SUM(P13:V17)</f>
        <v>6568.8</v>
      </c>
      <c r="Q18" s="881"/>
      <c r="R18" s="881"/>
      <c r="S18" s="881"/>
      <c r="T18" s="881"/>
      <c r="U18" s="881"/>
      <c r="V18" s="882"/>
      <c r="W18" s="880">
        <f>SUM(W13:AC17)</f>
        <v>6885</v>
      </c>
      <c r="X18" s="881"/>
      <c r="Y18" s="881"/>
      <c r="Z18" s="881"/>
      <c r="AA18" s="881"/>
      <c r="AB18" s="881"/>
      <c r="AC18" s="882"/>
      <c r="AD18" s="880">
        <f>SUM(AD13:AJ17)</f>
        <v>7091</v>
      </c>
      <c r="AE18" s="881"/>
      <c r="AF18" s="881"/>
      <c r="AG18" s="881"/>
      <c r="AH18" s="881"/>
      <c r="AI18" s="881"/>
      <c r="AJ18" s="882"/>
      <c r="AK18" s="880">
        <f>SUM(AK13:AQ17)</f>
        <v>7483</v>
      </c>
      <c r="AL18" s="881"/>
      <c r="AM18" s="881"/>
      <c r="AN18" s="881"/>
      <c r="AO18" s="881"/>
      <c r="AP18" s="881"/>
      <c r="AQ18" s="882"/>
      <c r="AR18" s="880">
        <f>SUM(AR13:AX17)</f>
        <v>10419</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2">
        <v>6513</v>
      </c>
      <c r="Q19" s="663"/>
      <c r="R19" s="663"/>
      <c r="S19" s="663"/>
      <c r="T19" s="663"/>
      <c r="U19" s="663"/>
      <c r="V19" s="664"/>
      <c r="W19" s="662">
        <v>6875</v>
      </c>
      <c r="X19" s="663"/>
      <c r="Y19" s="663"/>
      <c r="Z19" s="663"/>
      <c r="AA19" s="663"/>
      <c r="AB19" s="663"/>
      <c r="AC19" s="664"/>
      <c r="AD19" s="662">
        <v>7083</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8" t="s">
        <v>10</v>
      </c>
      <c r="H20" s="879"/>
      <c r="I20" s="879"/>
      <c r="J20" s="879"/>
      <c r="K20" s="879"/>
      <c r="L20" s="879"/>
      <c r="M20" s="879"/>
      <c r="N20" s="879"/>
      <c r="O20" s="879"/>
      <c r="P20" s="316">
        <f>IF(P18=0, "-", SUM(P19)/P18)</f>
        <v>0.99150529777128238</v>
      </c>
      <c r="Q20" s="316"/>
      <c r="R20" s="316"/>
      <c r="S20" s="316"/>
      <c r="T20" s="316"/>
      <c r="U20" s="316"/>
      <c r="V20" s="316"/>
      <c r="W20" s="316">
        <f t="shared" ref="W20" si="0">IF(W18=0, "-", SUM(W19)/W18)</f>
        <v>0.99854756717501814</v>
      </c>
      <c r="X20" s="316"/>
      <c r="Y20" s="316"/>
      <c r="Z20" s="316"/>
      <c r="AA20" s="316"/>
      <c r="AB20" s="316"/>
      <c r="AC20" s="316"/>
      <c r="AD20" s="316">
        <f t="shared" ref="AD20" si="1">IF(AD18=0, "-", SUM(AD19)/AD18)</f>
        <v>0.99887180933577779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72"/>
      <c r="G21" s="314" t="s">
        <v>353</v>
      </c>
      <c r="H21" s="315"/>
      <c r="I21" s="315"/>
      <c r="J21" s="315"/>
      <c r="K21" s="315"/>
      <c r="L21" s="315"/>
      <c r="M21" s="315"/>
      <c r="N21" s="315"/>
      <c r="O21" s="315"/>
      <c r="P21" s="316">
        <f>IF(P19=0, "-", SUM(P19)/SUM(P13,P14))</f>
        <v>1.024056603773585</v>
      </c>
      <c r="Q21" s="316"/>
      <c r="R21" s="316"/>
      <c r="S21" s="316"/>
      <c r="T21" s="316"/>
      <c r="U21" s="316"/>
      <c r="V21" s="316"/>
      <c r="W21" s="316">
        <f t="shared" ref="W21" si="2">IF(W19=0, "-", SUM(W19)/SUM(W13,W14))</f>
        <v>0.99854756717501814</v>
      </c>
      <c r="X21" s="316"/>
      <c r="Y21" s="316"/>
      <c r="Z21" s="316"/>
      <c r="AA21" s="316"/>
      <c r="AB21" s="316"/>
      <c r="AC21" s="316"/>
      <c r="AD21" s="316">
        <f t="shared" ref="AD21" si="3">IF(AD19=0, "-", SUM(AD19)/SUM(AD13,AD14))</f>
        <v>0.99887180933577779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705</v>
      </c>
      <c r="B22" s="979"/>
      <c r="C22" s="979"/>
      <c r="D22" s="979"/>
      <c r="E22" s="979"/>
      <c r="F22" s="980"/>
      <c r="G22" s="974" t="s">
        <v>332</v>
      </c>
      <c r="H22" s="222"/>
      <c r="I22" s="222"/>
      <c r="J22" s="222"/>
      <c r="K22" s="222"/>
      <c r="L22" s="222"/>
      <c r="M22" s="222"/>
      <c r="N22" s="222"/>
      <c r="O22" s="223"/>
      <c r="P22" s="939" t="s">
        <v>703</v>
      </c>
      <c r="Q22" s="222"/>
      <c r="R22" s="222"/>
      <c r="S22" s="222"/>
      <c r="T22" s="222"/>
      <c r="U22" s="222"/>
      <c r="V22" s="223"/>
      <c r="W22" s="939" t="s">
        <v>704</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31.5" customHeight="1" x14ac:dyDescent="0.15">
      <c r="A23" s="981"/>
      <c r="B23" s="982"/>
      <c r="C23" s="982"/>
      <c r="D23" s="982"/>
      <c r="E23" s="982"/>
      <c r="F23" s="983"/>
      <c r="G23" s="975" t="s">
        <v>718</v>
      </c>
      <c r="H23" s="976"/>
      <c r="I23" s="976"/>
      <c r="J23" s="976"/>
      <c r="K23" s="976"/>
      <c r="L23" s="976"/>
      <c r="M23" s="976"/>
      <c r="N23" s="976"/>
      <c r="O23" s="977"/>
      <c r="P23" s="925">
        <v>7405</v>
      </c>
      <c r="Q23" s="926"/>
      <c r="R23" s="926"/>
      <c r="S23" s="926"/>
      <c r="T23" s="926"/>
      <c r="U23" s="926"/>
      <c r="V23" s="940"/>
      <c r="W23" s="925">
        <v>10023</v>
      </c>
      <c r="X23" s="926"/>
      <c r="Y23" s="926"/>
      <c r="Z23" s="926"/>
      <c r="AA23" s="926"/>
      <c r="AB23" s="926"/>
      <c r="AC23" s="940"/>
      <c r="AD23" s="988" t="s">
        <v>821</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32.25" customHeight="1" x14ac:dyDescent="0.15">
      <c r="A24" s="981"/>
      <c r="B24" s="982"/>
      <c r="C24" s="982"/>
      <c r="D24" s="982"/>
      <c r="E24" s="982"/>
      <c r="F24" s="983"/>
      <c r="G24" s="941" t="s">
        <v>719</v>
      </c>
      <c r="H24" s="942"/>
      <c r="I24" s="942"/>
      <c r="J24" s="942"/>
      <c r="K24" s="942"/>
      <c r="L24" s="942"/>
      <c r="M24" s="942"/>
      <c r="N24" s="942"/>
      <c r="O24" s="943"/>
      <c r="P24" s="662">
        <v>50</v>
      </c>
      <c r="Q24" s="663"/>
      <c r="R24" s="663"/>
      <c r="S24" s="663"/>
      <c r="T24" s="663"/>
      <c r="U24" s="663"/>
      <c r="V24" s="664"/>
      <c r="W24" s="662">
        <v>50</v>
      </c>
      <c r="X24" s="663"/>
      <c r="Y24" s="663"/>
      <c r="Z24" s="663"/>
      <c r="AA24" s="663"/>
      <c r="AB24" s="663"/>
      <c r="AC24" s="664"/>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720</v>
      </c>
      <c r="H25" s="942"/>
      <c r="I25" s="942"/>
      <c r="J25" s="942"/>
      <c r="K25" s="942"/>
      <c r="L25" s="942"/>
      <c r="M25" s="942"/>
      <c r="N25" s="942"/>
      <c r="O25" s="943"/>
      <c r="P25" s="662">
        <v>24</v>
      </c>
      <c r="Q25" s="663"/>
      <c r="R25" s="663"/>
      <c r="S25" s="663"/>
      <c r="T25" s="663"/>
      <c r="U25" s="663"/>
      <c r="V25" s="664"/>
      <c r="W25" s="662">
        <v>27</v>
      </c>
      <c r="X25" s="663"/>
      <c r="Y25" s="663"/>
      <c r="Z25" s="663"/>
      <c r="AA25" s="663"/>
      <c r="AB25" s="663"/>
      <c r="AC25" s="664"/>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721</v>
      </c>
      <c r="H26" s="942"/>
      <c r="I26" s="942"/>
      <c r="J26" s="942"/>
      <c r="K26" s="942"/>
      <c r="L26" s="942"/>
      <c r="M26" s="942"/>
      <c r="N26" s="942"/>
      <c r="O26" s="943"/>
      <c r="P26" s="662">
        <v>2</v>
      </c>
      <c r="Q26" s="663"/>
      <c r="R26" s="663"/>
      <c r="S26" s="663"/>
      <c r="T26" s="663"/>
      <c r="U26" s="663"/>
      <c r="V26" s="664"/>
      <c r="W26" s="662">
        <v>2</v>
      </c>
      <c r="X26" s="663"/>
      <c r="Y26" s="663"/>
      <c r="Z26" s="663"/>
      <c r="AA26" s="663"/>
      <c r="AB26" s="663"/>
      <c r="AC26" s="664"/>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722</v>
      </c>
      <c r="H27" s="942"/>
      <c r="I27" s="942"/>
      <c r="J27" s="942"/>
      <c r="K27" s="942"/>
      <c r="L27" s="942"/>
      <c r="M27" s="942"/>
      <c r="N27" s="942"/>
      <c r="O27" s="943"/>
      <c r="P27" s="662">
        <v>1</v>
      </c>
      <c r="Q27" s="663"/>
      <c r="R27" s="663"/>
      <c r="S27" s="663"/>
      <c r="T27" s="663"/>
      <c r="U27" s="663"/>
      <c r="V27" s="664"/>
      <c r="W27" s="662">
        <v>1</v>
      </c>
      <c r="X27" s="663"/>
      <c r="Y27" s="663"/>
      <c r="Z27" s="663"/>
      <c r="AA27" s="663"/>
      <c r="AB27" s="663"/>
      <c r="AC27" s="664"/>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336</v>
      </c>
      <c r="H28" s="945"/>
      <c r="I28" s="945"/>
      <c r="J28" s="945"/>
      <c r="K28" s="945"/>
      <c r="L28" s="945"/>
      <c r="M28" s="945"/>
      <c r="N28" s="945"/>
      <c r="O28" s="946"/>
      <c r="P28" s="880">
        <f>P29-SUM(P23:P27)</f>
        <v>1</v>
      </c>
      <c r="Q28" s="881"/>
      <c r="R28" s="881"/>
      <c r="S28" s="881"/>
      <c r="T28" s="881"/>
      <c r="U28" s="881"/>
      <c r="V28" s="882"/>
      <c r="W28" s="880">
        <f>W29-SUM(W23:W27)</f>
        <v>316</v>
      </c>
      <c r="X28" s="881"/>
      <c r="Y28" s="881"/>
      <c r="Z28" s="881"/>
      <c r="AA28" s="881"/>
      <c r="AB28" s="881"/>
      <c r="AC28" s="882"/>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333</v>
      </c>
      <c r="H29" s="948"/>
      <c r="I29" s="948"/>
      <c r="J29" s="948"/>
      <c r="K29" s="948"/>
      <c r="L29" s="948"/>
      <c r="M29" s="948"/>
      <c r="N29" s="948"/>
      <c r="O29" s="949"/>
      <c r="P29" s="662">
        <f>AK13</f>
        <v>7483</v>
      </c>
      <c r="Q29" s="663"/>
      <c r="R29" s="663"/>
      <c r="S29" s="663"/>
      <c r="T29" s="663"/>
      <c r="U29" s="663"/>
      <c r="V29" s="664"/>
      <c r="W29" s="957">
        <f>AR13</f>
        <v>10419</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3" t="s">
        <v>348</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388</v>
      </c>
      <c r="AF30" s="861"/>
      <c r="AG30" s="861"/>
      <c r="AH30" s="862"/>
      <c r="AI30" s="920" t="s">
        <v>410</v>
      </c>
      <c r="AJ30" s="920"/>
      <c r="AK30" s="920"/>
      <c r="AL30" s="860"/>
      <c r="AM30" s="920" t="s">
        <v>507</v>
      </c>
      <c r="AN30" s="920"/>
      <c r="AO30" s="920"/>
      <c r="AP30" s="860"/>
      <c r="AQ30" s="772" t="s">
        <v>232</v>
      </c>
      <c r="AR30" s="773"/>
      <c r="AS30" s="773"/>
      <c r="AT30" s="774"/>
      <c r="AU30" s="779" t="s">
        <v>134</v>
      </c>
      <c r="AV30" s="779"/>
      <c r="AW30" s="779"/>
      <c r="AX30" s="922"/>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1"/>
      <c r="AJ31" s="921"/>
      <c r="AK31" s="921"/>
      <c r="AL31" s="413"/>
      <c r="AM31" s="921"/>
      <c r="AN31" s="921"/>
      <c r="AO31" s="921"/>
      <c r="AP31" s="413"/>
      <c r="AQ31" s="250">
        <v>1</v>
      </c>
      <c r="AR31" s="201"/>
      <c r="AS31" s="136" t="s">
        <v>233</v>
      </c>
      <c r="AT31" s="137"/>
      <c r="AU31" s="200" t="s">
        <v>717</v>
      </c>
      <c r="AV31" s="200"/>
      <c r="AW31" s="398" t="s">
        <v>179</v>
      </c>
      <c r="AX31" s="399"/>
    </row>
    <row r="32" spans="1:50" ht="59.25" customHeight="1" x14ac:dyDescent="0.15">
      <c r="A32" s="403"/>
      <c r="B32" s="401"/>
      <c r="C32" s="401"/>
      <c r="D32" s="401"/>
      <c r="E32" s="401"/>
      <c r="F32" s="402"/>
      <c r="G32" s="569" t="s">
        <v>723</v>
      </c>
      <c r="H32" s="570"/>
      <c r="I32" s="570"/>
      <c r="J32" s="570"/>
      <c r="K32" s="570"/>
      <c r="L32" s="570"/>
      <c r="M32" s="570"/>
      <c r="N32" s="570"/>
      <c r="O32" s="571"/>
      <c r="P32" s="108" t="s">
        <v>756</v>
      </c>
      <c r="Q32" s="108"/>
      <c r="R32" s="108"/>
      <c r="S32" s="108"/>
      <c r="T32" s="108"/>
      <c r="U32" s="108"/>
      <c r="V32" s="108"/>
      <c r="W32" s="108"/>
      <c r="X32" s="109"/>
      <c r="Y32" s="476" t="s">
        <v>12</v>
      </c>
      <c r="Z32" s="536"/>
      <c r="AA32" s="537"/>
      <c r="AB32" s="466" t="s">
        <v>369</v>
      </c>
      <c r="AC32" s="466"/>
      <c r="AD32" s="466"/>
      <c r="AE32" s="218">
        <v>84.3</v>
      </c>
      <c r="AF32" s="219"/>
      <c r="AG32" s="219"/>
      <c r="AH32" s="219"/>
      <c r="AI32" s="218">
        <v>83.2</v>
      </c>
      <c r="AJ32" s="219"/>
      <c r="AK32" s="219"/>
      <c r="AL32" s="219"/>
      <c r="AM32" s="336" t="s">
        <v>755</v>
      </c>
      <c r="AN32" s="208"/>
      <c r="AO32" s="208"/>
      <c r="AP32" s="337"/>
      <c r="AQ32" s="336" t="s">
        <v>755</v>
      </c>
      <c r="AR32" s="208"/>
      <c r="AS32" s="208"/>
      <c r="AT32" s="337"/>
      <c r="AU32" s="219" t="s">
        <v>717</v>
      </c>
      <c r="AV32" s="219"/>
      <c r="AW32" s="219"/>
      <c r="AX32" s="221"/>
    </row>
    <row r="33" spans="1:51" ht="59.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369</v>
      </c>
      <c r="AC33" s="528"/>
      <c r="AD33" s="528"/>
      <c r="AE33" s="218">
        <v>70</v>
      </c>
      <c r="AF33" s="219"/>
      <c r="AG33" s="219"/>
      <c r="AH33" s="219"/>
      <c r="AI33" s="218">
        <v>70</v>
      </c>
      <c r="AJ33" s="219"/>
      <c r="AK33" s="219"/>
      <c r="AL33" s="219"/>
      <c r="AM33" s="218">
        <v>70</v>
      </c>
      <c r="AN33" s="219"/>
      <c r="AO33" s="219"/>
      <c r="AP33" s="219"/>
      <c r="AQ33" s="336">
        <v>70</v>
      </c>
      <c r="AR33" s="208"/>
      <c r="AS33" s="208"/>
      <c r="AT33" s="337"/>
      <c r="AU33" s="219">
        <v>70</v>
      </c>
      <c r="AV33" s="219"/>
      <c r="AW33" s="219"/>
      <c r="AX33" s="221"/>
    </row>
    <row r="34" spans="1:51" ht="59.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120.4</v>
      </c>
      <c r="AF34" s="219"/>
      <c r="AG34" s="219"/>
      <c r="AH34" s="219"/>
      <c r="AI34" s="218">
        <v>118.9</v>
      </c>
      <c r="AJ34" s="219"/>
      <c r="AK34" s="219"/>
      <c r="AL34" s="219"/>
      <c r="AM34" s="336" t="s">
        <v>755</v>
      </c>
      <c r="AN34" s="208"/>
      <c r="AO34" s="208"/>
      <c r="AP34" s="337"/>
      <c r="AQ34" s="336" t="s">
        <v>717</v>
      </c>
      <c r="AR34" s="208"/>
      <c r="AS34" s="208"/>
      <c r="AT34" s="337"/>
      <c r="AU34" s="219" t="s">
        <v>717</v>
      </c>
      <c r="AV34" s="219"/>
      <c r="AW34" s="219"/>
      <c r="AX34" s="221"/>
    </row>
    <row r="35" spans="1:51" ht="23.25" customHeight="1" x14ac:dyDescent="0.15">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348</v>
      </c>
      <c r="B37" s="776"/>
      <c r="C37" s="776"/>
      <c r="D37" s="776"/>
      <c r="E37" s="776"/>
      <c r="F37" s="777"/>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15"/>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348</v>
      </c>
      <c r="B44" s="776"/>
      <c r="C44" s="776"/>
      <c r="D44" s="776"/>
      <c r="E44" s="776"/>
      <c r="F44" s="777"/>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15"/>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30" t="s">
        <v>134</v>
      </c>
      <c r="AV51" s="930"/>
      <c r="AW51" s="930"/>
      <c r="AX51" s="931"/>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30" t="s">
        <v>134</v>
      </c>
      <c r="AV58" s="930"/>
      <c r="AW58" s="930"/>
      <c r="AX58" s="931"/>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x14ac:dyDescent="0.15">
      <c r="A78" s="329" t="s">
        <v>381</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c r="AS79" s="273"/>
      <c r="AT79" s="274"/>
      <c r="AU79" s="274"/>
      <c r="AV79" s="274"/>
      <c r="AW79" s="274"/>
      <c r="AX79" s="973"/>
      <c r="AY79">
        <f>COUNTIF($AR$79,"☑")</f>
        <v>0</v>
      </c>
    </row>
    <row r="80" spans="1:51" ht="18.75" hidden="1" customHeight="1" x14ac:dyDescent="0.15">
      <c r="A80" s="866"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7"/>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7"/>
      <c r="B82" s="532"/>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32"/>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7"/>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7"/>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7"/>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7"/>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7"/>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67"/>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7"/>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7"/>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7"/>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6"/>
      <c r="Z100" s="857"/>
      <c r="AA100" s="858"/>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539</v>
      </c>
      <c r="AV100" s="318"/>
      <c r="AW100" s="318"/>
      <c r="AX100" s="320"/>
    </row>
    <row r="101" spans="1:60" ht="23.25" customHeight="1" x14ac:dyDescent="0.15">
      <c r="A101" s="424"/>
      <c r="B101" s="425"/>
      <c r="C101" s="425"/>
      <c r="D101" s="425"/>
      <c r="E101" s="425"/>
      <c r="F101" s="426"/>
      <c r="G101" s="108" t="s">
        <v>725</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224</v>
      </c>
      <c r="AF101" s="282"/>
      <c r="AG101" s="282"/>
      <c r="AH101" s="282"/>
      <c r="AI101" s="282">
        <v>204</v>
      </c>
      <c r="AJ101" s="282"/>
      <c r="AK101" s="282"/>
      <c r="AL101" s="282"/>
      <c r="AM101" s="282">
        <v>121</v>
      </c>
      <c r="AN101" s="282"/>
      <c r="AO101" s="282"/>
      <c r="AP101" s="282"/>
      <c r="AQ101" s="282" t="s">
        <v>717</v>
      </c>
      <c r="AR101" s="282"/>
      <c r="AS101" s="282"/>
      <c r="AT101" s="282"/>
      <c r="AU101" s="218" t="s">
        <v>825</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223</v>
      </c>
      <c r="AF102" s="282"/>
      <c r="AG102" s="282"/>
      <c r="AH102" s="282"/>
      <c r="AI102" s="282">
        <v>194</v>
      </c>
      <c r="AJ102" s="282"/>
      <c r="AK102" s="282"/>
      <c r="AL102" s="282"/>
      <c r="AM102" s="282">
        <v>121</v>
      </c>
      <c r="AN102" s="282"/>
      <c r="AO102" s="282"/>
      <c r="AP102" s="282"/>
      <c r="AQ102" s="282">
        <v>127</v>
      </c>
      <c r="AR102" s="282"/>
      <c r="AS102" s="282"/>
      <c r="AT102" s="282"/>
      <c r="AU102" s="225">
        <v>131</v>
      </c>
      <c r="AV102" s="226"/>
      <c r="AW102" s="226"/>
      <c r="AX102" s="321"/>
    </row>
    <row r="103" spans="1:60" ht="31.5" hidden="1"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540</v>
      </c>
      <c r="AR115" s="596"/>
      <c r="AS115" s="596"/>
      <c r="AT115" s="596"/>
      <c r="AU115" s="596"/>
      <c r="AV115" s="596"/>
      <c r="AW115" s="596"/>
      <c r="AX115" s="597"/>
    </row>
    <row r="116" spans="1:51" ht="23.25" customHeight="1" x14ac:dyDescent="0.15">
      <c r="A116" s="441"/>
      <c r="B116" s="442"/>
      <c r="C116" s="442"/>
      <c r="D116" s="442"/>
      <c r="E116" s="442"/>
      <c r="F116" s="443"/>
      <c r="G116" s="393" t="s">
        <v>727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728</v>
      </c>
      <c r="AC116" s="468"/>
      <c r="AD116" s="469"/>
      <c r="AE116" s="282">
        <v>4971</v>
      </c>
      <c r="AF116" s="282"/>
      <c r="AG116" s="282"/>
      <c r="AH116" s="282"/>
      <c r="AI116" s="282">
        <v>3763</v>
      </c>
      <c r="AJ116" s="282"/>
      <c r="AK116" s="282"/>
      <c r="AL116" s="282"/>
      <c r="AM116" s="282">
        <v>7121</v>
      </c>
      <c r="AN116" s="282"/>
      <c r="AO116" s="282"/>
      <c r="AP116" s="282"/>
      <c r="AQ116" s="218">
        <v>4998</v>
      </c>
      <c r="AR116" s="219"/>
      <c r="AS116" s="219"/>
      <c r="AT116" s="219"/>
      <c r="AU116" s="219"/>
      <c r="AV116" s="219"/>
      <c r="AW116" s="219"/>
      <c r="AX116" s="221"/>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729</v>
      </c>
      <c r="AC117" s="478"/>
      <c r="AD117" s="479"/>
      <c r="AE117" s="556" t="s">
        <v>730</v>
      </c>
      <c r="AF117" s="556"/>
      <c r="AG117" s="556"/>
      <c r="AH117" s="556"/>
      <c r="AI117" s="556" t="s">
        <v>757</v>
      </c>
      <c r="AJ117" s="556"/>
      <c r="AK117" s="556"/>
      <c r="AL117" s="556"/>
      <c r="AM117" s="556" t="s">
        <v>818</v>
      </c>
      <c r="AN117" s="556"/>
      <c r="AO117" s="556"/>
      <c r="AP117" s="556"/>
      <c r="AQ117" s="556" t="s">
        <v>758</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540</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731</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728</v>
      </c>
      <c r="AC119" s="468"/>
      <c r="AD119" s="469"/>
      <c r="AE119" s="282">
        <v>32916</v>
      </c>
      <c r="AF119" s="282"/>
      <c r="AG119" s="282"/>
      <c r="AH119" s="282"/>
      <c r="AI119" s="282">
        <v>41509</v>
      </c>
      <c r="AJ119" s="282"/>
      <c r="AK119" s="282"/>
      <c r="AL119" s="282"/>
      <c r="AM119" s="282">
        <v>60490</v>
      </c>
      <c r="AN119" s="282"/>
      <c r="AO119" s="282"/>
      <c r="AP119" s="282"/>
      <c r="AQ119" s="282">
        <v>63287</v>
      </c>
      <c r="AR119" s="282"/>
      <c r="AS119" s="282"/>
      <c r="AT119" s="282"/>
      <c r="AU119" s="282"/>
      <c r="AV119" s="282"/>
      <c r="AW119" s="282"/>
      <c r="AX119" s="283"/>
      <c r="AY119">
        <f>$AY$118</f>
        <v>1</v>
      </c>
    </row>
    <row r="120" spans="1:51" ht="46.5"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731</v>
      </c>
      <c r="AC120" s="478"/>
      <c r="AD120" s="479"/>
      <c r="AE120" s="630" t="s">
        <v>732</v>
      </c>
      <c r="AF120" s="556"/>
      <c r="AG120" s="556"/>
      <c r="AH120" s="556"/>
      <c r="AI120" s="556" t="s">
        <v>733</v>
      </c>
      <c r="AJ120" s="556"/>
      <c r="AK120" s="556"/>
      <c r="AL120" s="556"/>
      <c r="AM120" s="556" t="s">
        <v>819</v>
      </c>
      <c r="AN120" s="556"/>
      <c r="AO120" s="556"/>
      <c r="AP120" s="556"/>
      <c r="AQ120" s="556" t="s">
        <v>826</v>
      </c>
      <c r="AR120" s="556"/>
      <c r="AS120" s="556"/>
      <c r="AT120" s="556"/>
      <c r="AU120" s="556"/>
      <c r="AV120" s="556"/>
      <c r="AW120" s="556"/>
      <c r="AX120" s="557"/>
      <c r="AY120">
        <f>$AY$118</f>
        <v>1</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540</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358</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357</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540</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358</v>
      </c>
      <c r="H125" s="393"/>
      <c r="I125" s="393"/>
      <c r="J125" s="393"/>
      <c r="K125" s="393"/>
      <c r="L125" s="393"/>
      <c r="M125" s="393"/>
      <c r="N125" s="393"/>
      <c r="O125" s="393"/>
      <c r="P125" s="393"/>
      <c r="Q125" s="393"/>
      <c r="R125" s="393"/>
      <c r="S125" s="393"/>
      <c r="T125" s="393"/>
      <c r="U125" s="393"/>
      <c r="V125" s="393"/>
      <c r="W125" s="393"/>
      <c r="X125" s="935"/>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6"/>
      <c r="Y126" s="476" t="s">
        <v>49</v>
      </c>
      <c r="Z126" s="450"/>
      <c r="AA126" s="451"/>
      <c r="AB126" s="477" t="s">
        <v>357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6"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2"/>
      <c r="Z127" s="933"/>
      <c r="AA127" s="934"/>
      <c r="AB127" s="413" t="s">
        <v>11</v>
      </c>
      <c r="AC127" s="414"/>
      <c r="AD127" s="415"/>
      <c r="AE127" s="247" t="s">
        <v>388</v>
      </c>
      <c r="AF127" s="247"/>
      <c r="AG127" s="247"/>
      <c r="AH127" s="247"/>
      <c r="AI127" s="247" t="s">
        <v>410</v>
      </c>
      <c r="AJ127" s="247"/>
      <c r="AK127" s="247"/>
      <c r="AL127" s="247"/>
      <c r="AM127" s="247" t="s">
        <v>507</v>
      </c>
      <c r="AN127" s="247"/>
      <c r="AO127" s="247"/>
      <c r="AP127" s="247"/>
      <c r="AQ127" s="595" t="s">
        <v>540</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358</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404</v>
      </c>
      <c r="AR133" s="200"/>
      <c r="AS133" s="136" t="s">
        <v>233</v>
      </c>
      <c r="AT133" s="137"/>
      <c r="AU133" s="201" t="s">
        <v>404</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v>80.900000000000006</v>
      </c>
      <c r="AF134" s="208"/>
      <c r="AG134" s="208"/>
      <c r="AH134" s="208"/>
      <c r="AI134" s="207">
        <v>82.6</v>
      </c>
      <c r="AJ134" s="208"/>
      <c r="AK134" s="208"/>
      <c r="AL134" s="208"/>
      <c r="AM134" s="207" t="s">
        <v>710</v>
      </c>
      <c r="AN134" s="208"/>
      <c r="AO134" s="208"/>
      <c r="AP134" s="208"/>
      <c r="AQ134" s="207" t="s">
        <v>404</v>
      </c>
      <c r="AR134" s="208"/>
      <c r="AS134" s="208"/>
      <c r="AT134" s="208"/>
      <c r="AU134" s="207" t="s">
        <v>404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v>90</v>
      </c>
      <c r="AF135" s="208"/>
      <c r="AG135" s="208"/>
      <c r="AH135" s="208"/>
      <c r="AI135" s="207">
        <v>90</v>
      </c>
      <c r="AJ135" s="208"/>
      <c r="AK135" s="208"/>
      <c r="AL135" s="208"/>
      <c r="AM135" s="207">
        <v>90</v>
      </c>
      <c r="AN135" s="208"/>
      <c r="AO135" s="208"/>
      <c r="AP135" s="208"/>
      <c r="AQ135" s="207" t="s">
        <v>404</v>
      </c>
      <c r="AR135" s="208"/>
      <c r="AS135" s="208"/>
      <c r="AT135" s="208"/>
      <c r="AU135" s="207" t="s">
        <v>404</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404</v>
      </c>
      <c r="AR137" s="200"/>
      <c r="AS137" s="136" t="s">
        <v>233</v>
      </c>
      <c r="AT137" s="137"/>
      <c r="AU137" s="201" t="s">
        <v>404</v>
      </c>
      <c r="AV137" s="201"/>
      <c r="AW137" s="136" t="s">
        <v>179</v>
      </c>
      <c r="AX137" s="196"/>
      <c r="AY137">
        <f>$AY$136</f>
        <v>1</v>
      </c>
    </row>
    <row r="138" spans="1:51" ht="39.75" customHeight="1" x14ac:dyDescent="0.15">
      <c r="A138" s="190"/>
      <c r="B138" s="187"/>
      <c r="C138" s="181"/>
      <c r="D138" s="187"/>
      <c r="E138" s="181"/>
      <c r="F138" s="182"/>
      <c r="G138" s="107" t="s">
        <v>737</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739</v>
      </c>
      <c r="AC138" s="206"/>
      <c r="AD138" s="206"/>
      <c r="AE138" s="207">
        <v>34.299999999999997</v>
      </c>
      <c r="AF138" s="208"/>
      <c r="AG138" s="208"/>
      <c r="AH138" s="208"/>
      <c r="AI138" s="207">
        <v>37.200000000000003</v>
      </c>
      <c r="AJ138" s="208"/>
      <c r="AK138" s="208"/>
      <c r="AL138" s="208"/>
      <c r="AM138" s="207" t="s">
        <v>710</v>
      </c>
      <c r="AN138" s="208"/>
      <c r="AO138" s="208"/>
      <c r="AP138" s="208"/>
      <c r="AQ138" s="207" t="s">
        <v>404</v>
      </c>
      <c r="AR138" s="208"/>
      <c r="AS138" s="208"/>
      <c r="AT138" s="208"/>
      <c r="AU138" s="207" t="s">
        <v>404</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739</v>
      </c>
      <c r="AC139" s="214"/>
      <c r="AD139" s="214"/>
      <c r="AE139" s="207"/>
      <c r="AF139" s="208"/>
      <c r="AG139" s="208"/>
      <c r="AH139" s="208"/>
      <c r="AI139" s="207"/>
      <c r="AJ139" s="208"/>
      <c r="AK139" s="208"/>
      <c r="AL139" s="208"/>
      <c r="AM139" s="207" t="s">
        <v>710</v>
      </c>
      <c r="AN139" s="208"/>
      <c r="AO139" s="208"/>
      <c r="AP139" s="208"/>
      <c r="AQ139" s="207" t="s">
        <v>404</v>
      </c>
      <c r="AR139" s="208"/>
      <c r="AS139" s="208"/>
      <c r="AT139" s="208"/>
      <c r="AU139" s="207" t="s">
        <v>404</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717</v>
      </c>
      <c r="AR141" s="200"/>
      <c r="AS141" s="136" t="s">
        <v>233</v>
      </c>
      <c r="AT141" s="137"/>
      <c r="AU141" s="201" t="s">
        <v>717</v>
      </c>
      <c r="AV141" s="201"/>
      <c r="AW141" s="136" t="s">
        <v>179</v>
      </c>
      <c r="AX141" s="196"/>
      <c r="AY141">
        <f>$AY$140</f>
        <v>1</v>
      </c>
    </row>
    <row r="142" spans="1:51" ht="39.75" customHeight="1" x14ac:dyDescent="0.15">
      <c r="A142" s="190"/>
      <c r="B142" s="187"/>
      <c r="C142" s="181"/>
      <c r="D142" s="187"/>
      <c r="E142" s="181"/>
      <c r="F142" s="182"/>
      <c r="G142" s="107" t="s">
        <v>827</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738</v>
      </c>
      <c r="AC142" s="206"/>
      <c r="AD142" s="206"/>
      <c r="AE142" s="207">
        <v>72.5</v>
      </c>
      <c r="AF142" s="208"/>
      <c r="AG142" s="208"/>
      <c r="AH142" s="208"/>
      <c r="AI142" s="207">
        <v>70.400000000000006</v>
      </c>
      <c r="AJ142" s="208"/>
      <c r="AK142" s="208"/>
      <c r="AL142" s="208"/>
      <c r="AM142" s="207" t="s">
        <v>829</v>
      </c>
      <c r="AN142" s="208"/>
      <c r="AO142" s="208"/>
      <c r="AP142" s="208"/>
      <c r="AQ142" s="207" t="s">
        <v>717</v>
      </c>
      <c r="AR142" s="208"/>
      <c r="AS142" s="208"/>
      <c r="AT142" s="208"/>
      <c r="AU142" s="207" t="s">
        <v>717</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738</v>
      </c>
      <c r="AC143" s="214"/>
      <c r="AD143" s="214"/>
      <c r="AE143" s="207">
        <v>80</v>
      </c>
      <c r="AF143" s="208"/>
      <c r="AG143" s="208"/>
      <c r="AH143" s="208"/>
      <c r="AI143" s="207">
        <v>80</v>
      </c>
      <c r="AJ143" s="208"/>
      <c r="AK143" s="208"/>
      <c r="AL143" s="208"/>
      <c r="AM143" s="207">
        <v>80</v>
      </c>
      <c r="AN143" s="208"/>
      <c r="AO143" s="208"/>
      <c r="AP143" s="208"/>
      <c r="AQ143" s="207" t="s">
        <v>717</v>
      </c>
      <c r="AR143" s="208"/>
      <c r="AS143" s="208"/>
      <c r="AT143" s="208"/>
      <c r="AU143" s="207" t="s">
        <v>717</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717</v>
      </c>
      <c r="AR145" s="200"/>
      <c r="AS145" s="136" t="s">
        <v>233</v>
      </c>
      <c r="AT145" s="137"/>
      <c r="AU145" s="201" t="s">
        <v>717</v>
      </c>
      <c r="AV145" s="201"/>
      <c r="AW145" s="136" t="s">
        <v>179</v>
      </c>
      <c r="AX145" s="196"/>
      <c r="AY145">
        <f>$AY$144</f>
        <v>1</v>
      </c>
    </row>
    <row r="146" spans="1:51" ht="39.75" customHeight="1" x14ac:dyDescent="0.15">
      <c r="A146" s="190"/>
      <c r="B146" s="187"/>
      <c r="C146" s="181"/>
      <c r="D146" s="187"/>
      <c r="E146" s="181"/>
      <c r="F146" s="182"/>
      <c r="G146" s="107" t="s">
        <v>828</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738</v>
      </c>
      <c r="AC146" s="206"/>
      <c r="AD146" s="206"/>
      <c r="AE146" s="207">
        <v>84.3</v>
      </c>
      <c r="AF146" s="208"/>
      <c r="AG146" s="208"/>
      <c r="AH146" s="208"/>
      <c r="AI146" s="207">
        <v>83.2</v>
      </c>
      <c r="AJ146" s="208"/>
      <c r="AK146" s="208"/>
      <c r="AL146" s="208"/>
      <c r="AM146" s="207" t="s">
        <v>829</v>
      </c>
      <c r="AN146" s="208"/>
      <c r="AO146" s="208"/>
      <c r="AP146" s="208"/>
      <c r="AQ146" s="207" t="s">
        <v>717</v>
      </c>
      <c r="AR146" s="208"/>
      <c r="AS146" s="208"/>
      <c r="AT146" s="208"/>
      <c r="AU146" s="207" t="s">
        <v>717</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738</v>
      </c>
      <c r="AC147" s="214"/>
      <c r="AD147" s="214"/>
      <c r="AE147" s="207">
        <v>70</v>
      </c>
      <c r="AF147" s="208"/>
      <c r="AG147" s="208"/>
      <c r="AH147" s="208"/>
      <c r="AI147" s="207">
        <v>70</v>
      </c>
      <c r="AJ147" s="208"/>
      <c r="AK147" s="208"/>
      <c r="AL147" s="208"/>
      <c r="AM147" s="207">
        <v>70</v>
      </c>
      <c r="AN147" s="208"/>
      <c r="AO147" s="208"/>
      <c r="AP147" s="208"/>
      <c r="AQ147" s="207">
        <v>70</v>
      </c>
      <c r="AR147" s="208"/>
      <c r="AS147" s="208"/>
      <c r="AT147" s="208"/>
      <c r="AU147" s="207">
        <v>70</v>
      </c>
      <c r="AV147" s="208"/>
      <c r="AW147" s="208"/>
      <c r="AX147" s="209"/>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404</v>
      </c>
      <c r="AJ194" s="208"/>
      <c r="AK194" s="208"/>
      <c r="AL194" s="208"/>
      <c r="AM194" s="207" t="s">
        <v>710</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404</v>
      </c>
      <c r="AJ195" s="208"/>
      <c r="AK195" s="208"/>
      <c r="AL195" s="208"/>
      <c r="AM195" s="207" t="s">
        <v>710</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404</v>
      </c>
      <c r="AJ198" s="208"/>
      <c r="AK198" s="208"/>
      <c r="AL198" s="208"/>
      <c r="AM198" s="207" t="s">
        <v>710</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404</v>
      </c>
      <c r="AJ199" s="208"/>
      <c r="AK199" s="208"/>
      <c r="AL199" s="208"/>
      <c r="AM199" s="207" t="s">
        <v>710</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7"/>
      <c r="E430" s="175" t="s">
        <v>397</v>
      </c>
      <c r="F430" s="900"/>
      <c r="G430" s="901" t="s">
        <v>252</v>
      </c>
      <c r="H430" s="126"/>
      <c r="I430" s="126"/>
      <c r="J430" s="902" t="s">
        <v>741</v>
      </c>
      <c r="K430" s="903"/>
      <c r="L430" s="903"/>
      <c r="M430" s="903"/>
      <c r="N430" s="903"/>
      <c r="O430" s="903"/>
      <c r="P430" s="903"/>
      <c r="Q430" s="903"/>
      <c r="R430" s="903"/>
      <c r="S430" s="903"/>
      <c r="T430" s="904"/>
      <c r="U430" s="593" t="s">
        <v>404</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5"/>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404</v>
      </c>
      <c r="AF432" s="201"/>
      <c r="AG432" s="136" t="s">
        <v>233</v>
      </c>
      <c r="AH432" s="137"/>
      <c r="AI432" s="335"/>
      <c r="AJ432" s="335"/>
      <c r="AK432" s="335"/>
      <c r="AL432" s="157"/>
      <c r="AM432" s="335"/>
      <c r="AN432" s="335"/>
      <c r="AO432" s="335"/>
      <c r="AP432" s="157"/>
      <c r="AQ432" s="250" t="s">
        <v>404</v>
      </c>
      <c r="AR432" s="201"/>
      <c r="AS432" s="136" t="s">
        <v>233</v>
      </c>
      <c r="AT432" s="137"/>
      <c r="AU432" s="201" t="s">
        <v>404</v>
      </c>
      <c r="AV432" s="201"/>
      <c r="AW432" s="136" t="s">
        <v>179</v>
      </c>
      <c r="AX432" s="196"/>
      <c r="AY432">
        <f>$AY$431</f>
        <v>1</v>
      </c>
    </row>
    <row r="433" spans="1:51" ht="23.25" customHeight="1" x14ac:dyDescent="0.15">
      <c r="A433" s="190"/>
      <c r="B433" s="187"/>
      <c r="C433" s="181"/>
      <c r="D433" s="187"/>
      <c r="E433" s="338"/>
      <c r="F433" s="339"/>
      <c r="G433" s="107" t="s">
        <v>404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743</v>
      </c>
      <c r="AC433" s="214"/>
      <c r="AD433" s="214"/>
      <c r="AE433" s="336" t="s">
        <v>404</v>
      </c>
      <c r="AF433" s="208"/>
      <c r="AG433" s="208"/>
      <c r="AH433" s="208"/>
      <c r="AI433" s="336" t="s">
        <v>404</v>
      </c>
      <c r="AJ433" s="208"/>
      <c r="AK433" s="208"/>
      <c r="AL433" s="208"/>
      <c r="AM433" s="336" t="s">
        <v>710</v>
      </c>
      <c r="AN433" s="208"/>
      <c r="AO433" s="208"/>
      <c r="AP433" s="337"/>
      <c r="AQ433" s="336" t="s">
        <v>404</v>
      </c>
      <c r="AR433" s="208"/>
      <c r="AS433" s="208"/>
      <c r="AT433" s="337"/>
      <c r="AU433" s="208" t="s">
        <v>404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743</v>
      </c>
      <c r="AC434" s="206"/>
      <c r="AD434" s="206"/>
      <c r="AE434" s="336" t="s">
        <v>404</v>
      </c>
      <c r="AF434" s="208"/>
      <c r="AG434" s="208"/>
      <c r="AH434" s="337"/>
      <c r="AI434" s="336" t="s">
        <v>404</v>
      </c>
      <c r="AJ434" s="208"/>
      <c r="AK434" s="208"/>
      <c r="AL434" s="208"/>
      <c r="AM434" s="336" t="s">
        <v>710</v>
      </c>
      <c r="AN434" s="208"/>
      <c r="AO434" s="208"/>
      <c r="AP434" s="337"/>
      <c r="AQ434" s="336" t="s">
        <v>404</v>
      </c>
      <c r="AR434" s="208"/>
      <c r="AS434" s="208"/>
      <c r="AT434" s="337"/>
      <c r="AU434" s="208" t="s">
        <v>404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404</v>
      </c>
      <c r="AF435" s="208"/>
      <c r="AG435" s="208"/>
      <c r="AH435" s="337"/>
      <c r="AI435" s="336" t="s">
        <v>404</v>
      </c>
      <c r="AJ435" s="208"/>
      <c r="AK435" s="208"/>
      <c r="AL435" s="208"/>
      <c r="AM435" s="336" t="s">
        <v>710</v>
      </c>
      <c r="AN435" s="208"/>
      <c r="AO435" s="208"/>
      <c r="AP435" s="337"/>
      <c r="AQ435" s="336" t="s">
        <v>404</v>
      </c>
      <c r="AR435" s="208"/>
      <c r="AS435" s="208"/>
      <c r="AT435" s="337"/>
      <c r="AU435" s="208" t="s">
        <v>404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404</v>
      </c>
      <c r="AF457" s="201"/>
      <c r="AG457" s="136" t="s">
        <v>233</v>
      </c>
      <c r="AH457" s="137"/>
      <c r="AI457" s="335"/>
      <c r="AJ457" s="335"/>
      <c r="AK457" s="335"/>
      <c r="AL457" s="157"/>
      <c r="AM457" s="335"/>
      <c r="AN457" s="335"/>
      <c r="AO457" s="335"/>
      <c r="AP457" s="157"/>
      <c r="AQ457" s="250" t="s">
        <v>404</v>
      </c>
      <c r="AR457" s="201"/>
      <c r="AS457" s="136" t="s">
        <v>233</v>
      </c>
      <c r="AT457" s="137"/>
      <c r="AU457" s="201" t="s">
        <v>404</v>
      </c>
      <c r="AV457" s="201"/>
      <c r="AW457" s="136" t="s">
        <v>179</v>
      </c>
      <c r="AX457" s="196"/>
      <c r="AY457">
        <f>$AY$456</f>
        <v>1</v>
      </c>
    </row>
    <row r="458" spans="1:51" ht="23.25" customHeight="1" x14ac:dyDescent="0.15">
      <c r="A458" s="190"/>
      <c r="B458" s="187"/>
      <c r="C458" s="181"/>
      <c r="D458" s="187"/>
      <c r="E458" s="338"/>
      <c r="F458" s="339"/>
      <c r="G458" s="107" t="s">
        <v>404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743</v>
      </c>
      <c r="AC458" s="214"/>
      <c r="AD458" s="214"/>
      <c r="AE458" s="336" t="s">
        <v>404</v>
      </c>
      <c r="AF458" s="208"/>
      <c r="AG458" s="208"/>
      <c r="AH458" s="208"/>
      <c r="AI458" s="336" t="s">
        <v>404</v>
      </c>
      <c r="AJ458" s="208"/>
      <c r="AK458" s="208"/>
      <c r="AL458" s="208"/>
      <c r="AM458" s="336" t="s">
        <v>710</v>
      </c>
      <c r="AN458" s="208"/>
      <c r="AO458" s="208"/>
      <c r="AP458" s="337"/>
      <c r="AQ458" s="336" t="s">
        <v>404</v>
      </c>
      <c r="AR458" s="208"/>
      <c r="AS458" s="208"/>
      <c r="AT458" s="337"/>
      <c r="AU458" s="208" t="s">
        <v>404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743</v>
      </c>
      <c r="AC459" s="206"/>
      <c r="AD459" s="206"/>
      <c r="AE459" s="336" t="s">
        <v>404</v>
      </c>
      <c r="AF459" s="208"/>
      <c r="AG459" s="208"/>
      <c r="AH459" s="337"/>
      <c r="AI459" s="336" t="s">
        <v>404</v>
      </c>
      <c r="AJ459" s="208"/>
      <c r="AK459" s="208"/>
      <c r="AL459" s="208"/>
      <c r="AM459" s="336" t="s">
        <v>710</v>
      </c>
      <c r="AN459" s="208"/>
      <c r="AO459" s="208"/>
      <c r="AP459" s="337"/>
      <c r="AQ459" s="336" t="s">
        <v>404</v>
      </c>
      <c r="AR459" s="208"/>
      <c r="AS459" s="208"/>
      <c r="AT459" s="337"/>
      <c r="AU459" s="208" t="s">
        <v>404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404</v>
      </c>
      <c r="AF460" s="208"/>
      <c r="AG460" s="208"/>
      <c r="AH460" s="337"/>
      <c r="AI460" s="336" t="s">
        <v>404</v>
      </c>
      <c r="AJ460" s="208"/>
      <c r="AK460" s="208"/>
      <c r="AL460" s="208"/>
      <c r="AM460" s="336" t="s">
        <v>710</v>
      </c>
      <c r="AN460" s="208"/>
      <c r="AO460" s="208"/>
      <c r="AP460" s="337"/>
      <c r="AQ460" s="336" t="s">
        <v>404</v>
      </c>
      <c r="AR460" s="208"/>
      <c r="AS460" s="208"/>
      <c r="AT460" s="337"/>
      <c r="AU460" s="208" t="s">
        <v>404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717</v>
      </c>
      <c r="AF462" s="201"/>
      <c r="AG462" s="136" t="s">
        <v>233</v>
      </c>
      <c r="AH462" s="137"/>
      <c r="AI462" s="335"/>
      <c r="AJ462" s="335"/>
      <c r="AK462" s="335"/>
      <c r="AL462" s="157"/>
      <c r="AM462" s="335"/>
      <c r="AN462" s="335"/>
      <c r="AO462" s="335"/>
      <c r="AP462" s="157"/>
      <c r="AQ462" s="250" t="s">
        <v>717</v>
      </c>
      <c r="AR462" s="201"/>
      <c r="AS462" s="136" t="s">
        <v>233</v>
      </c>
      <c r="AT462" s="137"/>
      <c r="AU462" s="201" t="s">
        <v>717</v>
      </c>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742</v>
      </c>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742</v>
      </c>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01" t="s">
        <v>252</v>
      </c>
      <c r="H484" s="126"/>
      <c r="I484" s="126"/>
      <c r="J484" s="902"/>
      <c r="K484" s="903"/>
      <c r="L484" s="903"/>
      <c r="M484" s="903"/>
      <c r="N484" s="903"/>
      <c r="O484" s="903"/>
      <c r="P484" s="903"/>
      <c r="Q484" s="903"/>
      <c r="R484" s="903"/>
      <c r="S484" s="903"/>
      <c r="T484" s="90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1" t="s">
        <v>252</v>
      </c>
      <c r="H538" s="126"/>
      <c r="I538" s="126"/>
      <c r="J538" s="902"/>
      <c r="K538" s="903"/>
      <c r="L538" s="903"/>
      <c r="M538" s="903"/>
      <c r="N538" s="903"/>
      <c r="O538" s="903"/>
      <c r="P538" s="903"/>
      <c r="Q538" s="903"/>
      <c r="R538" s="903"/>
      <c r="S538" s="903"/>
      <c r="T538" s="90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1" t="s">
        <v>252</v>
      </c>
      <c r="H592" s="126"/>
      <c r="I592" s="126"/>
      <c r="J592" s="902"/>
      <c r="K592" s="903"/>
      <c r="L592" s="903"/>
      <c r="M592" s="903"/>
      <c r="N592" s="903"/>
      <c r="O592" s="903"/>
      <c r="P592" s="903"/>
      <c r="Q592" s="903"/>
      <c r="R592" s="903"/>
      <c r="S592" s="903"/>
      <c r="T592" s="90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1" t="s">
        <v>252</v>
      </c>
      <c r="H646" s="126"/>
      <c r="I646" s="126"/>
      <c r="J646" s="902"/>
      <c r="K646" s="903"/>
      <c r="L646" s="903"/>
      <c r="M646" s="903"/>
      <c r="N646" s="903"/>
      <c r="O646" s="903"/>
      <c r="P646" s="903"/>
      <c r="Q646" s="903"/>
      <c r="R646" s="903"/>
      <c r="S646" s="903"/>
      <c r="T646" s="90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1" ht="82.5"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748</v>
      </c>
      <c r="AE702" s="342"/>
      <c r="AF702" s="342"/>
      <c r="AG702" s="385" t="s">
        <v>759</v>
      </c>
      <c r="AH702" s="386"/>
      <c r="AI702" s="386"/>
      <c r="AJ702" s="386"/>
      <c r="AK702" s="386"/>
      <c r="AL702" s="386"/>
      <c r="AM702" s="386"/>
      <c r="AN702" s="386"/>
      <c r="AO702" s="386"/>
      <c r="AP702" s="386"/>
      <c r="AQ702" s="386"/>
      <c r="AR702" s="386"/>
      <c r="AS702" s="386"/>
      <c r="AT702" s="386"/>
      <c r="AU702" s="386"/>
      <c r="AV702" s="386"/>
      <c r="AW702" s="386"/>
      <c r="AX702" s="387"/>
    </row>
    <row r="703" spans="1:51" ht="111"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2" t="s">
        <v>748</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87"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748</v>
      </c>
      <c r="AE704" s="788"/>
      <c r="AF704" s="788"/>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9" t="s">
        <v>748</v>
      </c>
      <c r="AE705" s="720"/>
      <c r="AF705" s="720"/>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9"/>
      <c r="D706" s="800"/>
      <c r="E706" s="735" t="s">
        <v>379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762</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763</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39.950000000000003"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748</v>
      </c>
      <c r="AE708" s="609"/>
      <c r="AF708" s="609"/>
      <c r="AG708" s="747" t="s">
        <v>765</v>
      </c>
      <c r="AH708" s="748"/>
      <c r="AI708" s="748"/>
      <c r="AJ708" s="748"/>
      <c r="AK708" s="748"/>
      <c r="AL708" s="748"/>
      <c r="AM708" s="748"/>
      <c r="AN708" s="748"/>
      <c r="AO708" s="748"/>
      <c r="AP708" s="748"/>
      <c r="AQ708" s="748"/>
      <c r="AR708" s="748"/>
      <c r="AS708" s="748"/>
      <c r="AT708" s="748"/>
      <c r="AU708" s="748"/>
      <c r="AV708" s="748"/>
      <c r="AW708" s="748"/>
      <c r="AX708" s="749"/>
    </row>
    <row r="709" spans="1:50" ht="39.950000000000003" customHeight="1" x14ac:dyDescent="0.15">
      <c r="A709" s="647"/>
      <c r="B709" s="649"/>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748</v>
      </c>
      <c r="AE709" s="323"/>
      <c r="AF709" s="323"/>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39.950000000000003"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748</v>
      </c>
      <c r="AE710" s="323"/>
      <c r="AF710" s="323"/>
      <c r="AG710" s="104" t="s">
        <v>767</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748</v>
      </c>
      <c r="AE711" s="323"/>
      <c r="AF711" s="323"/>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769</v>
      </c>
      <c r="AE712" s="788"/>
      <c r="AF712" s="788"/>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769</v>
      </c>
      <c r="AE713" s="323"/>
      <c r="AF713" s="668"/>
      <c r="AG713" s="104"/>
      <c r="AH713" s="105"/>
      <c r="AI713" s="105"/>
      <c r="AJ713" s="105"/>
      <c r="AK713" s="105"/>
      <c r="AL713" s="105"/>
      <c r="AM713" s="105"/>
      <c r="AN713" s="105"/>
      <c r="AO713" s="105"/>
      <c r="AP713" s="105"/>
      <c r="AQ713" s="105"/>
      <c r="AR713" s="105"/>
      <c r="AS713" s="105"/>
      <c r="AT713" s="105"/>
      <c r="AU713" s="105"/>
      <c r="AV713" s="105"/>
      <c r="AW713" s="105"/>
      <c r="AX713" s="106"/>
    </row>
    <row r="714" spans="1:50" ht="52.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748</v>
      </c>
      <c r="AE714" s="810"/>
      <c r="AF714" s="811"/>
      <c r="AG714" s="741" t="s">
        <v>770</v>
      </c>
      <c r="AH714" s="742"/>
      <c r="AI714" s="742"/>
      <c r="AJ714" s="742"/>
      <c r="AK714" s="742"/>
      <c r="AL714" s="742"/>
      <c r="AM714" s="742"/>
      <c r="AN714" s="742"/>
      <c r="AO714" s="742"/>
      <c r="AP714" s="742"/>
      <c r="AQ714" s="742"/>
      <c r="AR714" s="742"/>
      <c r="AS714" s="742"/>
      <c r="AT714" s="742"/>
      <c r="AU714" s="742"/>
      <c r="AV714" s="742"/>
      <c r="AW714" s="742"/>
      <c r="AX714" s="743"/>
    </row>
    <row r="715" spans="1:50" ht="39.950000000000003" customHeight="1" x14ac:dyDescent="0.15">
      <c r="A715" s="645" t="s">
        <v>40</v>
      </c>
      <c r="B715" s="789"/>
      <c r="C715" s="790" t="s">
        <v>325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748</v>
      </c>
      <c r="AE715" s="609"/>
      <c r="AF715" s="661"/>
      <c r="AG715" s="747" t="s">
        <v>771</v>
      </c>
      <c r="AH715" s="748"/>
      <c r="AI715" s="748"/>
      <c r="AJ715" s="748"/>
      <c r="AK715" s="748"/>
      <c r="AL715" s="748"/>
      <c r="AM715" s="748"/>
      <c r="AN715" s="748"/>
      <c r="AO715" s="748"/>
      <c r="AP715" s="748"/>
      <c r="AQ715" s="748"/>
      <c r="AR715" s="748"/>
      <c r="AS715" s="748"/>
      <c r="AT715" s="748"/>
      <c r="AU715" s="748"/>
      <c r="AV715" s="748"/>
      <c r="AW715" s="748"/>
      <c r="AX715" s="749"/>
    </row>
    <row r="716" spans="1:50" ht="51.75" customHeight="1" x14ac:dyDescent="0.15">
      <c r="A716" s="647"/>
      <c r="B716" s="649"/>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1" t="s">
        <v>748</v>
      </c>
      <c r="AE716" s="632"/>
      <c r="AF716" s="632"/>
      <c r="AG716" s="104" t="s">
        <v>772</v>
      </c>
      <c r="AH716" s="105"/>
      <c r="AI716" s="105"/>
      <c r="AJ716" s="105"/>
      <c r="AK716" s="105"/>
      <c r="AL716" s="105"/>
      <c r="AM716" s="105"/>
      <c r="AN716" s="105"/>
      <c r="AO716" s="105"/>
      <c r="AP716" s="105"/>
      <c r="AQ716" s="105"/>
      <c r="AR716" s="105"/>
      <c r="AS716" s="105"/>
      <c r="AT716" s="105"/>
      <c r="AU716" s="105"/>
      <c r="AV716" s="105"/>
      <c r="AW716" s="105"/>
      <c r="AX716" s="106"/>
    </row>
    <row r="717" spans="1:50" ht="39.950000000000003" customHeight="1" x14ac:dyDescent="0.15">
      <c r="A717" s="647"/>
      <c r="B717" s="649"/>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748</v>
      </c>
      <c r="AE717" s="323"/>
      <c r="AF717" s="323"/>
      <c r="AG717" s="104" t="s">
        <v>773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769</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769</v>
      </c>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8.25" customHeight="1" x14ac:dyDescent="0.15">
      <c r="A726" s="645" t="s">
        <v>48</v>
      </c>
      <c r="B726" s="804"/>
      <c r="C726" s="817" t="s">
        <v>53</v>
      </c>
      <c r="D726" s="839"/>
      <c r="E726" s="839"/>
      <c r="F726" s="840"/>
      <c r="G726" s="582" t="s">
        <v>774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5"/>
      <c r="B727" s="806"/>
      <c r="C727" s="753" t="s">
        <v>57</v>
      </c>
      <c r="D727" s="754"/>
      <c r="E727" s="754"/>
      <c r="F727" s="755"/>
      <c r="G727" s="580" t="s">
        <v>775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t="s">
        <v>833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834</v>
      </c>
      <c r="B731" s="679"/>
      <c r="C731" s="679"/>
      <c r="D731" s="679"/>
      <c r="E731" s="680"/>
      <c r="F731" s="734" t="s">
        <v>835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836</v>
      </c>
      <c r="B733" s="679"/>
      <c r="C733" s="679"/>
      <c r="D733" s="679"/>
      <c r="E733" s="680"/>
      <c r="F733" s="642" t="s">
        <v>837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6" t="s">
        <v>670</v>
      </c>
      <c r="B737" s="211"/>
      <c r="C737" s="211"/>
      <c r="D737" s="212"/>
      <c r="E737" s="960" t="s">
        <v>717</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395</v>
      </c>
      <c r="B738" s="361"/>
      <c r="C738" s="361"/>
      <c r="D738" s="361"/>
      <c r="E738" s="960" t="s">
        <v>717</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394</v>
      </c>
      <c r="B739" s="361"/>
      <c r="C739" s="361"/>
      <c r="D739" s="361"/>
      <c r="E739" s="960" t="s">
        <v>717</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393</v>
      </c>
      <c r="B740" s="361"/>
      <c r="C740" s="361"/>
      <c r="D740" s="361"/>
      <c r="E740" s="960" t="s">
        <v>744</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392</v>
      </c>
      <c r="B741" s="361"/>
      <c r="C741" s="361"/>
      <c r="D741" s="361"/>
      <c r="E741" s="960" t="s">
        <v>745</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391</v>
      </c>
      <c r="B742" s="361"/>
      <c r="C742" s="361"/>
      <c r="D742" s="361"/>
      <c r="E742" s="960" t="s">
        <v>746</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390</v>
      </c>
      <c r="B743" s="361"/>
      <c r="C743" s="361"/>
      <c r="D743" s="361"/>
      <c r="E743" s="960" t="s">
        <v>747</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389</v>
      </c>
      <c r="B744" s="361"/>
      <c r="C744" s="361"/>
      <c r="D744" s="361"/>
      <c r="E744" s="960">
        <v>66</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388</v>
      </c>
      <c r="B745" s="361"/>
      <c r="C745" s="361"/>
      <c r="D745" s="361"/>
      <c r="E745" s="997">
        <v>68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543</v>
      </c>
      <c r="B746" s="361"/>
      <c r="C746" s="361"/>
      <c r="D746" s="361"/>
      <c r="E746" s="966" t="s">
        <v>708</v>
      </c>
      <c r="F746" s="964"/>
      <c r="G746" s="964"/>
      <c r="H746" s="100" t="str">
        <f>IF(E746="","","-")</f>
        <v>-</v>
      </c>
      <c r="I746" s="964"/>
      <c r="J746" s="964"/>
      <c r="K746" s="100" t="str">
        <f>IF(I746="","","-")</f>
        <v/>
      </c>
      <c r="L746" s="965">
        <v>82</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507</v>
      </c>
      <c r="B747" s="361"/>
      <c r="C747" s="361"/>
      <c r="D747" s="361"/>
      <c r="E747" s="966" t="s">
        <v>708</v>
      </c>
      <c r="F747" s="964"/>
      <c r="G747" s="964"/>
      <c r="H747" s="100" t="str">
        <f>IF(E747="","","-")</f>
        <v>-</v>
      </c>
      <c r="I747" s="964"/>
      <c r="J747" s="964"/>
      <c r="K747" s="100" t="str">
        <f>IF(I747="","","-")</f>
        <v/>
      </c>
      <c r="L747" s="965">
        <v>82</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8" t="s">
        <v>382</v>
      </c>
      <c r="B748" s="619"/>
      <c r="C748" s="619"/>
      <c r="D748" s="619"/>
      <c r="E748" s="619"/>
      <c r="F748" s="62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t="s">
        <v>711</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384</v>
      </c>
      <c r="B787" s="634"/>
      <c r="C787" s="634"/>
      <c r="D787" s="634"/>
      <c r="E787" s="634"/>
      <c r="F787" s="635"/>
      <c r="G787" s="599" t="s">
        <v>779</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805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776</v>
      </c>
      <c r="H789" s="676"/>
      <c r="I789" s="676"/>
      <c r="J789" s="676"/>
      <c r="K789" s="677"/>
      <c r="L789" s="669" t="s">
        <v>792</v>
      </c>
      <c r="M789" s="670"/>
      <c r="N789" s="670"/>
      <c r="O789" s="670"/>
      <c r="P789" s="670"/>
      <c r="Q789" s="670"/>
      <c r="R789" s="670"/>
      <c r="S789" s="670"/>
      <c r="T789" s="670"/>
      <c r="U789" s="670"/>
      <c r="V789" s="670"/>
      <c r="W789" s="670"/>
      <c r="X789" s="671"/>
      <c r="Y789" s="388">
        <v>6.2</v>
      </c>
      <c r="Z789" s="389"/>
      <c r="AA789" s="389"/>
      <c r="AB789" s="807"/>
      <c r="AC789" s="675" t="s">
        <v>786</v>
      </c>
      <c r="AD789" s="676"/>
      <c r="AE789" s="676"/>
      <c r="AF789" s="676"/>
      <c r="AG789" s="677"/>
      <c r="AH789" s="669" t="s">
        <v>788</v>
      </c>
      <c r="AI789" s="670"/>
      <c r="AJ789" s="670"/>
      <c r="AK789" s="670"/>
      <c r="AL789" s="670"/>
      <c r="AM789" s="670"/>
      <c r="AN789" s="670"/>
      <c r="AO789" s="670"/>
      <c r="AP789" s="670"/>
      <c r="AQ789" s="670"/>
      <c r="AR789" s="670"/>
      <c r="AS789" s="670"/>
      <c r="AT789" s="671"/>
      <c r="AU789" s="388">
        <v>630</v>
      </c>
      <c r="AV789" s="389"/>
      <c r="AW789" s="389"/>
      <c r="AX789" s="390"/>
    </row>
    <row r="790" spans="1:51" ht="24.75" customHeight="1" x14ac:dyDescent="0.15">
      <c r="A790" s="636"/>
      <c r="B790" s="637"/>
      <c r="C790" s="637"/>
      <c r="D790" s="637"/>
      <c r="E790" s="637"/>
      <c r="F790" s="638"/>
      <c r="G790" s="610" t="s">
        <v>777</v>
      </c>
      <c r="H790" s="611"/>
      <c r="I790" s="611"/>
      <c r="J790" s="611"/>
      <c r="K790" s="612"/>
      <c r="L790" s="602" t="s">
        <v>778</v>
      </c>
      <c r="M790" s="603"/>
      <c r="N790" s="603"/>
      <c r="O790" s="603"/>
      <c r="P790" s="603"/>
      <c r="Q790" s="603"/>
      <c r="R790" s="603"/>
      <c r="S790" s="603"/>
      <c r="T790" s="603"/>
      <c r="U790" s="603"/>
      <c r="V790" s="603"/>
      <c r="W790" s="603"/>
      <c r="X790" s="604"/>
      <c r="Y790" s="605">
        <v>3.2</v>
      </c>
      <c r="Z790" s="606"/>
      <c r="AA790" s="606"/>
      <c r="AB790" s="616"/>
      <c r="AC790" s="610" t="s">
        <v>786</v>
      </c>
      <c r="AD790" s="611"/>
      <c r="AE790" s="611"/>
      <c r="AF790" s="611"/>
      <c r="AG790" s="612"/>
      <c r="AH790" s="602" t="s">
        <v>789</v>
      </c>
      <c r="AI790" s="603"/>
      <c r="AJ790" s="603"/>
      <c r="AK790" s="603"/>
      <c r="AL790" s="603"/>
      <c r="AM790" s="603"/>
      <c r="AN790" s="603"/>
      <c r="AO790" s="603"/>
      <c r="AP790" s="603"/>
      <c r="AQ790" s="603"/>
      <c r="AR790" s="603"/>
      <c r="AS790" s="603"/>
      <c r="AT790" s="604"/>
      <c r="AU790" s="605">
        <v>191</v>
      </c>
      <c r="AV790" s="606"/>
      <c r="AW790" s="606"/>
      <c r="AX790" s="607"/>
    </row>
    <row r="791" spans="1:51" ht="24.75" customHeight="1" x14ac:dyDescent="0.15">
      <c r="A791" s="636"/>
      <c r="B791" s="637"/>
      <c r="C791" s="637"/>
      <c r="D791" s="637"/>
      <c r="E791" s="637"/>
      <c r="F791" s="638"/>
      <c r="G791" s="610" t="s">
        <v>780</v>
      </c>
      <c r="H791" s="611"/>
      <c r="I791" s="611"/>
      <c r="J791" s="611"/>
      <c r="K791" s="612"/>
      <c r="L791" s="602" t="s">
        <v>781</v>
      </c>
      <c r="M791" s="603"/>
      <c r="N791" s="603"/>
      <c r="O791" s="603"/>
      <c r="P791" s="603"/>
      <c r="Q791" s="603"/>
      <c r="R791" s="603"/>
      <c r="S791" s="603"/>
      <c r="T791" s="603"/>
      <c r="U791" s="603"/>
      <c r="V791" s="603"/>
      <c r="W791" s="603"/>
      <c r="X791" s="604"/>
      <c r="Y791" s="605">
        <v>2.2000000000000002</v>
      </c>
      <c r="Z791" s="606"/>
      <c r="AA791" s="606"/>
      <c r="AB791" s="616"/>
      <c r="AC791" s="610" t="s">
        <v>787</v>
      </c>
      <c r="AD791" s="611"/>
      <c r="AE791" s="611"/>
      <c r="AF791" s="611"/>
      <c r="AG791" s="612"/>
      <c r="AH791" s="602" t="s">
        <v>790</v>
      </c>
      <c r="AI791" s="603"/>
      <c r="AJ791" s="603"/>
      <c r="AK791" s="603"/>
      <c r="AL791" s="603"/>
      <c r="AM791" s="603"/>
      <c r="AN791" s="603"/>
      <c r="AO791" s="603"/>
      <c r="AP791" s="603"/>
      <c r="AQ791" s="603"/>
      <c r="AR791" s="603"/>
      <c r="AS791" s="603"/>
      <c r="AT791" s="604"/>
      <c r="AU791" s="605">
        <v>8</v>
      </c>
      <c r="AV791" s="606"/>
      <c r="AW791" s="606"/>
      <c r="AX791" s="607"/>
    </row>
    <row r="792" spans="1:51" ht="24.75" customHeight="1" x14ac:dyDescent="0.15">
      <c r="A792" s="636"/>
      <c r="B792" s="637"/>
      <c r="C792" s="637"/>
      <c r="D792" s="637"/>
      <c r="E792" s="637"/>
      <c r="F792" s="638"/>
      <c r="G792" s="610" t="s">
        <v>782</v>
      </c>
      <c r="H792" s="611"/>
      <c r="I792" s="611"/>
      <c r="J792" s="611"/>
      <c r="K792" s="612"/>
      <c r="L792" s="602" t="s">
        <v>783</v>
      </c>
      <c r="M792" s="603"/>
      <c r="N792" s="603"/>
      <c r="O792" s="603"/>
      <c r="P792" s="603"/>
      <c r="Q792" s="603"/>
      <c r="R792" s="603"/>
      <c r="S792" s="603"/>
      <c r="T792" s="603"/>
      <c r="U792" s="603"/>
      <c r="V792" s="603"/>
      <c r="W792" s="603"/>
      <c r="X792" s="604"/>
      <c r="Y792" s="605">
        <v>1.5</v>
      </c>
      <c r="Z792" s="606"/>
      <c r="AA792" s="606"/>
      <c r="AB792" s="616"/>
      <c r="AC792" s="610" t="s">
        <v>791</v>
      </c>
      <c r="AD792" s="611"/>
      <c r="AE792" s="611"/>
      <c r="AF792" s="611"/>
      <c r="AG792" s="612"/>
      <c r="AH792" s="602" t="s">
        <v>793</v>
      </c>
      <c r="AI792" s="603"/>
      <c r="AJ792" s="603"/>
      <c r="AK792" s="603"/>
      <c r="AL792" s="603"/>
      <c r="AM792" s="603"/>
      <c r="AN792" s="603"/>
      <c r="AO792" s="603"/>
      <c r="AP792" s="603"/>
      <c r="AQ792" s="603"/>
      <c r="AR792" s="603"/>
      <c r="AS792" s="603"/>
      <c r="AT792" s="604"/>
      <c r="AU792" s="605">
        <v>4</v>
      </c>
      <c r="AV792" s="606"/>
      <c r="AW792" s="606"/>
      <c r="AX792" s="607"/>
    </row>
    <row r="793" spans="1:51" ht="24.75" customHeight="1" x14ac:dyDescent="0.15">
      <c r="A793" s="636"/>
      <c r="B793" s="637"/>
      <c r="C793" s="637"/>
      <c r="D793" s="637"/>
      <c r="E793" s="637"/>
      <c r="F793" s="638"/>
      <c r="G793" s="610" t="s">
        <v>784</v>
      </c>
      <c r="H793" s="611"/>
      <c r="I793" s="611"/>
      <c r="J793" s="611"/>
      <c r="K793" s="612"/>
      <c r="L793" s="602" t="s">
        <v>785</v>
      </c>
      <c r="M793" s="603"/>
      <c r="N793" s="603"/>
      <c r="O793" s="603"/>
      <c r="P793" s="603"/>
      <c r="Q793" s="603"/>
      <c r="R793" s="603"/>
      <c r="S793" s="603"/>
      <c r="T793" s="603"/>
      <c r="U793" s="603"/>
      <c r="V793" s="603"/>
      <c r="W793" s="603"/>
      <c r="X793" s="604"/>
      <c r="Y793" s="605">
        <v>0.6</v>
      </c>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6"/>
      <c r="B794" s="637"/>
      <c r="C794" s="637"/>
      <c r="D794" s="637"/>
      <c r="E794" s="637"/>
      <c r="F794" s="638"/>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6"/>
      <c r="B795" s="637"/>
      <c r="C795" s="637"/>
      <c r="D795" s="637"/>
      <c r="E795" s="637"/>
      <c r="F795" s="638"/>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13.700000000000001</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833</v>
      </c>
      <c r="AV799" s="834"/>
      <c r="AW799" s="834"/>
      <c r="AX799" s="836"/>
    </row>
    <row r="800" spans="1:51" ht="24.75" customHeight="1" x14ac:dyDescent="0.15">
      <c r="A800" s="636"/>
      <c r="B800" s="637"/>
      <c r="C800" s="637"/>
      <c r="D800" s="637"/>
      <c r="E800" s="637"/>
      <c r="F800" s="638"/>
      <c r="G800" s="599" t="s">
        <v>811</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8"/>
      <c r="AY800">
        <f>COUNTA($G$802,$AC$802)</f>
        <v>1</v>
      </c>
    </row>
    <row r="801" spans="1:51" ht="24.75"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1</v>
      </c>
    </row>
    <row r="802" spans="1:51" ht="24.75" customHeight="1" x14ac:dyDescent="0.15">
      <c r="A802" s="636"/>
      <c r="B802" s="637"/>
      <c r="C802" s="637"/>
      <c r="D802" s="637"/>
      <c r="E802" s="637"/>
      <c r="F802" s="638"/>
      <c r="G802" s="675" t="s">
        <v>813</v>
      </c>
      <c r="H802" s="676"/>
      <c r="I802" s="676"/>
      <c r="J802" s="676"/>
      <c r="K802" s="677"/>
      <c r="L802" s="669" t="s">
        <v>814</v>
      </c>
      <c r="M802" s="670"/>
      <c r="N802" s="670"/>
      <c r="O802" s="670"/>
      <c r="P802" s="670"/>
      <c r="Q802" s="670"/>
      <c r="R802" s="670"/>
      <c r="S802" s="670"/>
      <c r="T802" s="670"/>
      <c r="U802" s="670"/>
      <c r="V802" s="670"/>
      <c r="W802" s="670"/>
      <c r="X802" s="671"/>
      <c r="Y802" s="388">
        <v>27</v>
      </c>
      <c r="Z802" s="389"/>
      <c r="AA802" s="389"/>
      <c r="AB802" s="807"/>
      <c r="AC802" s="675"/>
      <c r="AD802" s="676"/>
      <c r="AE802" s="676"/>
      <c r="AF802" s="676"/>
      <c r="AG802" s="677"/>
      <c r="AH802" s="669"/>
      <c r="AI802" s="670"/>
      <c r="AJ802" s="670"/>
      <c r="AK802" s="670"/>
      <c r="AL802" s="670"/>
      <c r="AM802" s="670"/>
      <c r="AN802" s="670"/>
      <c r="AO802" s="670"/>
      <c r="AP802" s="670"/>
      <c r="AQ802" s="670"/>
      <c r="AR802" s="670"/>
      <c r="AS802" s="670"/>
      <c r="AT802" s="671"/>
      <c r="AU802" s="388"/>
      <c r="AV802" s="389"/>
      <c r="AW802" s="389"/>
      <c r="AX802" s="390"/>
      <c r="AY802">
        <f t="shared" ref="AY802:AY812" si="115">$AY$800</f>
        <v>1</v>
      </c>
    </row>
    <row r="803" spans="1:51"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1</v>
      </c>
    </row>
    <row r="804" spans="1:51" ht="24.75" hidden="1" customHeight="1" x14ac:dyDescent="0.15">
      <c r="A804" s="636"/>
      <c r="B804" s="637"/>
      <c r="C804" s="637"/>
      <c r="D804" s="637"/>
      <c r="E804" s="637"/>
      <c r="F804" s="638"/>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1</v>
      </c>
    </row>
    <row r="805" spans="1:51" ht="24.75" hidden="1" customHeight="1" x14ac:dyDescent="0.15">
      <c r="A805" s="636"/>
      <c r="B805" s="637"/>
      <c r="C805" s="637"/>
      <c r="D805" s="637"/>
      <c r="E805" s="637"/>
      <c r="F805" s="638"/>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1</v>
      </c>
    </row>
    <row r="806" spans="1:51" ht="24.75" hidden="1" customHeight="1" x14ac:dyDescent="0.15">
      <c r="A806" s="636"/>
      <c r="B806" s="637"/>
      <c r="C806" s="637"/>
      <c r="D806" s="637"/>
      <c r="E806" s="637"/>
      <c r="F806" s="638"/>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1</v>
      </c>
    </row>
    <row r="807" spans="1:51" ht="24.75" hidden="1" customHeight="1" x14ac:dyDescent="0.15">
      <c r="A807" s="636"/>
      <c r="B807" s="637"/>
      <c r="C807" s="637"/>
      <c r="D807" s="637"/>
      <c r="E807" s="637"/>
      <c r="F807" s="638"/>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1</v>
      </c>
    </row>
    <row r="808" spans="1:51" ht="24.75" hidden="1" customHeight="1" x14ac:dyDescent="0.15">
      <c r="A808" s="636"/>
      <c r="B808" s="637"/>
      <c r="C808" s="637"/>
      <c r="D808" s="637"/>
      <c r="E808" s="637"/>
      <c r="F808" s="638"/>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1</v>
      </c>
    </row>
    <row r="809" spans="1:51"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1</v>
      </c>
    </row>
    <row r="810" spans="1:51"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1</v>
      </c>
    </row>
    <row r="811" spans="1:51"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1</v>
      </c>
    </row>
    <row r="812" spans="1:51" ht="24.75" customHeight="1" x14ac:dyDescent="0.15">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27</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1</v>
      </c>
    </row>
    <row r="813" spans="1:51" ht="24.75" hidden="1" customHeight="1" x14ac:dyDescent="0.15">
      <c r="A813" s="636"/>
      <c r="B813" s="637"/>
      <c r="C813" s="637"/>
      <c r="D813" s="637"/>
      <c r="E813" s="637"/>
      <c r="F813" s="638"/>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8"/>
      <c r="AY813">
        <f>COUNTA($G$815,$AC$815)</f>
        <v>0</v>
      </c>
    </row>
    <row r="814" spans="1:51" ht="24.75" hidden="1"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8"/>
      <c r="Z815" s="389"/>
      <c r="AA815" s="389"/>
      <c r="AB815" s="807"/>
      <c r="AC815" s="675"/>
      <c r="AD815" s="676"/>
      <c r="AE815" s="676"/>
      <c r="AF815" s="676"/>
      <c r="AG815" s="677"/>
      <c r="AH815" s="669"/>
      <c r="AI815" s="670"/>
      <c r="AJ815" s="670"/>
      <c r="AK815" s="670"/>
      <c r="AL815" s="670"/>
      <c r="AM815" s="670"/>
      <c r="AN815" s="670"/>
      <c r="AO815" s="670"/>
      <c r="AP815" s="670"/>
      <c r="AQ815" s="670"/>
      <c r="AR815" s="670"/>
      <c r="AS815" s="670"/>
      <c r="AT815" s="671"/>
      <c r="AU815" s="388"/>
      <c r="AV815" s="389"/>
      <c r="AW815" s="389"/>
      <c r="AX815" s="390"/>
      <c r="AY815">
        <f t="shared" ref="AY815:AY825" si="116">$AY$813</f>
        <v>0</v>
      </c>
    </row>
    <row r="816" spans="1:51"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6"/>
      <c r="B817" s="637"/>
      <c r="C817" s="637"/>
      <c r="D817" s="637"/>
      <c r="E817" s="637"/>
      <c r="F817" s="638"/>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6"/>
      <c r="B818" s="637"/>
      <c r="C818" s="637"/>
      <c r="D818" s="637"/>
      <c r="E818" s="637"/>
      <c r="F818" s="638"/>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6"/>
      <c r="B819" s="637"/>
      <c r="C819" s="637"/>
      <c r="D819" s="637"/>
      <c r="E819" s="637"/>
      <c r="F819" s="638"/>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6"/>
      <c r="B820" s="637"/>
      <c r="C820" s="637"/>
      <c r="D820" s="637"/>
      <c r="E820" s="637"/>
      <c r="F820" s="638"/>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6"/>
      <c r="B821" s="637"/>
      <c r="C821" s="637"/>
      <c r="D821" s="637"/>
      <c r="E821" s="637"/>
      <c r="F821" s="638"/>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4.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4.5" hidden="1"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4.5" hidden="1" customHeight="1" x14ac:dyDescent="0.15">
      <c r="A826" s="636"/>
      <c r="B826" s="637"/>
      <c r="C826" s="637"/>
      <c r="D826" s="637"/>
      <c r="E826" s="637"/>
      <c r="F826" s="638"/>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8"/>
      <c r="AY826">
        <f>COUNTA($G$828,$AC$828)</f>
        <v>0</v>
      </c>
    </row>
    <row r="827" spans="1:51" ht="4.5" hidden="1"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4.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8"/>
      <c r="Z828" s="389"/>
      <c r="AA828" s="389"/>
      <c r="AB828" s="807"/>
      <c r="AC828" s="675"/>
      <c r="AD828" s="676"/>
      <c r="AE828" s="676"/>
      <c r="AF828" s="676"/>
      <c r="AG828" s="677"/>
      <c r="AH828" s="669"/>
      <c r="AI828" s="670"/>
      <c r="AJ828" s="670"/>
      <c r="AK828" s="670"/>
      <c r="AL828" s="670"/>
      <c r="AM828" s="670"/>
      <c r="AN828" s="670"/>
      <c r="AO828" s="670"/>
      <c r="AP828" s="670"/>
      <c r="AQ828" s="670"/>
      <c r="AR828" s="670"/>
      <c r="AS828" s="670"/>
      <c r="AT828" s="671"/>
      <c r="AU828" s="388"/>
      <c r="AV828" s="389"/>
      <c r="AW828" s="389"/>
      <c r="AX828" s="390"/>
      <c r="AY828">
        <f t="shared" ref="AY828:AY838" si="117">$AY$826</f>
        <v>0</v>
      </c>
    </row>
    <row r="829" spans="1:51" ht="4.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4.5" hidden="1" customHeight="1" x14ac:dyDescent="0.15">
      <c r="A830" s="636"/>
      <c r="B830" s="637"/>
      <c r="C830" s="637"/>
      <c r="D830" s="637"/>
      <c r="E830" s="637"/>
      <c r="F830" s="638"/>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4.5" hidden="1" customHeight="1" x14ac:dyDescent="0.15">
      <c r="A831" s="636"/>
      <c r="B831" s="637"/>
      <c r="C831" s="637"/>
      <c r="D831" s="637"/>
      <c r="E831" s="637"/>
      <c r="F831" s="638"/>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4.5" hidden="1" customHeight="1" x14ac:dyDescent="0.15">
      <c r="A832" s="636"/>
      <c r="B832" s="637"/>
      <c r="C832" s="637"/>
      <c r="D832" s="637"/>
      <c r="E832" s="637"/>
      <c r="F832" s="638"/>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4.5" hidden="1" customHeight="1" x14ac:dyDescent="0.15">
      <c r="A833" s="636"/>
      <c r="B833" s="637"/>
      <c r="C833" s="637"/>
      <c r="D833" s="637"/>
      <c r="E833" s="637"/>
      <c r="F833" s="638"/>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4.5" hidden="1" customHeight="1" x14ac:dyDescent="0.15">
      <c r="A834" s="636"/>
      <c r="B834" s="637"/>
      <c r="C834" s="637"/>
      <c r="D834" s="637"/>
      <c r="E834" s="637"/>
      <c r="F834" s="638"/>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4.5" hidden="1" customHeight="1" x14ac:dyDescent="0.15">
      <c r="A835" s="636"/>
      <c r="B835" s="637"/>
      <c r="C835" s="637"/>
      <c r="D835" s="637"/>
      <c r="E835" s="637"/>
      <c r="F835" s="638"/>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4.5" hidden="1" customHeight="1" x14ac:dyDescent="0.15">
      <c r="A836" s="636"/>
      <c r="B836" s="637"/>
      <c r="C836" s="637"/>
      <c r="D836" s="637"/>
      <c r="E836" s="637"/>
      <c r="F836" s="638"/>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4.5" hidden="1" customHeight="1" x14ac:dyDescent="0.15">
      <c r="A837" s="636"/>
      <c r="B837" s="637"/>
      <c r="C837" s="637"/>
      <c r="D837" s="637"/>
      <c r="E837" s="637"/>
      <c r="F837" s="638"/>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48" hidden="1"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48"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343</v>
      </c>
      <c r="AM839" s="276"/>
      <c r="AN839" s="276"/>
      <c r="AO839" s="102" t="s">
        <v>341</v>
      </c>
      <c r="AP839" s="21"/>
      <c r="AQ839" s="21"/>
      <c r="AR839" s="21"/>
      <c r="AS839" s="21"/>
      <c r="AT839" s="21"/>
      <c r="AU839" s="21"/>
      <c r="AV839" s="21"/>
      <c r="AW839" s="21"/>
      <c r="AX839" s="22"/>
      <c r="AY839">
        <f>COUNTIF($AO$839,"☑")</f>
        <v>0</v>
      </c>
    </row>
    <row r="840" spans="1:51" ht="48"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48"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9.950000000000003" customHeight="1" x14ac:dyDescent="0.15">
      <c r="A845" s="370">
        <v>1</v>
      </c>
      <c r="B845" s="370">
        <v>1</v>
      </c>
      <c r="C845" s="358" t="s">
        <v>806</v>
      </c>
      <c r="D845" s="343"/>
      <c r="E845" s="343"/>
      <c r="F845" s="343"/>
      <c r="G845" s="343"/>
      <c r="H845" s="343"/>
      <c r="I845" s="343"/>
      <c r="J845" s="344">
        <v>4010401058533</v>
      </c>
      <c r="K845" s="345"/>
      <c r="L845" s="345"/>
      <c r="M845" s="345"/>
      <c r="N845" s="345"/>
      <c r="O845" s="345"/>
      <c r="P845" s="359" t="s">
        <v>822</v>
      </c>
      <c r="Q845" s="346"/>
      <c r="R845" s="346"/>
      <c r="S845" s="346"/>
      <c r="T845" s="346"/>
      <c r="U845" s="346"/>
      <c r="V845" s="346"/>
      <c r="W845" s="346"/>
      <c r="X845" s="346"/>
      <c r="Y845" s="347">
        <v>13</v>
      </c>
      <c r="Z845" s="348"/>
      <c r="AA845" s="348"/>
      <c r="AB845" s="349"/>
      <c r="AC845" s="350" t="s">
        <v>371</v>
      </c>
      <c r="AD845" s="351"/>
      <c r="AE845" s="351"/>
      <c r="AF845" s="351"/>
      <c r="AG845" s="351"/>
      <c r="AH845" s="366">
        <v>3</v>
      </c>
      <c r="AI845" s="367"/>
      <c r="AJ845" s="367"/>
      <c r="AK845" s="367"/>
      <c r="AL845" s="354">
        <v>100</v>
      </c>
      <c r="AM845" s="355"/>
      <c r="AN845" s="355"/>
      <c r="AO845" s="356"/>
      <c r="AP845" s="357" t="s">
        <v>816</v>
      </c>
      <c r="AQ845" s="357"/>
      <c r="AR845" s="357"/>
      <c r="AS845" s="357"/>
      <c r="AT845" s="357"/>
      <c r="AU845" s="357"/>
      <c r="AV845" s="357"/>
      <c r="AW845" s="357"/>
      <c r="AX845" s="357"/>
    </row>
    <row r="846" spans="1:51" ht="39.950000000000003" customHeight="1" x14ac:dyDescent="0.15">
      <c r="A846" s="370">
        <v>2</v>
      </c>
      <c r="B846" s="370">
        <v>1</v>
      </c>
      <c r="C846" s="358" t="s">
        <v>808</v>
      </c>
      <c r="D846" s="343"/>
      <c r="E846" s="343"/>
      <c r="F846" s="343"/>
      <c r="G846" s="343"/>
      <c r="H846" s="343"/>
      <c r="I846" s="343"/>
      <c r="J846" s="344">
        <v>5120005020803</v>
      </c>
      <c r="K846" s="345"/>
      <c r="L846" s="345"/>
      <c r="M846" s="345"/>
      <c r="N846" s="345"/>
      <c r="O846" s="345"/>
      <c r="P846" s="909" t="s">
        <v>823</v>
      </c>
      <c r="Q846" s="910"/>
      <c r="R846" s="910"/>
      <c r="S846" s="910"/>
      <c r="T846" s="910"/>
      <c r="U846" s="910"/>
      <c r="V846" s="910"/>
      <c r="W846" s="910"/>
      <c r="X846" s="911"/>
      <c r="Y846" s="347">
        <v>9</v>
      </c>
      <c r="Z846" s="348"/>
      <c r="AA846" s="348"/>
      <c r="AB846" s="349"/>
      <c r="AC846" s="350" t="s">
        <v>374</v>
      </c>
      <c r="AD846" s="351"/>
      <c r="AE846" s="351"/>
      <c r="AF846" s="351"/>
      <c r="AG846" s="351"/>
      <c r="AH846" s="366">
        <v>8</v>
      </c>
      <c r="AI846" s="367"/>
      <c r="AJ846" s="367"/>
      <c r="AK846" s="367"/>
      <c r="AL846" s="354">
        <v>100</v>
      </c>
      <c r="AM846" s="355"/>
      <c r="AN846" s="355"/>
      <c r="AO846" s="356"/>
      <c r="AP846" s="357" t="s">
        <v>816</v>
      </c>
      <c r="AQ846" s="357"/>
      <c r="AR846" s="357"/>
      <c r="AS846" s="357"/>
      <c r="AT846" s="357"/>
      <c r="AU846" s="357"/>
      <c r="AV846" s="357"/>
      <c r="AW846" s="357"/>
      <c r="AX846" s="357"/>
      <c r="AY846">
        <f>COUNTA($C$846)</f>
        <v>1</v>
      </c>
    </row>
    <row r="847" spans="1:51" ht="39.950000000000003" customHeight="1" x14ac:dyDescent="0.15">
      <c r="A847" s="370">
        <v>3</v>
      </c>
      <c r="B847" s="370">
        <v>1</v>
      </c>
      <c r="C847" s="358" t="s">
        <v>809</v>
      </c>
      <c r="D847" s="343"/>
      <c r="E847" s="343"/>
      <c r="F847" s="343"/>
      <c r="G847" s="343"/>
      <c r="H847" s="343"/>
      <c r="I847" s="343"/>
      <c r="J847" s="344">
        <v>7010701028571</v>
      </c>
      <c r="K847" s="345"/>
      <c r="L847" s="345"/>
      <c r="M847" s="345"/>
      <c r="N847" s="345"/>
      <c r="O847" s="345"/>
      <c r="P847" s="359" t="s">
        <v>823</v>
      </c>
      <c r="Q847" s="346"/>
      <c r="R847" s="346"/>
      <c r="S847" s="346"/>
      <c r="T847" s="346"/>
      <c r="U847" s="346"/>
      <c r="V847" s="346"/>
      <c r="W847" s="346"/>
      <c r="X847" s="346"/>
      <c r="Y847" s="347">
        <v>8</v>
      </c>
      <c r="Z847" s="348"/>
      <c r="AA847" s="348"/>
      <c r="AB847" s="349"/>
      <c r="AC847" s="350" t="s">
        <v>374</v>
      </c>
      <c r="AD847" s="351"/>
      <c r="AE847" s="351"/>
      <c r="AF847" s="351"/>
      <c r="AG847" s="351"/>
      <c r="AH847" s="352">
        <v>8</v>
      </c>
      <c r="AI847" s="353"/>
      <c r="AJ847" s="353"/>
      <c r="AK847" s="353"/>
      <c r="AL847" s="354">
        <v>100</v>
      </c>
      <c r="AM847" s="355"/>
      <c r="AN847" s="355"/>
      <c r="AO847" s="356"/>
      <c r="AP847" s="357" t="s">
        <v>816</v>
      </c>
      <c r="AQ847" s="357"/>
      <c r="AR847" s="357"/>
      <c r="AS847" s="357"/>
      <c r="AT847" s="357"/>
      <c r="AU847" s="357"/>
      <c r="AV847" s="357"/>
      <c r="AW847" s="357"/>
      <c r="AX847" s="357"/>
      <c r="AY847">
        <f>COUNTA($C$847)</f>
        <v>1</v>
      </c>
    </row>
    <row r="848" spans="1:51" ht="39.950000000000003" customHeight="1" x14ac:dyDescent="0.15">
      <c r="A848" s="370">
        <v>4</v>
      </c>
      <c r="B848" s="370">
        <v>1</v>
      </c>
      <c r="C848" s="358" t="s">
        <v>807</v>
      </c>
      <c r="D848" s="343"/>
      <c r="E848" s="343"/>
      <c r="F848" s="343"/>
      <c r="G848" s="343"/>
      <c r="H848" s="343"/>
      <c r="I848" s="343"/>
      <c r="J848" s="344">
        <v>1000020380008</v>
      </c>
      <c r="K848" s="345"/>
      <c r="L848" s="345"/>
      <c r="M848" s="345"/>
      <c r="N848" s="345"/>
      <c r="O848" s="345"/>
      <c r="P848" s="359" t="s">
        <v>823</v>
      </c>
      <c r="Q848" s="346"/>
      <c r="R848" s="346"/>
      <c r="S848" s="346"/>
      <c r="T848" s="346"/>
      <c r="U848" s="346"/>
      <c r="V848" s="346"/>
      <c r="W848" s="346"/>
      <c r="X848" s="346"/>
      <c r="Y848" s="347">
        <v>0.2</v>
      </c>
      <c r="Z848" s="348"/>
      <c r="AA848" s="348"/>
      <c r="AB848" s="349"/>
      <c r="AC848" s="350" t="s">
        <v>374</v>
      </c>
      <c r="AD848" s="351"/>
      <c r="AE848" s="351"/>
      <c r="AF848" s="351"/>
      <c r="AG848" s="351"/>
      <c r="AH848" s="352">
        <v>8</v>
      </c>
      <c r="AI848" s="353"/>
      <c r="AJ848" s="353"/>
      <c r="AK848" s="353"/>
      <c r="AL848" s="354">
        <v>100</v>
      </c>
      <c r="AM848" s="355"/>
      <c r="AN848" s="355"/>
      <c r="AO848" s="356"/>
      <c r="AP848" s="357" t="s">
        <v>816</v>
      </c>
      <c r="AQ848" s="357"/>
      <c r="AR848" s="357"/>
      <c r="AS848" s="357"/>
      <c r="AT848" s="357"/>
      <c r="AU848" s="357"/>
      <c r="AV848" s="357"/>
      <c r="AW848" s="357"/>
      <c r="AX848" s="357"/>
      <c r="AY848">
        <f>COUNTA($C$848)</f>
        <v>1</v>
      </c>
    </row>
    <row r="849" spans="1:51" ht="39.950000000000003" customHeight="1" x14ac:dyDescent="0.15">
      <c r="A849" s="370">
        <v>5</v>
      </c>
      <c r="B849" s="370">
        <v>1</v>
      </c>
      <c r="C849" s="358" t="s">
        <v>810</v>
      </c>
      <c r="D849" s="343"/>
      <c r="E849" s="343"/>
      <c r="F849" s="343"/>
      <c r="G849" s="343"/>
      <c r="H849" s="343"/>
      <c r="I849" s="343"/>
      <c r="J849" s="344">
        <v>7000020141305</v>
      </c>
      <c r="K849" s="345"/>
      <c r="L849" s="345"/>
      <c r="M849" s="345"/>
      <c r="N849" s="345"/>
      <c r="O849" s="345"/>
      <c r="P849" s="359" t="s">
        <v>823</v>
      </c>
      <c r="Q849" s="346"/>
      <c r="R849" s="346"/>
      <c r="S849" s="346"/>
      <c r="T849" s="346"/>
      <c r="U849" s="346"/>
      <c r="V849" s="346"/>
      <c r="W849" s="346"/>
      <c r="X849" s="346"/>
      <c r="Y849" s="347">
        <v>0.02</v>
      </c>
      <c r="Z849" s="348"/>
      <c r="AA849" s="348"/>
      <c r="AB849" s="349"/>
      <c r="AC849" s="350" t="s">
        <v>374</v>
      </c>
      <c r="AD849" s="351"/>
      <c r="AE849" s="351"/>
      <c r="AF849" s="351"/>
      <c r="AG849" s="351"/>
      <c r="AH849" s="352">
        <v>8</v>
      </c>
      <c r="AI849" s="353"/>
      <c r="AJ849" s="353"/>
      <c r="AK849" s="353"/>
      <c r="AL849" s="354">
        <v>100</v>
      </c>
      <c r="AM849" s="355"/>
      <c r="AN849" s="355"/>
      <c r="AO849" s="356"/>
      <c r="AP849" s="357" t="s">
        <v>816</v>
      </c>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359"/>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58"/>
      <c r="D854" s="343"/>
      <c r="E854" s="343"/>
      <c r="F854" s="343"/>
      <c r="G854" s="343"/>
      <c r="H854" s="343"/>
      <c r="I854" s="343"/>
      <c r="J854" s="344"/>
      <c r="K854" s="345"/>
      <c r="L854" s="345"/>
      <c r="M854" s="345"/>
      <c r="N854" s="345"/>
      <c r="O854" s="345"/>
      <c r="P854" s="359"/>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70">
        <v>1</v>
      </c>
      <c r="B878" s="370">
        <v>1</v>
      </c>
      <c r="C878" s="358" t="s">
        <v>794</v>
      </c>
      <c r="D878" s="343"/>
      <c r="E878" s="343"/>
      <c r="F878" s="343"/>
      <c r="G878" s="343"/>
      <c r="H878" s="343"/>
      <c r="I878" s="343"/>
      <c r="J878" s="344">
        <v>8000020130001</v>
      </c>
      <c r="K878" s="345"/>
      <c r="L878" s="345"/>
      <c r="M878" s="345"/>
      <c r="N878" s="345"/>
      <c r="O878" s="345"/>
      <c r="P878" s="359" t="s">
        <v>803</v>
      </c>
      <c r="Q878" s="346"/>
      <c r="R878" s="346"/>
      <c r="S878" s="346"/>
      <c r="T878" s="346"/>
      <c r="U878" s="346"/>
      <c r="V878" s="346"/>
      <c r="W878" s="346"/>
      <c r="X878" s="346"/>
      <c r="Y878" s="347">
        <v>833</v>
      </c>
      <c r="Z878" s="348"/>
      <c r="AA878" s="348"/>
      <c r="AB878" s="349"/>
      <c r="AC878" s="350" t="s">
        <v>817</v>
      </c>
      <c r="AD878" s="351"/>
      <c r="AE878" s="351"/>
      <c r="AF878" s="351"/>
      <c r="AG878" s="351"/>
      <c r="AH878" s="371" t="s">
        <v>404</v>
      </c>
      <c r="AI878" s="372"/>
      <c r="AJ878" s="372"/>
      <c r="AK878" s="373"/>
      <c r="AL878" s="354" t="s">
        <v>404</v>
      </c>
      <c r="AM878" s="355"/>
      <c r="AN878" s="355"/>
      <c r="AO878" s="356"/>
      <c r="AP878" s="374" t="s">
        <v>830</v>
      </c>
      <c r="AQ878" s="375"/>
      <c r="AR878" s="375"/>
      <c r="AS878" s="375"/>
      <c r="AT878" s="375"/>
      <c r="AU878" s="375"/>
      <c r="AV878" s="375"/>
      <c r="AW878" s="375"/>
      <c r="AX878" s="376"/>
      <c r="AY878">
        <f t="shared" si="118"/>
        <v>1</v>
      </c>
    </row>
    <row r="879" spans="1:51" ht="48.75" customHeight="1" x14ac:dyDescent="0.15">
      <c r="A879" s="370">
        <v>2</v>
      </c>
      <c r="B879" s="370">
        <v>1</v>
      </c>
      <c r="C879" s="358" t="s">
        <v>795</v>
      </c>
      <c r="D879" s="343"/>
      <c r="E879" s="343"/>
      <c r="F879" s="343"/>
      <c r="G879" s="343"/>
      <c r="H879" s="343"/>
      <c r="I879" s="343"/>
      <c r="J879" s="344">
        <v>3000020231002</v>
      </c>
      <c r="K879" s="345"/>
      <c r="L879" s="345"/>
      <c r="M879" s="345"/>
      <c r="N879" s="345"/>
      <c r="O879" s="345"/>
      <c r="P879" s="359" t="s">
        <v>803</v>
      </c>
      <c r="Q879" s="346"/>
      <c r="R879" s="346"/>
      <c r="S879" s="346"/>
      <c r="T879" s="346"/>
      <c r="U879" s="346"/>
      <c r="V879" s="346"/>
      <c r="W879" s="346"/>
      <c r="X879" s="346"/>
      <c r="Y879" s="347">
        <v>281</v>
      </c>
      <c r="Z879" s="348"/>
      <c r="AA879" s="348"/>
      <c r="AB879" s="349"/>
      <c r="AC879" s="350" t="s">
        <v>817</v>
      </c>
      <c r="AD879" s="351"/>
      <c r="AE879" s="351"/>
      <c r="AF879" s="351"/>
      <c r="AG879" s="351"/>
      <c r="AH879" s="371" t="s">
        <v>404</v>
      </c>
      <c r="AI879" s="372"/>
      <c r="AJ879" s="372"/>
      <c r="AK879" s="373"/>
      <c r="AL879" s="354" t="s">
        <v>404</v>
      </c>
      <c r="AM879" s="355"/>
      <c r="AN879" s="355"/>
      <c r="AO879" s="356"/>
      <c r="AP879" s="374" t="s">
        <v>831</v>
      </c>
      <c r="AQ879" s="375"/>
      <c r="AR879" s="375"/>
      <c r="AS879" s="375"/>
      <c r="AT879" s="375"/>
      <c r="AU879" s="375"/>
      <c r="AV879" s="375"/>
      <c r="AW879" s="375"/>
      <c r="AX879" s="376"/>
      <c r="AY879">
        <f>COUNTA($C$879)</f>
        <v>1</v>
      </c>
    </row>
    <row r="880" spans="1:51" ht="48.75" customHeight="1" x14ac:dyDescent="0.15">
      <c r="A880" s="370">
        <v>3</v>
      </c>
      <c r="B880" s="370">
        <v>1</v>
      </c>
      <c r="C880" s="358" t="s">
        <v>796</v>
      </c>
      <c r="D880" s="343"/>
      <c r="E880" s="343"/>
      <c r="F880" s="343"/>
      <c r="G880" s="343"/>
      <c r="H880" s="343"/>
      <c r="I880" s="343"/>
      <c r="J880" s="344">
        <v>4000020120006</v>
      </c>
      <c r="K880" s="345"/>
      <c r="L880" s="345"/>
      <c r="M880" s="345"/>
      <c r="N880" s="345"/>
      <c r="O880" s="345"/>
      <c r="P880" s="359" t="s">
        <v>803</v>
      </c>
      <c r="Q880" s="346"/>
      <c r="R880" s="346"/>
      <c r="S880" s="346"/>
      <c r="T880" s="346"/>
      <c r="U880" s="346"/>
      <c r="V880" s="346"/>
      <c r="W880" s="346"/>
      <c r="X880" s="346"/>
      <c r="Y880" s="347">
        <v>241</v>
      </c>
      <c r="Z880" s="348"/>
      <c r="AA880" s="348"/>
      <c r="AB880" s="349"/>
      <c r="AC880" s="350" t="s">
        <v>817</v>
      </c>
      <c r="AD880" s="351"/>
      <c r="AE880" s="351"/>
      <c r="AF880" s="351"/>
      <c r="AG880" s="351"/>
      <c r="AH880" s="371" t="s">
        <v>832</v>
      </c>
      <c r="AI880" s="372"/>
      <c r="AJ880" s="372"/>
      <c r="AK880" s="373"/>
      <c r="AL880" s="354" t="s">
        <v>830</v>
      </c>
      <c r="AM880" s="355"/>
      <c r="AN880" s="355"/>
      <c r="AO880" s="356"/>
      <c r="AP880" s="374" t="s">
        <v>404</v>
      </c>
      <c r="AQ880" s="375"/>
      <c r="AR880" s="375"/>
      <c r="AS880" s="375"/>
      <c r="AT880" s="375"/>
      <c r="AU880" s="375"/>
      <c r="AV880" s="375"/>
      <c r="AW880" s="375"/>
      <c r="AX880" s="376"/>
      <c r="AY880">
        <f>COUNTA($C$880)</f>
        <v>1</v>
      </c>
    </row>
    <row r="881" spans="1:51" ht="48.75" customHeight="1" x14ac:dyDescent="0.15">
      <c r="A881" s="370">
        <v>4</v>
      </c>
      <c r="B881" s="370">
        <v>1</v>
      </c>
      <c r="C881" s="358" t="s">
        <v>797</v>
      </c>
      <c r="D881" s="343"/>
      <c r="E881" s="343"/>
      <c r="F881" s="343"/>
      <c r="G881" s="343"/>
      <c r="H881" s="343"/>
      <c r="I881" s="343"/>
      <c r="J881" s="344">
        <v>1000020230006</v>
      </c>
      <c r="K881" s="345"/>
      <c r="L881" s="345"/>
      <c r="M881" s="345"/>
      <c r="N881" s="345"/>
      <c r="O881" s="345"/>
      <c r="P881" s="359" t="s">
        <v>803</v>
      </c>
      <c r="Q881" s="346"/>
      <c r="R881" s="346"/>
      <c r="S881" s="346"/>
      <c r="T881" s="346"/>
      <c r="U881" s="346"/>
      <c r="V881" s="346"/>
      <c r="W881" s="346"/>
      <c r="X881" s="346"/>
      <c r="Y881" s="347">
        <v>223</v>
      </c>
      <c r="Z881" s="348"/>
      <c r="AA881" s="348"/>
      <c r="AB881" s="349"/>
      <c r="AC881" s="350" t="s">
        <v>817</v>
      </c>
      <c r="AD881" s="351"/>
      <c r="AE881" s="351"/>
      <c r="AF881" s="351"/>
      <c r="AG881" s="351"/>
      <c r="AH881" s="371" t="s">
        <v>404</v>
      </c>
      <c r="AI881" s="372"/>
      <c r="AJ881" s="372"/>
      <c r="AK881" s="373"/>
      <c r="AL881" s="354" t="s">
        <v>830</v>
      </c>
      <c r="AM881" s="355"/>
      <c r="AN881" s="355"/>
      <c r="AO881" s="356"/>
      <c r="AP881" s="374" t="s">
        <v>404</v>
      </c>
      <c r="AQ881" s="375"/>
      <c r="AR881" s="375"/>
      <c r="AS881" s="375"/>
      <c r="AT881" s="375"/>
      <c r="AU881" s="375"/>
      <c r="AV881" s="375"/>
      <c r="AW881" s="375"/>
      <c r="AX881" s="376"/>
      <c r="AY881">
        <f>COUNTA($C$881)</f>
        <v>1</v>
      </c>
    </row>
    <row r="882" spans="1:51" ht="48.75" customHeight="1" x14ac:dyDescent="0.15">
      <c r="A882" s="370">
        <v>5</v>
      </c>
      <c r="B882" s="370">
        <v>1</v>
      </c>
      <c r="C882" s="358" t="s">
        <v>800</v>
      </c>
      <c r="D882" s="343"/>
      <c r="E882" s="343"/>
      <c r="F882" s="343"/>
      <c r="G882" s="343"/>
      <c r="H882" s="343"/>
      <c r="I882" s="343"/>
      <c r="J882" s="344">
        <v>1000020110001</v>
      </c>
      <c r="K882" s="345"/>
      <c r="L882" s="345"/>
      <c r="M882" s="345"/>
      <c r="N882" s="345"/>
      <c r="O882" s="345"/>
      <c r="P882" s="359" t="s">
        <v>803</v>
      </c>
      <c r="Q882" s="346"/>
      <c r="R882" s="346"/>
      <c r="S882" s="346"/>
      <c r="T882" s="346"/>
      <c r="U882" s="346"/>
      <c r="V882" s="346"/>
      <c r="W882" s="346"/>
      <c r="X882" s="346"/>
      <c r="Y882" s="347">
        <v>215</v>
      </c>
      <c r="Z882" s="348"/>
      <c r="AA882" s="348"/>
      <c r="AB882" s="349"/>
      <c r="AC882" s="350" t="s">
        <v>817</v>
      </c>
      <c r="AD882" s="351"/>
      <c r="AE882" s="351"/>
      <c r="AF882" s="351"/>
      <c r="AG882" s="351"/>
      <c r="AH882" s="371" t="s">
        <v>404</v>
      </c>
      <c r="AI882" s="372"/>
      <c r="AJ882" s="372"/>
      <c r="AK882" s="373"/>
      <c r="AL882" s="354" t="s">
        <v>404</v>
      </c>
      <c r="AM882" s="355"/>
      <c r="AN882" s="355"/>
      <c r="AO882" s="356"/>
      <c r="AP882" s="374" t="s">
        <v>830</v>
      </c>
      <c r="AQ882" s="375"/>
      <c r="AR882" s="375"/>
      <c r="AS882" s="375"/>
      <c r="AT882" s="375"/>
      <c r="AU882" s="375"/>
      <c r="AV882" s="375"/>
      <c r="AW882" s="375"/>
      <c r="AX882" s="376"/>
      <c r="AY882">
        <f>COUNTA($C$882)</f>
        <v>1</v>
      </c>
    </row>
    <row r="883" spans="1:51" ht="48.75" customHeight="1" x14ac:dyDescent="0.15">
      <c r="A883" s="370">
        <v>6</v>
      </c>
      <c r="B883" s="370">
        <v>1</v>
      </c>
      <c r="C883" s="358" t="s">
        <v>798</v>
      </c>
      <c r="D883" s="343"/>
      <c r="E883" s="343"/>
      <c r="F883" s="343"/>
      <c r="G883" s="343"/>
      <c r="H883" s="343"/>
      <c r="I883" s="343"/>
      <c r="J883" s="344">
        <v>8000020280003</v>
      </c>
      <c r="K883" s="345"/>
      <c r="L883" s="345"/>
      <c r="M883" s="345"/>
      <c r="N883" s="345"/>
      <c r="O883" s="345"/>
      <c r="P883" s="359" t="s">
        <v>803</v>
      </c>
      <c r="Q883" s="346"/>
      <c r="R883" s="346"/>
      <c r="S883" s="346"/>
      <c r="T883" s="346"/>
      <c r="U883" s="346"/>
      <c r="V883" s="346"/>
      <c r="W883" s="346"/>
      <c r="X883" s="346"/>
      <c r="Y883" s="347">
        <v>194</v>
      </c>
      <c r="Z883" s="348"/>
      <c r="AA883" s="348"/>
      <c r="AB883" s="349"/>
      <c r="AC883" s="350" t="s">
        <v>817</v>
      </c>
      <c r="AD883" s="351"/>
      <c r="AE883" s="351"/>
      <c r="AF883" s="351"/>
      <c r="AG883" s="351"/>
      <c r="AH883" s="371" t="s">
        <v>404</v>
      </c>
      <c r="AI883" s="372"/>
      <c r="AJ883" s="372"/>
      <c r="AK883" s="373"/>
      <c r="AL883" s="354" t="s">
        <v>831</v>
      </c>
      <c r="AM883" s="355"/>
      <c r="AN883" s="355"/>
      <c r="AO883" s="356"/>
      <c r="AP883" s="374" t="s">
        <v>830</v>
      </c>
      <c r="AQ883" s="375"/>
      <c r="AR883" s="375"/>
      <c r="AS883" s="375"/>
      <c r="AT883" s="375"/>
      <c r="AU883" s="375"/>
      <c r="AV883" s="375"/>
      <c r="AW883" s="375"/>
      <c r="AX883" s="376"/>
      <c r="AY883">
        <f>COUNTA($C$883)</f>
        <v>1</v>
      </c>
    </row>
    <row r="884" spans="1:51" ht="48.75" customHeight="1" x14ac:dyDescent="0.15">
      <c r="A884" s="370">
        <v>7</v>
      </c>
      <c r="B884" s="370">
        <v>1</v>
      </c>
      <c r="C884" s="358" t="s">
        <v>799</v>
      </c>
      <c r="D884" s="343"/>
      <c r="E884" s="343"/>
      <c r="F884" s="343"/>
      <c r="G884" s="343"/>
      <c r="H884" s="343"/>
      <c r="I884" s="343"/>
      <c r="J884" s="1062">
        <v>3000020141003</v>
      </c>
      <c r="K884" s="1063"/>
      <c r="L884" s="1063"/>
      <c r="M884" s="1063"/>
      <c r="N884" s="1063"/>
      <c r="O884" s="1064"/>
      <c r="P884" s="359" t="s">
        <v>803</v>
      </c>
      <c r="Q884" s="346"/>
      <c r="R884" s="346"/>
      <c r="S884" s="346"/>
      <c r="T884" s="346"/>
      <c r="U884" s="346"/>
      <c r="V884" s="346"/>
      <c r="W884" s="346"/>
      <c r="X884" s="346"/>
      <c r="Y884" s="347">
        <v>170</v>
      </c>
      <c r="Z884" s="348"/>
      <c r="AA884" s="348"/>
      <c r="AB884" s="349"/>
      <c r="AC884" s="350" t="s">
        <v>817</v>
      </c>
      <c r="AD884" s="351"/>
      <c r="AE884" s="351"/>
      <c r="AF884" s="351"/>
      <c r="AG884" s="351"/>
      <c r="AH884" s="371" t="s">
        <v>404</v>
      </c>
      <c r="AI884" s="372"/>
      <c r="AJ884" s="372"/>
      <c r="AK884" s="373"/>
      <c r="AL884" s="354" t="s">
        <v>404</v>
      </c>
      <c r="AM884" s="355"/>
      <c r="AN884" s="355"/>
      <c r="AO884" s="356"/>
      <c r="AP884" s="374" t="s">
        <v>831</v>
      </c>
      <c r="AQ884" s="375"/>
      <c r="AR884" s="375"/>
      <c r="AS884" s="375"/>
      <c r="AT884" s="375"/>
      <c r="AU884" s="375"/>
      <c r="AV884" s="375"/>
      <c r="AW884" s="375"/>
      <c r="AX884" s="376"/>
      <c r="AY884">
        <f>COUNTA($C$884)</f>
        <v>1</v>
      </c>
    </row>
    <row r="885" spans="1:51" ht="48.75" customHeight="1" x14ac:dyDescent="0.15">
      <c r="A885" s="370">
        <v>8</v>
      </c>
      <c r="B885" s="370">
        <v>1</v>
      </c>
      <c r="C885" s="358" t="s">
        <v>801</v>
      </c>
      <c r="D885" s="343"/>
      <c r="E885" s="343"/>
      <c r="F885" s="343"/>
      <c r="G885" s="343"/>
      <c r="H885" s="343"/>
      <c r="I885" s="343"/>
      <c r="J885" s="1062">
        <v>4000020270008</v>
      </c>
      <c r="K885" s="1063"/>
      <c r="L885" s="1063"/>
      <c r="M885" s="1063"/>
      <c r="N885" s="1063"/>
      <c r="O885" s="1064"/>
      <c r="P885" s="359" t="s">
        <v>803</v>
      </c>
      <c r="Q885" s="346"/>
      <c r="R885" s="346"/>
      <c r="S885" s="346"/>
      <c r="T885" s="346"/>
      <c r="U885" s="346"/>
      <c r="V885" s="346"/>
      <c r="W885" s="346"/>
      <c r="X885" s="346"/>
      <c r="Y885" s="347">
        <v>170</v>
      </c>
      <c r="Z885" s="348"/>
      <c r="AA885" s="348"/>
      <c r="AB885" s="349"/>
      <c r="AC885" s="350" t="s">
        <v>817</v>
      </c>
      <c r="AD885" s="351"/>
      <c r="AE885" s="351"/>
      <c r="AF885" s="351"/>
      <c r="AG885" s="351"/>
      <c r="AH885" s="371" t="s">
        <v>404</v>
      </c>
      <c r="AI885" s="372"/>
      <c r="AJ885" s="372"/>
      <c r="AK885" s="373"/>
      <c r="AL885" s="354" t="s">
        <v>404</v>
      </c>
      <c r="AM885" s="355"/>
      <c r="AN885" s="355"/>
      <c r="AO885" s="356"/>
      <c r="AP885" s="374" t="s">
        <v>832</v>
      </c>
      <c r="AQ885" s="375"/>
      <c r="AR885" s="375"/>
      <c r="AS885" s="375"/>
      <c r="AT885" s="375"/>
      <c r="AU885" s="375"/>
      <c r="AV885" s="375"/>
      <c r="AW885" s="375"/>
      <c r="AX885" s="376"/>
      <c r="AY885">
        <f>COUNTA($C$885)</f>
        <v>1</v>
      </c>
    </row>
    <row r="886" spans="1:51" ht="48.75" customHeight="1" x14ac:dyDescent="0.15">
      <c r="A886" s="370">
        <v>9</v>
      </c>
      <c r="B886" s="370">
        <v>1</v>
      </c>
      <c r="C886" s="358" t="s">
        <v>802</v>
      </c>
      <c r="D886" s="343"/>
      <c r="E886" s="343"/>
      <c r="F886" s="343"/>
      <c r="G886" s="343"/>
      <c r="H886" s="343"/>
      <c r="I886" s="343"/>
      <c r="J886" s="344">
        <v>6000020271004</v>
      </c>
      <c r="K886" s="345"/>
      <c r="L886" s="345"/>
      <c r="M886" s="345"/>
      <c r="N886" s="345"/>
      <c r="O886" s="345"/>
      <c r="P886" s="359" t="s">
        <v>803</v>
      </c>
      <c r="Q886" s="346"/>
      <c r="R886" s="346"/>
      <c r="S886" s="346"/>
      <c r="T886" s="346"/>
      <c r="U886" s="346"/>
      <c r="V886" s="346"/>
      <c r="W886" s="346"/>
      <c r="X886" s="346"/>
      <c r="Y886" s="347">
        <v>166</v>
      </c>
      <c r="Z886" s="348"/>
      <c r="AA886" s="348"/>
      <c r="AB886" s="349"/>
      <c r="AC886" s="350" t="s">
        <v>817</v>
      </c>
      <c r="AD886" s="351"/>
      <c r="AE886" s="351"/>
      <c r="AF886" s="351"/>
      <c r="AG886" s="351"/>
      <c r="AH886" s="371" t="s">
        <v>832</v>
      </c>
      <c r="AI886" s="372"/>
      <c r="AJ886" s="372"/>
      <c r="AK886" s="373"/>
      <c r="AL886" s="354" t="s">
        <v>404</v>
      </c>
      <c r="AM886" s="355"/>
      <c r="AN886" s="355"/>
      <c r="AO886" s="356"/>
      <c r="AP886" s="374" t="s">
        <v>404</v>
      </c>
      <c r="AQ886" s="375"/>
      <c r="AR886" s="375"/>
      <c r="AS886" s="375"/>
      <c r="AT886" s="375"/>
      <c r="AU886" s="375"/>
      <c r="AV886" s="375"/>
      <c r="AW886" s="375"/>
      <c r="AX886" s="376"/>
      <c r="AY886">
        <f>COUNTA($C$886)</f>
        <v>1</v>
      </c>
    </row>
    <row r="887" spans="1:51" ht="48.75" customHeight="1" x14ac:dyDescent="0.15">
      <c r="A887" s="370">
        <v>10</v>
      </c>
      <c r="B887" s="370">
        <v>1</v>
      </c>
      <c r="C887" s="358" t="s">
        <v>804</v>
      </c>
      <c r="D887" s="343"/>
      <c r="E887" s="343"/>
      <c r="F887" s="343"/>
      <c r="G887" s="343"/>
      <c r="H887" s="343"/>
      <c r="I887" s="343"/>
      <c r="J887" s="344">
        <v>1000020140007</v>
      </c>
      <c r="K887" s="345"/>
      <c r="L887" s="345"/>
      <c r="M887" s="345"/>
      <c r="N887" s="345"/>
      <c r="O887" s="345"/>
      <c r="P887" s="359" t="s">
        <v>803</v>
      </c>
      <c r="Q887" s="346"/>
      <c r="R887" s="346"/>
      <c r="S887" s="346"/>
      <c r="T887" s="346"/>
      <c r="U887" s="346"/>
      <c r="V887" s="346"/>
      <c r="W887" s="346"/>
      <c r="X887" s="346"/>
      <c r="Y887" s="347">
        <v>156</v>
      </c>
      <c r="Z887" s="348"/>
      <c r="AA887" s="348"/>
      <c r="AB887" s="349"/>
      <c r="AC887" s="350" t="s">
        <v>817</v>
      </c>
      <c r="AD887" s="351"/>
      <c r="AE887" s="351"/>
      <c r="AF887" s="351"/>
      <c r="AG887" s="351"/>
      <c r="AH887" s="371" t="s">
        <v>404</v>
      </c>
      <c r="AI887" s="372"/>
      <c r="AJ887" s="372"/>
      <c r="AK887" s="373"/>
      <c r="AL887" s="354" t="s">
        <v>404</v>
      </c>
      <c r="AM887" s="355"/>
      <c r="AN887" s="355"/>
      <c r="AO887" s="356"/>
      <c r="AP887" s="374" t="s">
        <v>404</v>
      </c>
      <c r="AQ887" s="375"/>
      <c r="AR887" s="375"/>
      <c r="AS887" s="375"/>
      <c r="AT887" s="375"/>
      <c r="AU887" s="375"/>
      <c r="AV887" s="375"/>
      <c r="AW887" s="375"/>
      <c r="AX887" s="376"/>
      <c r="AY887">
        <f>COUNTA($C$887)</f>
        <v>1</v>
      </c>
    </row>
    <row r="888" spans="1:51" ht="16.5" hidden="1" customHeight="1" x14ac:dyDescent="0.15">
      <c r="A888" s="370">
        <v>11</v>
      </c>
      <c r="B888" s="370">
        <v>1</v>
      </c>
      <c r="C888" s="358" t="s">
        <v>804</v>
      </c>
      <c r="D888" s="343"/>
      <c r="E888" s="343"/>
      <c r="F888" s="343"/>
      <c r="G888" s="343"/>
      <c r="H888" s="343"/>
      <c r="I888" s="343"/>
      <c r="J888" s="344">
        <v>1000020140007</v>
      </c>
      <c r="K888" s="345"/>
      <c r="L888" s="345"/>
      <c r="M888" s="345"/>
      <c r="N888" s="345"/>
      <c r="O888" s="345"/>
      <c r="P888" s="359" t="s">
        <v>803</v>
      </c>
      <c r="Q888" s="346"/>
      <c r="R888" s="346"/>
      <c r="S888" s="346"/>
      <c r="T888" s="346"/>
      <c r="U888" s="346"/>
      <c r="V888" s="346"/>
      <c r="W888" s="346"/>
      <c r="X888" s="346"/>
      <c r="Y888" s="347">
        <v>156</v>
      </c>
      <c r="Z888" s="348"/>
      <c r="AA888" s="348"/>
      <c r="AB888" s="349"/>
      <c r="AC888" s="350" t="s">
        <v>817</v>
      </c>
      <c r="AD888" s="351"/>
      <c r="AE888" s="351"/>
      <c r="AF888" s="351"/>
      <c r="AG888" s="351"/>
      <c r="AH888" s="371" t="s">
        <v>831</v>
      </c>
      <c r="AI888" s="372"/>
      <c r="AJ888" s="372"/>
      <c r="AK888" s="373"/>
      <c r="AL888" s="354" t="s">
        <v>830</v>
      </c>
      <c r="AM888" s="355"/>
      <c r="AN888" s="355"/>
      <c r="AO888" s="356"/>
      <c r="AP888" s="374" t="s">
        <v>404</v>
      </c>
      <c r="AQ888" s="375"/>
      <c r="AR888" s="375"/>
      <c r="AS888" s="375"/>
      <c r="AT888" s="375"/>
      <c r="AU888" s="375"/>
      <c r="AV888" s="375"/>
      <c r="AW888" s="375"/>
      <c r="AX888" s="376"/>
      <c r="AY888">
        <f>COUNTA($C$888)</f>
        <v>1</v>
      </c>
    </row>
    <row r="889" spans="1:51" ht="16.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16.5"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16.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16.5"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16.5"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16.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16.5"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16.5"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16.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16.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16.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16.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16.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16.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16.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16.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16.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16.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16.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9.5" customHeight="1" x14ac:dyDescent="0.15">
      <c r="A911" s="370">
        <v>1</v>
      </c>
      <c r="B911" s="370">
        <v>1</v>
      </c>
      <c r="C911" s="358" t="s">
        <v>812</v>
      </c>
      <c r="D911" s="343"/>
      <c r="E911" s="343"/>
      <c r="F911" s="343"/>
      <c r="G911" s="343"/>
      <c r="H911" s="343"/>
      <c r="I911" s="343"/>
      <c r="J911" s="344">
        <v>7010001064648</v>
      </c>
      <c r="K911" s="345"/>
      <c r="L911" s="345"/>
      <c r="M911" s="345"/>
      <c r="N911" s="345"/>
      <c r="O911" s="345"/>
      <c r="P911" s="359" t="s">
        <v>815</v>
      </c>
      <c r="Q911" s="346"/>
      <c r="R911" s="346"/>
      <c r="S911" s="346"/>
      <c r="T911" s="346"/>
      <c r="U911" s="346"/>
      <c r="V911" s="346"/>
      <c r="W911" s="346"/>
      <c r="X911" s="346"/>
      <c r="Y911" s="347">
        <v>27</v>
      </c>
      <c r="Z911" s="348"/>
      <c r="AA911" s="348"/>
      <c r="AB911" s="349"/>
      <c r="AC911" s="350" t="s">
        <v>80</v>
      </c>
      <c r="AD911" s="351"/>
      <c r="AE911" s="351"/>
      <c r="AF911" s="351"/>
      <c r="AG911" s="351"/>
      <c r="AH911" s="366" t="s">
        <v>816</v>
      </c>
      <c r="AI911" s="367"/>
      <c r="AJ911" s="367"/>
      <c r="AK911" s="367"/>
      <c r="AL911" s="354" t="s">
        <v>816</v>
      </c>
      <c r="AM911" s="355"/>
      <c r="AN911" s="355"/>
      <c r="AO911" s="356"/>
      <c r="AP911" s="357" t="s">
        <v>816</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328</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710</v>
      </c>
      <c r="F1110" s="369"/>
      <c r="G1110" s="369"/>
      <c r="H1110" s="369"/>
      <c r="I1110" s="369"/>
      <c r="J1110" s="344" t="s">
        <v>710</v>
      </c>
      <c r="K1110" s="345"/>
      <c r="L1110" s="345"/>
      <c r="M1110" s="345"/>
      <c r="N1110" s="345"/>
      <c r="O1110" s="345"/>
      <c r="P1110" s="359" t="s">
        <v>710</v>
      </c>
      <c r="Q1110" s="346"/>
      <c r="R1110" s="346"/>
      <c r="S1110" s="346"/>
      <c r="T1110" s="346"/>
      <c r="U1110" s="346"/>
      <c r="V1110" s="346"/>
      <c r="W1110" s="346"/>
      <c r="X1110" s="346"/>
      <c r="Y1110" s="347" t="s">
        <v>710</v>
      </c>
      <c r="Z1110" s="348"/>
      <c r="AA1110" s="348"/>
      <c r="AB1110" s="349"/>
      <c r="AC1110" s="350"/>
      <c r="AD1110" s="351"/>
      <c r="AE1110" s="351"/>
      <c r="AF1110" s="351"/>
      <c r="AG1110" s="351"/>
      <c r="AH1110" s="352" t="s">
        <v>710</v>
      </c>
      <c r="AI1110" s="353"/>
      <c r="AJ1110" s="353"/>
      <c r="AK1110" s="353"/>
      <c r="AL1110" s="354" t="s">
        <v>710</v>
      </c>
      <c r="AM1110" s="355"/>
      <c r="AN1110" s="355"/>
      <c r="AO1110" s="356"/>
      <c r="AP1110" s="357" t="s">
        <v>710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0">
    <cfRule type="expression" dxfId="2805" priority="13903">
      <formula>IF(RIGHT(TEXT(Y790,"0.#"),1)=".",FALSE,TRUE)</formula>
    </cfRule>
    <cfRule type="expression" dxfId="2804" priority="13904">
      <formula>IF(RIGHT(TEXT(Y790,"0.#"),1)=".",TRUE,FALSE)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91:Y798 Y789">
    <cfRule type="expression" dxfId="2793" priority="13705">
      <formula>IF(RIGHT(TEXT(Y789,"0.#"),1)=".",FALSE,TRUE)</formula>
    </cfRule>
    <cfRule type="expression" dxfId="2792" priority="13706">
      <formula>IF(RIGHT(TEXT(Y789,"0.#"),1)=".",TRUE,FALSE)</formula>
    </cfRule>
  </conditionalFormatting>
  <conditionalFormatting sqref="AU790">
    <cfRule type="expression" dxfId="2791" priority="13703">
      <formula>IF(RIGHT(TEXT(AU790,"0.#"),1)=".",FALSE,TRUE)</formula>
    </cfRule>
    <cfRule type="expression" dxfId="2790" priority="13704">
      <formula>IF(RIGHT(TEXT(AU790,"0.#"),1)=".",TRUE,FALSE)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AU789">
    <cfRule type="expression" dxfId="2787" priority="13699">
      <formula>IF(RIGHT(TEXT(AU789,"0.#"),1)=".",FALSE,TRUE)</formula>
    </cfRule>
    <cfRule type="expression" dxfId="2786" priority="13700">
      <formula>IF(RIGHT(TEXT(AU789,"0.#"),1)=".",TRUE,FALSE)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3">
    <cfRule type="expression" dxfId="2759" priority="13477">
      <formula>IF(RIGHT(TEXT(AM33,"0.#"),1)=".",FALSE,TRUE)</formula>
    </cfRule>
    <cfRule type="expression" dxfId="2758" priority="13478">
      <formula>IF(RIGHT(TEXT(AM33,"0.#"),1)=".",TRUE,FALSE)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E116 AQ116">
    <cfRule type="expression" dxfId="2609" priority="13183">
      <formula>IF(RIGHT(TEXT(AE116,"0.#"),1)=".",FALSE,TRUE)</formula>
    </cfRule>
    <cfRule type="expression" dxfId="2608" priority="13184">
      <formula>IF(RIGHT(TEXT(AE116,"0.#"),1)=".",TRUE,FALSE)</formula>
    </cfRule>
  </conditionalFormatting>
  <conditionalFormatting sqref="AI116">
    <cfRule type="expression" dxfId="2607" priority="13181">
      <formula>IF(RIGHT(TEXT(AI116,"0.#"),1)=".",FALSE,TRUE)</formula>
    </cfRule>
    <cfRule type="expression" dxfId="2606" priority="13182">
      <formula>IF(RIGHT(TEXT(AI116,"0.#"),1)=".",TRUE,FALSE)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E117 AM117">
    <cfRule type="expression" dxfId="2603" priority="13177">
      <formula>IF(RIGHT(TEXT(AE117,"0.#"),1)=".",FALSE,TRUE)</formula>
    </cfRule>
    <cfRule type="expression" dxfId="2602" priority="13178">
      <formula>IF(RIGHT(TEXT(AE117,"0.#"),1)=".",TRUE,FALSE)</formula>
    </cfRule>
  </conditionalFormatting>
  <conditionalFormatting sqref="AI117">
    <cfRule type="expression" dxfId="2601" priority="13175">
      <formula>IF(RIGHT(TEXT(AI117,"0.#"),1)=".",FALSE,TRUE)</formula>
    </cfRule>
    <cfRule type="expression" dxfId="2600" priority="13176">
      <formula>IF(RIGHT(TEXT(AI117,"0.#"),1)=".",TRUE,FALSE)</formula>
    </cfRule>
  </conditionalFormatting>
  <conditionalFormatting sqref="AQ117">
    <cfRule type="expression" dxfId="2599" priority="13171">
      <formula>IF(RIGHT(TEXT(AQ117,"0.#"),1)=".",FALSE,TRUE)</formula>
    </cfRule>
    <cfRule type="expression" dxfId="2598" priority="13172">
      <formula>IF(RIGHT(TEXT(AQ117,"0.#"),1)=".",TRUE,FALSE)</formula>
    </cfRule>
  </conditionalFormatting>
  <conditionalFormatting sqref="AE119 AQ119">
    <cfRule type="expression" dxfId="2597" priority="13169">
      <formula>IF(RIGHT(TEXT(AE119,"0.#"),1)=".",FALSE,TRUE)</formula>
    </cfRule>
    <cfRule type="expression" dxfId="2596" priority="13170">
      <formula>IF(RIGHT(TEXT(AE119,"0.#"),1)=".",TRUE,FALSE)</formula>
    </cfRule>
  </conditionalFormatting>
  <conditionalFormatting sqref="AI119">
    <cfRule type="expression" dxfId="2595" priority="13167">
      <formula>IF(RIGHT(TEXT(AI119,"0.#"),1)=".",FALSE,TRUE)</formula>
    </cfRule>
    <cfRule type="expression" dxfId="2594" priority="13168">
      <formula>IF(RIGHT(TEXT(AI119,"0.#"),1)=".",TRUE,FALSE)</formula>
    </cfRule>
  </conditionalFormatting>
  <conditionalFormatting sqref="AM119">
    <cfRule type="expression" dxfId="2593" priority="13165">
      <formula>IF(RIGHT(TEXT(AM119,"0.#"),1)=".",FALSE,TRUE)</formula>
    </cfRule>
    <cfRule type="expression" dxfId="2592" priority="13166">
      <formula>IF(RIGHT(TEXT(AM119,"0.#"),1)=".",TRUE,FALSE)</formula>
    </cfRule>
  </conditionalFormatting>
  <conditionalFormatting sqref="AQ120">
    <cfRule type="expression" dxfId="2591" priority="13157">
      <formula>IF(RIGHT(TEXT(AQ120,"0.#"),1)=".",FALSE,TRUE)</formula>
    </cfRule>
    <cfRule type="expression" dxfId="2590" priority="13158">
      <formula>IF(RIGHT(TEXT(AQ120,"0.#"),1)=".",TRUE,FALSE)</formula>
    </cfRule>
  </conditionalFormatting>
  <conditionalFormatting sqref="AE122 AQ122">
    <cfRule type="expression" dxfId="2589" priority="13155">
      <formula>IF(RIGHT(TEXT(AE122,"0.#"),1)=".",FALSE,TRUE)</formula>
    </cfRule>
    <cfRule type="expression" dxfId="2588" priority="13156">
      <formula>IF(RIGHT(TEXT(AE122,"0.#"),1)=".",TRUE,FALSE)</formula>
    </cfRule>
  </conditionalFormatting>
  <conditionalFormatting sqref="AI122">
    <cfRule type="expression" dxfId="2587" priority="13153">
      <formula>IF(RIGHT(TEXT(AI122,"0.#"),1)=".",FALSE,TRUE)</formula>
    </cfRule>
    <cfRule type="expression" dxfId="2586" priority="13154">
      <formula>IF(RIGHT(TEXT(AI122,"0.#"),1)=".",TRUE,FALSE)</formula>
    </cfRule>
  </conditionalFormatting>
  <conditionalFormatting sqref="AM122">
    <cfRule type="expression" dxfId="2585" priority="13151">
      <formula>IF(RIGHT(TEXT(AM122,"0.#"),1)=".",FALSE,TRUE)</formula>
    </cfRule>
    <cfRule type="expression" dxfId="2584" priority="13152">
      <formula>IF(RIGHT(TEXT(AM122,"0.#"),1)=".",TRUE,FALSE)</formula>
    </cfRule>
  </conditionalFormatting>
  <conditionalFormatting sqref="AQ123">
    <cfRule type="expression" dxfId="2583" priority="13143">
      <formula>IF(RIGHT(TEXT(AQ123,"0.#"),1)=".",FALSE,TRUE)</formula>
    </cfRule>
    <cfRule type="expression" dxfId="2582" priority="13144">
      <formula>IF(RIGHT(TEXT(AQ123,"0.#"),1)=".",TRUE,FALSE)</formula>
    </cfRule>
  </conditionalFormatting>
  <conditionalFormatting sqref="AE125 AQ125">
    <cfRule type="expression" dxfId="2581" priority="13141">
      <formula>IF(RIGHT(TEXT(AE125,"0.#"),1)=".",FALSE,TRUE)</formula>
    </cfRule>
    <cfRule type="expression" dxfId="2580" priority="13142">
      <formula>IF(RIGHT(TEXT(AE125,"0.#"),1)=".",TRUE,FALSE)</formula>
    </cfRule>
  </conditionalFormatting>
  <conditionalFormatting sqref="AI125">
    <cfRule type="expression" dxfId="2579" priority="13139">
      <formula>IF(RIGHT(TEXT(AI125,"0.#"),1)=".",FALSE,TRUE)</formula>
    </cfRule>
    <cfRule type="expression" dxfId="2578" priority="13140">
      <formula>IF(RIGHT(TEXT(AI125,"0.#"),1)=".",TRUE,FALSE)</formula>
    </cfRule>
  </conditionalFormatting>
  <conditionalFormatting sqref="AM125">
    <cfRule type="expression" dxfId="2577" priority="13137">
      <formula>IF(RIGHT(TEXT(AM125,"0.#"),1)=".",FALSE,TRUE)</formula>
    </cfRule>
    <cfRule type="expression" dxfId="2576" priority="13138">
      <formula>IF(RIGHT(TEXT(AM125,"0.#"),1)=".",TRUE,FALSE)</formula>
    </cfRule>
  </conditionalFormatting>
  <conditionalFormatting sqref="AQ126">
    <cfRule type="expression" dxfId="2575" priority="13129">
      <formula>IF(RIGHT(TEXT(AQ126,"0.#"),1)=".",FALSE,TRUE)</formula>
    </cfRule>
    <cfRule type="expression" dxfId="2574" priority="13130">
      <formula>IF(RIGHT(TEXT(AQ126,"0.#"),1)=".",TRUE,FALSE)</formula>
    </cfRule>
  </conditionalFormatting>
  <conditionalFormatting sqref="AE128 AQ128">
    <cfRule type="expression" dxfId="2573" priority="13127">
      <formula>IF(RIGHT(TEXT(AE128,"0.#"),1)=".",FALSE,TRUE)</formula>
    </cfRule>
    <cfRule type="expression" dxfId="2572" priority="13128">
      <formula>IF(RIGHT(TEXT(AE128,"0.#"),1)=".",TRUE,FALSE)</formula>
    </cfRule>
  </conditionalFormatting>
  <conditionalFormatting sqref="AI128">
    <cfRule type="expression" dxfId="2571" priority="13125">
      <formula>IF(RIGHT(TEXT(AI128,"0.#"),1)=".",FALSE,TRUE)</formula>
    </cfRule>
    <cfRule type="expression" dxfId="2570" priority="13126">
      <formula>IF(RIGHT(TEXT(AI128,"0.#"),1)=".",TRUE,FALSE)</formula>
    </cfRule>
  </conditionalFormatting>
  <conditionalFormatting sqref="AM128">
    <cfRule type="expression" dxfId="2569" priority="13123">
      <formula>IF(RIGHT(TEXT(AM128,"0.#"),1)=".",FALSE,TRUE)</formula>
    </cfRule>
    <cfRule type="expression" dxfId="2568" priority="13124">
      <formula>IF(RIGHT(TEXT(AM128,"0.#"),1)=".",TRUE,FALSE)</formula>
    </cfRule>
  </conditionalFormatting>
  <conditionalFormatting sqref="AQ129">
    <cfRule type="expression" dxfId="2567" priority="13115">
      <formula>IF(RIGHT(TEXT(AQ129,"0.#"),1)=".",FALSE,TRUE)</formula>
    </cfRule>
    <cfRule type="expression" dxfId="2566" priority="13116">
      <formula>IF(RIGHT(TEXT(AQ129,"0.#"),1)=".",TRUE,FALSE)</formula>
    </cfRule>
  </conditionalFormatting>
  <conditionalFormatting sqref="AE75">
    <cfRule type="expression" dxfId="2565" priority="13113">
      <formula>IF(RIGHT(TEXT(AE75,"0.#"),1)=".",FALSE,TRUE)</formula>
    </cfRule>
    <cfRule type="expression" dxfId="2564" priority="13114">
      <formula>IF(RIGHT(TEXT(AE75,"0.#"),1)=".",TRUE,FALSE)</formula>
    </cfRule>
  </conditionalFormatting>
  <conditionalFormatting sqref="AE76">
    <cfRule type="expression" dxfId="2563" priority="13111">
      <formula>IF(RIGHT(TEXT(AE76,"0.#"),1)=".",FALSE,TRUE)</formula>
    </cfRule>
    <cfRule type="expression" dxfId="2562" priority="13112">
      <formula>IF(RIGHT(TEXT(AE76,"0.#"),1)=".",TRUE,FALSE)</formula>
    </cfRule>
  </conditionalFormatting>
  <conditionalFormatting sqref="AE77">
    <cfRule type="expression" dxfId="2561" priority="13109">
      <formula>IF(RIGHT(TEXT(AE77,"0.#"),1)=".",FALSE,TRUE)</formula>
    </cfRule>
    <cfRule type="expression" dxfId="2560" priority="13110">
      <formula>IF(RIGHT(TEXT(AE77,"0.#"),1)=".",TRUE,FALSE)</formula>
    </cfRule>
  </conditionalFormatting>
  <conditionalFormatting sqref="AI77">
    <cfRule type="expression" dxfId="2559" priority="13107">
      <formula>IF(RIGHT(TEXT(AI77,"0.#"),1)=".",FALSE,TRUE)</formula>
    </cfRule>
    <cfRule type="expression" dxfId="2558" priority="13108">
      <formula>IF(RIGHT(TEXT(AI77,"0.#"),1)=".",TRUE,FALSE)</formula>
    </cfRule>
  </conditionalFormatting>
  <conditionalFormatting sqref="AI76">
    <cfRule type="expression" dxfId="2557" priority="13105">
      <formula>IF(RIGHT(TEXT(AI76,"0.#"),1)=".",FALSE,TRUE)</formula>
    </cfRule>
    <cfRule type="expression" dxfId="2556" priority="13106">
      <formula>IF(RIGHT(TEXT(AI76,"0.#"),1)=".",TRUE,FALSE)</formula>
    </cfRule>
  </conditionalFormatting>
  <conditionalFormatting sqref="AI75">
    <cfRule type="expression" dxfId="2555" priority="13103">
      <formula>IF(RIGHT(TEXT(AI75,"0.#"),1)=".",FALSE,TRUE)</formula>
    </cfRule>
    <cfRule type="expression" dxfId="2554" priority="13104">
      <formula>IF(RIGHT(TEXT(AI75,"0.#"),1)=".",TRUE,FALSE)</formula>
    </cfRule>
  </conditionalFormatting>
  <conditionalFormatting sqref="AM75">
    <cfRule type="expression" dxfId="2553" priority="13101">
      <formula>IF(RIGHT(TEXT(AM75,"0.#"),1)=".",FALSE,TRUE)</formula>
    </cfRule>
    <cfRule type="expression" dxfId="2552" priority="13102">
      <formula>IF(RIGHT(TEXT(AM75,"0.#"),1)=".",TRUE,FALSE)</formula>
    </cfRule>
  </conditionalFormatting>
  <conditionalFormatting sqref="AM76">
    <cfRule type="expression" dxfId="2551" priority="13099">
      <formula>IF(RIGHT(TEXT(AM76,"0.#"),1)=".",FALSE,TRUE)</formula>
    </cfRule>
    <cfRule type="expression" dxfId="2550" priority="13100">
      <formula>IF(RIGHT(TEXT(AM76,"0.#"),1)=".",TRUE,FALSE)</formula>
    </cfRule>
  </conditionalFormatting>
  <conditionalFormatting sqref="AM77">
    <cfRule type="expression" dxfId="2549" priority="13097">
      <formula>IF(RIGHT(TEXT(AM77,"0.#"),1)=".",FALSE,TRUE)</formula>
    </cfRule>
    <cfRule type="expression" dxfId="2548" priority="13098">
      <formula>IF(RIGHT(TEXT(AM77,"0.#"),1)=".",TRUE,FALSE)</formula>
    </cfRule>
  </conditionalFormatting>
  <conditionalFormatting sqref="AE134:AE135 AI134:AI135 AM134:AM135 AQ134:AQ135 AU134:AU135">
    <cfRule type="expression" dxfId="2547" priority="13083">
      <formula>IF(RIGHT(TEXT(AE134,"0.#"),1)=".",FALSE,TRUE)</formula>
    </cfRule>
    <cfRule type="expression" dxfId="2546" priority="13084">
      <formula>IF(RIGHT(TEXT(AE134,"0.#"),1)=".",TRUE,FALSE)</formula>
    </cfRule>
  </conditionalFormatting>
  <conditionalFormatting sqref="AE433">
    <cfRule type="expression" dxfId="2545" priority="13053">
      <formula>IF(RIGHT(TEXT(AE433,"0.#"),1)=".",FALSE,TRUE)</formula>
    </cfRule>
    <cfRule type="expression" dxfId="2544" priority="13054">
      <formula>IF(RIGHT(TEXT(AE433,"0.#"),1)=".",TRUE,FALSE)</formula>
    </cfRule>
  </conditionalFormatting>
  <conditionalFormatting sqref="AM435">
    <cfRule type="expression" dxfId="2543" priority="13037">
      <formula>IF(RIGHT(TEXT(AM435,"0.#"),1)=".",FALSE,TRUE)</formula>
    </cfRule>
    <cfRule type="expression" dxfId="2542" priority="13038">
      <formula>IF(RIGHT(TEXT(AM435,"0.#"),1)=".",TRUE,FALSE)</formula>
    </cfRule>
  </conditionalFormatting>
  <conditionalFormatting sqref="AE434">
    <cfRule type="expression" dxfId="2541" priority="13051">
      <formula>IF(RIGHT(TEXT(AE434,"0.#"),1)=".",FALSE,TRUE)</formula>
    </cfRule>
    <cfRule type="expression" dxfId="2540" priority="13052">
      <formula>IF(RIGHT(TEXT(AE434,"0.#"),1)=".",TRUE,FALSE)</formula>
    </cfRule>
  </conditionalFormatting>
  <conditionalFormatting sqref="AE435">
    <cfRule type="expression" dxfId="2539" priority="13049">
      <formula>IF(RIGHT(TEXT(AE435,"0.#"),1)=".",FALSE,TRUE)</formula>
    </cfRule>
    <cfRule type="expression" dxfId="2538" priority="13050">
      <formula>IF(RIGHT(TEXT(AE435,"0.#"),1)=".",TRUE,FALSE)</formula>
    </cfRule>
  </conditionalFormatting>
  <conditionalFormatting sqref="AM433">
    <cfRule type="expression" dxfId="2537" priority="13041">
      <formula>IF(RIGHT(TEXT(AM433,"0.#"),1)=".",FALSE,TRUE)</formula>
    </cfRule>
    <cfRule type="expression" dxfId="2536" priority="13042">
      <formula>IF(RIGHT(TEXT(AM433,"0.#"),1)=".",TRUE,FALSE)</formula>
    </cfRule>
  </conditionalFormatting>
  <conditionalFormatting sqref="AM434">
    <cfRule type="expression" dxfId="2535" priority="13039">
      <formula>IF(RIGHT(TEXT(AM434,"0.#"),1)=".",FALSE,TRUE)</formula>
    </cfRule>
    <cfRule type="expression" dxfId="2534" priority="13040">
      <formula>IF(RIGHT(TEXT(AM434,"0.#"),1)=".",TRUE,FALSE)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I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7:AO874">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M460">
    <cfRule type="expression" dxfId="2485" priority="4337">
      <formula>IF(RIGHT(TEXT(AM460,"0.#"),1)=".",FALSE,TRUE)</formula>
    </cfRule>
    <cfRule type="expression" dxfId="2484" priority="4338">
      <formula>IF(RIGHT(TEXT(AM460,"0.#"),1)=".",TRUE,FALSE)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M458">
    <cfRule type="expression" dxfId="2479" priority="4341">
      <formula>IF(RIGHT(TEXT(AM458,"0.#"),1)=".",FALSE,TRUE)</formula>
    </cfRule>
    <cfRule type="expression" dxfId="2478" priority="4342">
      <formula>IF(RIGHT(TEXT(AM458,"0.#"),1)=".",TRUE,FALSE)</formula>
    </cfRule>
  </conditionalFormatting>
  <conditionalFormatting sqref="AM459">
    <cfRule type="expression" dxfId="2477" priority="4339">
      <formula>IF(RIGHT(TEXT(AM459,"0.#"),1)=".",FALSE,TRUE)</formula>
    </cfRule>
    <cfRule type="expression" dxfId="2476" priority="4340">
      <formula>IF(RIGHT(TEXT(AM459,"0.#"),1)=".",TRUE,FALSE)</formula>
    </cfRule>
  </conditionalFormatting>
  <conditionalFormatting sqref="AU458">
    <cfRule type="expression" dxfId="2475" priority="4335">
      <formula>IF(RIGHT(TEXT(AU458,"0.#"),1)=".",FALSE,TRUE)</formula>
    </cfRule>
    <cfRule type="expression" dxfId="2474" priority="4336">
      <formula>IF(RIGHT(TEXT(AU458,"0.#"),1)=".",TRUE,FALSE)</formula>
    </cfRule>
  </conditionalFormatting>
  <conditionalFormatting sqref="AU459">
    <cfRule type="expression" dxfId="2473" priority="4333">
      <formula>IF(RIGHT(TEXT(AU459,"0.#"),1)=".",FALSE,TRUE)</formula>
    </cfRule>
    <cfRule type="expression" dxfId="2472" priority="4334">
      <formula>IF(RIGHT(TEXT(AU459,"0.#"),1)=".",TRUE,FALSE)</formula>
    </cfRule>
  </conditionalFormatting>
  <conditionalFormatting sqref="AU460">
    <cfRule type="expression" dxfId="2471" priority="4331">
      <formula>IF(RIGHT(TEXT(AU460,"0.#"),1)=".",FALSE,TRUE)</formula>
    </cfRule>
    <cfRule type="expression" dxfId="2470" priority="4332">
      <formula>IF(RIGHT(TEXT(AU460,"0.#"),1)=".",TRUE,FALSE)</formula>
    </cfRule>
  </conditionalFormatting>
  <conditionalFormatting sqref="AI460">
    <cfRule type="expression" dxfId="2469" priority="4325">
      <formula>IF(RIGHT(TEXT(AI460,"0.#"),1)=".",FALSE,TRUE)</formula>
    </cfRule>
    <cfRule type="expression" dxfId="2468" priority="4326">
      <formula>IF(RIGHT(TEXT(AI460,"0.#"),1)=".",TRUE,FALSE)</formula>
    </cfRule>
  </conditionalFormatting>
  <conditionalFormatting sqref="AI458">
    <cfRule type="expression" dxfId="2467" priority="4329">
      <formula>IF(RIGHT(TEXT(AI458,"0.#"),1)=".",FALSE,TRUE)</formula>
    </cfRule>
    <cfRule type="expression" dxfId="2466" priority="4330">
      <formula>IF(RIGHT(TEXT(AI458,"0.#"),1)=".",TRUE,FALSE)</formula>
    </cfRule>
  </conditionalFormatting>
  <conditionalFormatting sqref="AI459">
    <cfRule type="expression" dxfId="2465" priority="4327">
      <formula>IF(RIGHT(TEXT(AI459,"0.#"),1)=".",FALSE,TRUE)</formula>
    </cfRule>
    <cfRule type="expression" dxfId="2464" priority="4328">
      <formula>IF(RIGHT(TEXT(AI459,"0.#"),1)=".",TRUE,FALSE)</formula>
    </cfRule>
  </conditionalFormatting>
  <conditionalFormatting sqref="AQ459">
    <cfRule type="expression" dxfId="2463" priority="4323">
      <formula>IF(RIGHT(TEXT(AQ459,"0.#"),1)=".",FALSE,TRUE)</formula>
    </cfRule>
    <cfRule type="expression" dxfId="2462" priority="4324">
      <formula>IF(RIGHT(TEXT(AQ459,"0.#"),1)=".",TRUE,FALSE)</formula>
    </cfRule>
  </conditionalFormatting>
  <conditionalFormatting sqref="AQ460">
    <cfRule type="expression" dxfId="2461" priority="4321">
      <formula>IF(RIGHT(TEXT(AQ460,"0.#"),1)=".",FALSE,TRUE)</formula>
    </cfRule>
    <cfRule type="expression" dxfId="2460" priority="4322">
      <formula>IF(RIGHT(TEXT(AQ460,"0.#"),1)=".",TRUE,FALSE)</formula>
    </cfRule>
  </conditionalFormatting>
  <conditionalFormatting sqref="AQ458">
    <cfRule type="expression" dxfId="2459" priority="4319">
      <formula>IF(RIGHT(TEXT(AQ458,"0.#"),1)=".",FALSE,TRUE)</formula>
    </cfRule>
    <cfRule type="expression" dxfId="2458" priority="4320">
      <formula>IF(RIGHT(TEXT(AQ458,"0.#"),1)=".",TRUE,FALSE)</formula>
    </cfRule>
  </conditionalFormatting>
  <conditionalFormatting sqref="AE120 AM120">
    <cfRule type="expression" dxfId="2457" priority="2997">
      <formula>IF(RIGHT(TEXT(AE120,"0.#"),1)=".",FALSE,TRUE)</formula>
    </cfRule>
    <cfRule type="expression" dxfId="2456" priority="2998">
      <formula>IF(RIGHT(TEXT(AE120,"0.#"),1)=".",TRUE,FALSE)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I120">
    <cfRule type="expression" dxfId="2453" priority="2995">
      <formula>IF(RIGHT(TEXT(AI120,"0.#"),1)=".",FALSE,TRUE)</formula>
    </cfRule>
    <cfRule type="expression" dxfId="2452" priority="2996">
      <formula>IF(RIGHT(TEXT(AI120,"0.#"),1)=".",TRUE,FALSE)</formula>
    </cfRule>
  </conditionalFormatting>
  <conditionalFormatting sqref="AE123 AM123">
    <cfRule type="expression" dxfId="2451" priority="2993">
      <formula>IF(RIGHT(TEXT(AE123,"0.#"),1)=".",FALSE,TRUE)</formula>
    </cfRule>
    <cfRule type="expression" dxfId="2450" priority="2994">
      <formula>IF(RIGHT(TEXT(AE123,"0.#"),1)=".",TRUE,FALSE)</formula>
    </cfRule>
  </conditionalFormatting>
  <conditionalFormatting sqref="AI123">
    <cfRule type="expression" dxfId="2449" priority="2991">
      <formula>IF(RIGHT(TEXT(AI123,"0.#"),1)=".",FALSE,TRUE)</formula>
    </cfRule>
    <cfRule type="expression" dxfId="2448" priority="2992">
      <formula>IF(RIGHT(TEXT(AI123,"0.#"),1)=".",TRUE,FALSE)</formula>
    </cfRule>
  </conditionalFormatting>
  <conditionalFormatting sqref="AE126 AM126">
    <cfRule type="expression" dxfId="2447" priority="2989">
      <formula>IF(RIGHT(TEXT(AE126,"0.#"),1)=".",FALSE,TRUE)</formula>
    </cfRule>
    <cfRule type="expression" dxfId="2446" priority="2990">
      <formula>IF(RIGHT(TEXT(AE126,"0.#"),1)=".",TRUE,FALSE)</formula>
    </cfRule>
  </conditionalFormatting>
  <conditionalFormatting sqref="AE129 AM129">
    <cfRule type="expression" dxfId="2445" priority="2985">
      <formula>IF(RIGHT(TEXT(AE129,"0.#"),1)=".",FALSE,TRUE)</formula>
    </cfRule>
    <cfRule type="expression" dxfId="2444" priority="2986">
      <formula>IF(RIGHT(TEXT(AE129,"0.#"),1)=".",TRUE,FALSE)</formula>
    </cfRule>
  </conditionalFormatting>
  <conditionalFormatting sqref="AI129">
    <cfRule type="expression" dxfId="2443" priority="2983">
      <formula>IF(RIGHT(TEXT(AI129,"0.#"),1)=".",FALSE,TRUE)</formula>
    </cfRule>
    <cfRule type="expression" dxfId="2442" priority="2984">
      <formula>IF(RIGHT(TEXT(AI129,"0.#"),1)=".",TRUE,FALSE)</formula>
    </cfRule>
  </conditionalFormatting>
  <conditionalFormatting sqref="Y847:Y874">
    <cfRule type="expression" dxfId="2441" priority="2981">
      <formula>IF(RIGHT(TEXT(Y847,"0.#"),1)=".",FALSE,TRUE)</formula>
    </cfRule>
    <cfRule type="expression" dxfId="2440" priority="2982">
      <formula>IF(RIGHT(TEXT(Y847,"0.#"),1)=".",TRUE,FALSE)</formula>
    </cfRule>
  </conditionalFormatting>
  <conditionalFormatting sqref="AU518">
    <cfRule type="expression" dxfId="2439" priority="1491">
      <formula>IF(RIGHT(TEXT(AU518,"0.#"),1)=".",FALSE,TRUE)</formula>
    </cfRule>
    <cfRule type="expression" dxfId="2438" priority="1492">
      <formula>IF(RIGHT(TEXT(AU518,"0.#"),1)=".",TRUE,FALSE)</formula>
    </cfRule>
  </conditionalFormatting>
  <conditionalFormatting sqref="AQ551">
    <cfRule type="expression" dxfId="2437" priority="1267">
      <formula>IF(RIGHT(TEXT(AQ551,"0.#"),1)=".",FALSE,TRUE)</formula>
    </cfRule>
    <cfRule type="expression" dxfId="2436" priority="1268">
      <formula>IF(RIGHT(TEXT(AQ551,"0.#"),1)=".",TRUE,FALSE)</formula>
    </cfRule>
  </conditionalFormatting>
  <conditionalFormatting sqref="AE556">
    <cfRule type="expression" dxfId="2435" priority="1265">
      <formula>IF(RIGHT(TEXT(AE556,"0.#"),1)=".",FALSE,TRUE)</formula>
    </cfRule>
    <cfRule type="expression" dxfId="2434" priority="1266">
      <formula>IF(RIGHT(TEXT(AE556,"0.#"),1)=".",TRUE,FALSE)</formula>
    </cfRule>
  </conditionalFormatting>
  <conditionalFormatting sqref="AE557">
    <cfRule type="expression" dxfId="2433" priority="1263">
      <formula>IF(RIGHT(TEXT(AE557,"0.#"),1)=".",FALSE,TRUE)</formula>
    </cfRule>
    <cfRule type="expression" dxfId="2432" priority="1264">
      <formula>IF(RIGHT(TEXT(AE557,"0.#"),1)=".",TRUE,FALSE)</formula>
    </cfRule>
  </conditionalFormatting>
  <conditionalFormatting sqref="AE558">
    <cfRule type="expression" dxfId="2431" priority="1261">
      <formula>IF(RIGHT(TEXT(AE558,"0.#"),1)=".",FALSE,TRUE)</formula>
    </cfRule>
    <cfRule type="expression" dxfId="2430" priority="1262">
      <formula>IF(RIGHT(TEXT(AE558,"0.#"),1)=".",TRUE,FALSE)</formula>
    </cfRule>
  </conditionalFormatting>
  <conditionalFormatting sqref="AU556">
    <cfRule type="expression" dxfId="2429" priority="1253">
      <formula>IF(RIGHT(TEXT(AU556,"0.#"),1)=".",FALSE,TRUE)</formula>
    </cfRule>
    <cfRule type="expression" dxfId="2428" priority="1254">
      <formula>IF(RIGHT(TEXT(AU556,"0.#"),1)=".",TRUE,FALSE)</formula>
    </cfRule>
  </conditionalFormatting>
  <conditionalFormatting sqref="AU557">
    <cfRule type="expression" dxfId="2427" priority="1251">
      <formula>IF(RIGHT(TEXT(AU557,"0.#"),1)=".",FALSE,TRUE)</formula>
    </cfRule>
    <cfRule type="expression" dxfId="2426" priority="1252">
      <formula>IF(RIGHT(TEXT(AU557,"0.#"),1)=".",TRUE,FALSE)</formula>
    </cfRule>
  </conditionalFormatting>
  <conditionalFormatting sqref="AU558">
    <cfRule type="expression" dxfId="2425" priority="1249">
      <formula>IF(RIGHT(TEXT(AU558,"0.#"),1)=".",FALSE,TRUE)</formula>
    </cfRule>
    <cfRule type="expression" dxfId="2424" priority="1250">
      <formula>IF(RIGHT(TEXT(AU558,"0.#"),1)=".",TRUE,FALSE)</formula>
    </cfRule>
  </conditionalFormatting>
  <conditionalFormatting sqref="AQ557">
    <cfRule type="expression" dxfId="2423" priority="1241">
      <formula>IF(RIGHT(TEXT(AQ557,"0.#"),1)=".",FALSE,TRUE)</formula>
    </cfRule>
    <cfRule type="expression" dxfId="2422" priority="1242">
      <formula>IF(RIGHT(TEXT(AQ557,"0.#"),1)=".",TRUE,FALSE)</formula>
    </cfRule>
  </conditionalFormatting>
  <conditionalFormatting sqref="AQ558">
    <cfRule type="expression" dxfId="2421" priority="1239">
      <formula>IF(RIGHT(TEXT(AQ558,"0.#"),1)=".",FALSE,TRUE)</formula>
    </cfRule>
    <cfRule type="expression" dxfId="2420" priority="1240">
      <formula>IF(RIGHT(TEXT(AQ558,"0.#"),1)=".",TRUE,FALSE)</formula>
    </cfRule>
  </conditionalFormatting>
  <conditionalFormatting sqref="AQ556">
    <cfRule type="expression" dxfId="2419" priority="1237">
      <formula>IF(RIGHT(TEXT(AQ556,"0.#"),1)=".",FALSE,TRUE)</formula>
    </cfRule>
    <cfRule type="expression" dxfId="2418" priority="1238">
      <formula>IF(RIGHT(TEXT(AQ556,"0.#"),1)=".",TRUE,FALSE)</formula>
    </cfRule>
  </conditionalFormatting>
  <conditionalFormatting sqref="AE561">
    <cfRule type="expression" dxfId="2417" priority="1235">
      <formula>IF(RIGHT(TEXT(AE561,"0.#"),1)=".",FALSE,TRUE)</formula>
    </cfRule>
    <cfRule type="expression" dxfId="2416" priority="1236">
      <formula>IF(RIGHT(TEXT(AE561,"0.#"),1)=".",TRUE,FALSE)</formula>
    </cfRule>
  </conditionalFormatting>
  <conditionalFormatting sqref="AE562">
    <cfRule type="expression" dxfId="2415" priority="1233">
      <formula>IF(RIGHT(TEXT(AE562,"0.#"),1)=".",FALSE,TRUE)</formula>
    </cfRule>
    <cfRule type="expression" dxfId="2414" priority="1234">
      <formula>IF(RIGHT(TEXT(AE562,"0.#"),1)=".",TRUE,FALSE)</formula>
    </cfRule>
  </conditionalFormatting>
  <conditionalFormatting sqref="AE563">
    <cfRule type="expression" dxfId="2413" priority="1231">
      <formula>IF(RIGHT(TEXT(AE563,"0.#"),1)=".",FALSE,TRUE)</formula>
    </cfRule>
    <cfRule type="expression" dxfId="2412" priority="1232">
      <formula>IF(RIGHT(TEXT(AE563,"0.#"),1)=".",TRUE,FALSE)</formula>
    </cfRule>
  </conditionalFormatting>
  <conditionalFormatting sqref="AL1110:AO1139">
    <cfRule type="expression" dxfId="2411" priority="2887">
      <formula>IF(AND(AL1110&gt;=0, RIGHT(TEXT(AL1110,"0.#"),1)&lt;&gt;"."),TRUE,FALSE)</formula>
    </cfRule>
    <cfRule type="expression" dxfId="2410" priority="2888">
      <formula>IF(AND(AL1110&gt;=0, RIGHT(TEXT(AL1110,"0.#"),1)="."),TRUE,FALSE)</formula>
    </cfRule>
    <cfRule type="expression" dxfId="2409" priority="2889">
      <formula>IF(AND(AL1110&lt;0, RIGHT(TEXT(AL1110,"0.#"),1)&lt;&gt;"."),TRUE,FALSE)</formula>
    </cfRule>
    <cfRule type="expression" dxfId="2408" priority="2890">
      <formula>IF(AND(AL1110&lt;0, RIGHT(TEXT(AL1110,"0.#"),1)="."),TRUE,FALSE)</formula>
    </cfRule>
  </conditionalFormatting>
  <conditionalFormatting sqref="Y1110:Y1139">
    <cfRule type="expression" dxfId="2407" priority="2885">
      <formula>IF(RIGHT(TEXT(Y1110,"0.#"),1)=".",FALSE,TRUE)</formula>
    </cfRule>
    <cfRule type="expression" dxfId="2406" priority="2886">
      <formula>IF(RIGHT(TEXT(Y1110,"0.#"),1)=".",TRUE,FALSE)</formula>
    </cfRule>
  </conditionalFormatting>
  <conditionalFormatting sqref="AQ553">
    <cfRule type="expression" dxfId="2405" priority="1269">
      <formula>IF(RIGHT(TEXT(AQ553,"0.#"),1)=".",FALSE,TRUE)</formula>
    </cfRule>
    <cfRule type="expression" dxfId="2404" priority="1270">
      <formula>IF(RIGHT(TEXT(AQ553,"0.#"),1)=".",TRUE,FALSE)</formula>
    </cfRule>
  </conditionalFormatting>
  <conditionalFormatting sqref="AU552">
    <cfRule type="expression" dxfId="2403" priority="1281">
      <formula>IF(RIGHT(TEXT(AU552,"0.#"),1)=".",FALSE,TRUE)</formula>
    </cfRule>
    <cfRule type="expression" dxfId="2402" priority="1282">
      <formula>IF(RIGHT(TEXT(AU552,"0.#"),1)=".",TRUE,FALSE)</formula>
    </cfRule>
  </conditionalFormatting>
  <conditionalFormatting sqref="AE552">
    <cfRule type="expression" dxfId="2401" priority="1293">
      <formula>IF(RIGHT(TEXT(AE552,"0.#"),1)=".",FALSE,TRUE)</formula>
    </cfRule>
    <cfRule type="expression" dxfId="2400" priority="1294">
      <formula>IF(RIGHT(TEXT(AE552,"0.#"),1)=".",TRUE,FALSE)</formula>
    </cfRule>
  </conditionalFormatting>
  <conditionalFormatting sqref="AQ548">
    <cfRule type="expression" dxfId="2399" priority="1299">
      <formula>IF(RIGHT(TEXT(AQ548,"0.#"),1)=".",FALSE,TRUE)</formula>
    </cfRule>
    <cfRule type="expression" dxfId="2398" priority="1300">
      <formula>IF(RIGHT(TEXT(AQ548,"0.#"),1)=".",TRUE,FALSE)</formula>
    </cfRule>
  </conditionalFormatting>
  <conditionalFormatting sqref="AL845:AO846">
    <cfRule type="expression" dxfId="2397" priority="2839">
      <formula>IF(AND(AL845&gt;=0, RIGHT(TEXT(AL845,"0.#"),1)&lt;&gt;"."),TRUE,FALSE)</formula>
    </cfRule>
    <cfRule type="expression" dxfId="2396" priority="2840">
      <formula>IF(AND(AL845&gt;=0, RIGHT(TEXT(AL845,"0.#"),1)="."),TRUE,FALSE)</formula>
    </cfRule>
    <cfRule type="expression" dxfId="2395" priority="2841">
      <formula>IF(AND(AL845&lt;0, RIGHT(TEXT(AL845,"0.#"),1)&lt;&gt;"."),TRUE,FALSE)</formula>
    </cfRule>
    <cfRule type="expression" dxfId="2394" priority="2842">
      <formula>IF(AND(AL845&lt;0, RIGHT(TEXT(AL845,"0.#"),1)="."),TRUE,FALSE)</formula>
    </cfRule>
  </conditionalFormatting>
  <conditionalFormatting sqref="Y845:Y846">
    <cfRule type="expression" dxfId="2393" priority="2837">
      <formula>IF(RIGHT(TEXT(Y845,"0.#"),1)=".",FALSE,TRUE)</formula>
    </cfRule>
    <cfRule type="expression" dxfId="2392" priority="2838">
      <formula>IF(RIGHT(TEXT(Y845,"0.#"),1)=".",TRUE,FALSE)</formula>
    </cfRule>
  </conditionalFormatting>
  <conditionalFormatting sqref="AE492">
    <cfRule type="expression" dxfId="2391" priority="1625">
      <formula>IF(RIGHT(TEXT(AE492,"0.#"),1)=".",FALSE,TRUE)</formula>
    </cfRule>
    <cfRule type="expression" dxfId="2390" priority="1626">
      <formula>IF(RIGHT(TEXT(AE492,"0.#"),1)=".",TRUE,FALSE)</formula>
    </cfRule>
  </conditionalFormatting>
  <conditionalFormatting sqref="AE493">
    <cfRule type="expression" dxfId="2389" priority="1623">
      <formula>IF(RIGHT(TEXT(AE493,"0.#"),1)=".",FALSE,TRUE)</formula>
    </cfRule>
    <cfRule type="expression" dxfId="2388" priority="1624">
      <formula>IF(RIGHT(TEXT(AE493,"0.#"),1)=".",TRUE,FALSE)</formula>
    </cfRule>
  </conditionalFormatting>
  <conditionalFormatting sqref="AE494">
    <cfRule type="expression" dxfId="2387" priority="1621">
      <formula>IF(RIGHT(TEXT(AE494,"0.#"),1)=".",FALSE,TRUE)</formula>
    </cfRule>
    <cfRule type="expression" dxfId="2386" priority="1622">
      <formula>IF(RIGHT(TEXT(AE494,"0.#"),1)=".",TRUE,FALSE)</formula>
    </cfRule>
  </conditionalFormatting>
  <conditionalFormatting sqref="AQ493">
    <cfRule type="expression" dxfId="2385" priority="1601">
      <formula>IF(RIGHT(TEXT(AQ493,"0.#"),1)=".",FALSE,TRUE)</formula>
    </cfRule>
    <cfRule type="expression" dxfId="2384" priority="1602">
      <formula>IF(RIGHT(TEXT(AQ493,"0.#"),1)=".",TRUE,FALSE)</formula>
    </cfRule>
  </conditionalFormatting>
  <conditionalFormatting sqref="AQ494">
    <cfRule type="expression" dxfId="2383" priority="1599">
      <formula>IF(RIGHT(TEXT(AQ494,"0.#"),1)=".",FALSE,TRUE)</formula>
    </cfRule>
    <cfRule type="expression" dxfId="2382" priority="1600">
      <formula>IF(RIGHT(TEXT(AQ494,"0.#"),1)=".",TRUE,FALSE)</formula>
    </cfRule>
  </conditionalFormatting>
  <conditionalFormatting sqref="AQ492">
    <cfRule type="expression" dxfId="2381" priority="1597">
      <formula>IF(RIGHT(TEXT(AQ492,"0.#"),1)=".",FALSE,TRUE)</formula>
    </cfRule>
    <cfRule type="expression" dxfId="2380" priority="1598">
      <formula>IF(RIGHT(TEXT(AQ492,"0.#"),1)=".",TRUE,FALSE)</formula>
    </cfRule>
  </conditionalFormatting>
  <conditionalFormatting sqref="AU494">
    <cfRule type="expression" dxfId="2379" priority="1609">
      <formula>IF(RIGHT(TEXT(AU494,"0.#"),1)=".",FALSE,TRUE)</formula>
    </cfRule>
    <cfRule type="expression" dxfId="2378" priority="1610">
      <formula>IF(RIGHT(TEXT(AU494,"0.#"),1)=".",TRUE,FALSE)</formula>
    </cfRule>
  </conditionalFormatting>
  <conditionalFormatting sqref="AU492">
    <cfRule type="expression" dxfId="2377" priority="1613">
      <formula>IF(RIGHT(TEXT(AU492,"0.#"),1)=".",FALSE,TRUE)</formula>
    </cfRule>
    <cfRule type="expression" dxfId="2376" priority="1614">
      <formula>IF(RIGHT(TEXT(AU492,"0.#"),1)=".",TRUE,FALSE)</formula>
    </cfRule>
  </conditionalFormatting>
  <conditionalFormatting sqref="AU493">
    <cfRule type="expression" dxfId="2375" priority="1611">
      <formula>IF(RIGHT(TEXT(AU493,"0.#"),1)=".",FALSE,TRUE)</formula>
    </cfRule>
    <cfRule type="expression" dxfId="2374" priority="1612">
      <formula>IF(RIGHT(TEXT(AU493,"0.#"),1)=".",TRUE,FALSE)</formula>
    </cfRule>
  </conditionalFormatting>
  <conditionalFormatting sqref="AU583">
    <cfRule type="expression" dxfId="2373" priority="1129">
      <formula>IF(RIGHT(TEXT(AU583,"0.#"),1)=".",FALSE,TRUE)</formula>
    </cfRule>
    <cfRule type="expression" dxfId="2372" priority="1130">
      <formula>IF(RIGHT(TEXT(AU583,"0.#"),1)=".",TRUE,FALSE)</formula>
    </cfRule>
  </conditionalFormatting>
  <conditionalFormatting sqref="AU582">
    <cfRule type="expression" dxfId="2371" priority="1131">
      <formula>IF(RIGHT(TEXT(AU582,"0.#"),1)=".",FALSE,TRUE)</formula>
    </cfRule>
    <cfRule type="expression" dxfId="2370" priority="1132">
      <formula>IF(RIGHT(TEXT(AU582,"0.#"),1)=".",TRUE,FALSE)</formula>
    </cfRule>
  </conditionalFormatting>
  <conditionalFormatting sqref="AE499">
    <cfRule type="expression" dxfId="2369" priority="1591">
      <formula>IF(RIGHT(TEXT(AE499,"0.#"),1)=".",FALSE,TRUE)</formula>
    </cfRule>
    <cfRule type="expression" dxfId="2368" priority="1592">
      <formula>IF(RIGHT(TEXT(AE499,"0.#"),1)=".",TRUE,FALSE)</formula>
    </cfRule>
  </conditionalFormatting>
  <conditionalFormatting sqref="AE497">
    <cfRule type="expression" dxfId="2367" priority="1595">
      <formula>IF(RIGHT(TEXT(AE497,"0.#"),1)=".",FALSE,TRUE)</formula>
    </cfRule>
    <cfRule type="expression" dxfId="2366" priority="1596">
      <formula>IF(RIGHT(TEXT(AE497,"0.#"),1)=".",TRUE,FALSE)</formula>
    </cfRule>
  </conditionalFormatting>
  <conditionalFormatting sqref="AE498">
    <cfRule type="expression" dxfId="2365" priority="1593">
      <formula>IF(RIGHT(TEXT(AE498,"0.#"),1)=".",FALSE,TRUE)</formula>
    </cfRule>
    <cfRule type="expression" dxfId="2364" priority="1594">
      <formula>IF(RIGHT(TEXT(AE498,"0.#"),1)=".",TRUE,FALSE)</formula>
    </cfRule>
  </conditionalFormatting>
  <conditionalFormatting sqref="AU499">
    <cfRule type="expression" dxfId="2363" priority="1579">
      <formula>IF(RIGHT(TEXT(AU499,"0.#"),1)=".",FALSE,TRUE)</formula>
    </cfRule>
    <cfRule type="expression" dxfId="2362" priority="1580">
      <formula>IF(RIGHT(TEXT(AU499,"0.#"),1)=".",TRUE,FALSE)</formula>
    </cfRule>
  </conditionalFormatting>
  <conditionalFormatting sqref="AU497">
    <cfRule type="expression" dxfId="2361" priority="1583">
      <formula>IF(RIGHT(TEXT(AU497,"0.#"),1)=".",FALSE,TRUE)</formula>
    </cfRule>
    <cfRule type="expression" dxfId="2360" priority="1584">
      <formula>IF(RIGHT(TEXT(AU497,"0.#"),1)=".",TRUE,FALSE)</formula>
    </cfRule>
  </conditionalFormatting>
  <conditionalFormatting sqref="AU498">
    <cfRule type="expression" dxfId="2359" priority="1581">
      <formula>IF(RIGHT(TEXT(AU498,"0.#"),1)=".",FALSE,TRUE)</formula>
    </cfRule>
    <cfRule type="expression" dxfId="2358" priority="1582">
      <formula>IF(RIGHT(TEXT(AU498,"0.#"),1)=".",TRUE,FALSE)</formula>
    </cfRule>
  </conditionalFormatting>
  <conditionalFormatting sqref="AQ497">
    <cfRule type="expression" dxfId="2357" priority="1567">
      <formula>IF(RIGHT(TEXT(AQ497,"0.#"),1)=".",FALSE,TRUE)</formula>
    </cfRule>
    <cfRule type="expression" dxfId="2356" priority="1568">
      <formula>IF(RIGHT(TEXT(AQ497,"0.#"),1)=".",TRUE,FALSE)</formula>
    </cfRule>
  </conditionalFormatting>
  <conditionalFormatting sqref="AQ498">
    <cfRule type="expression" dxfId="2355" priority="1571">
      <formula>IF(RIGHT(TEXT(AQ498,"0.#"),1)=".",FALSE,TRUE)</formula>
    </cfRule>
    <cfRule type="expression" dxfId="2354" priority="1572">
      <formula>IF(RIGHT(TEXT(AQ498,"0.#"),1)=".",TRUE,FALSE)</formula>
    </cfRule>
  </conditionalFormatting>
  <conditionalFormatting sqref="AQ499">
    <cfRule type="expression" dxfId="2353" priority="1569">
      <formula>IF(RIGHT(TEXT(AQ499,"0.#"),1)=".",FALSE,TRUE)</formula>
    </cfRule>
    <cfRule type="expression" dxfId="2352" priority="1570">
      <formula>IF(RIGHT(TEXT(AQ499,"0.#"),1)=".",TRUE,FALSE)</formula>
    </cfRule>
  </conditionalFormatting>
  <conditionalFormatting sqref="AE504">
    <cfRule type="expression" dxfId="2351" priority="1561">
      <formula>IF(RIGHT(TEXT(AE504,"0.#"),1)=".",FALSE,TRUE)</formula>
    </cfRule>
    <cfRule type="expression" dxfId="2350" priority="1562">
      <formula>IF(RIGHT(TEXT(AE504,"0.#"),1)=".",TRUE,FALSE)</formula>
    </cfRule>
  </conditionalFormatting>
  <conditionalFormatting sqref="AE502">
    <cfRule type="expression" dxfId="2349" priority="1565">
      <formula>IF(RIGHT(TEXT(AE502,"0.#"),1)=".",FALSE,TRUE)</formula>
    </cfRule>
    <cfRule type="expression" dxfId="2348" priority="1566">
      <formula>IF(RIGHT(TEXT(AE502,"0.#"),1)=".",TRUE,FALSE)</formula>
    </cfRule>
  </conditionalFormatting>
  <conditionalFormatting sqref="AE503">
    <cfRule type="expression" dxfId="2347" priority="1563">
      <formula>IF(RIGHT(TEXT(AE503,"0.#"),1)=".",FALSE,TRUE)</formula>
    </cfRule>
    <cfRule type="expression" dxfId="2346" priority="1564">
      <formula>IF(RIGHT(TEXT(AE503,"0.#"),1)=".",TRUE,FALSE)</formula>
    </cfRule>
  </conditionalFormatting>
  <conditionalFormatting sqref="AU504">
    <cfRule type="expression" dxfId="2345" priority="1549">
      <formula>IF(RIGHT(TEXT(AU504,"0.#"),1)=".",FALSE,TRUE)</formula>
    </cfRule>
    <cfRule type="expression" dxfId="2344" priority="1550">
      <formula>IF(RIGHT(TEXT(AU504,"0.#"),1)=".",TRUE,FALSE)</formula>
    </cfRule>
  </conditionalFormatting>
  <conditionalFormatting sqref="AU502">
    <cfRule type="expression" dxfId="2343" priority="1553">
      <formula>IF(RIGHT(TEXT(AU502,"0.#"),1)=".",FALSE,TRUE)</formula>
    </cfRule>
    <cfRule type="expression" dxfId="2342" priority="1554">
      <formula>IF(RIGHT(TEXT(AU502,"0.#"),1)=".",TRUE,FALSE)</formula>
    </cfRule>
  </conditionalFormatting>
  <conditionalFormatting sqref="AU503">
    <cfRule type="expression" dxfId="2341" priority="1551">
      <formula>IF(RIGHT(TEXT(AU503,"0.#"),1)=".",FALSE,TRUE)</formula>
    </cfRule>
    <cfRule type="expression" dxfId="2340" priority="1552">
      <formula>IF(RIGHT(TEXT(AU503,"0.#"),1)=".",TRUE,FALSE)</formula>
    </cfRule>
  </conditionalFormatting>
  <conditionalFormatting sqref="AQ502">
    <cfRule type="expression" dxfId="2339" priority="1537">
      <formula>IF(RIGHT(TEXT(AQ502,"0.#"),1)=".",FALSE,TRUE)</formula>
    </cfRule>
    <cfRule type="expression" dxfId="2338" priority="1538">
      <formula>IF(RIGHT(TEXT(AQ502,"0.#"),1)=".",TRUE,FALSE)</formula>
    </cfRule>
  </conditionalFormatting>
  <conditionalFormatting sqref="AQ503">
    <cfRule type="expression" dxfId="2337" priority="1541">
      <formula>IF(RIGHT(TEXT(AQ503,"0.#"),1)=".",FALSE,TRUE)</formula>
    </cfRule>
    <cfRule type="expression" dxfId="2336" priority="1542">
      <formula>IF(RIGHT(TEXT(AQ503,"0.#"),1)=".",TRUE,FALSE)</formula>
    </cfRule>
  </conditionalFormatting>
  <conditionalFormatting sqref="AQ504">
    <cfRule type="expression" dxfId="2335" priority="1539">
      <formula>IF(RIGHT(TEXT(AQ504,"0.#"),1)=".",FALSE,TRUE)</formula>
    </cfRule>
    <cfRule type="expression" dxfId="2334" priority="1540">
      <formula>IF(RIGHT(TEXT(AQ504,"0.#"),1)=".",TRUE,FALSE)</formula>
    </cfRule>
  </conditionalFormatting>
  <conditionalFormatting sqref="AE509">
    <cfRule type="expression" dxfId="2333" priority="1531">
      <formula>IF(RIGHT(TEXT(AE509,"0.#"),1)=".",FALSE,TRUE)</formula>
    </cfRule>
    <cfRule type="expression" dxfId="2332" priority="1532">
      <formula>IF(RIGHT(TEXT(AE509,"0.#"),1)=".",TRUE,FALSE)</formula>
    </cfRule>
  </conditionalFormatting>
  <conditionalFormatting sqref="AE507">
    <cfRule type="expression" dxfId="2331" priority="1535">
      <formula>IF(RIGHT(TEXT(AE507,"0.#"),1)=".",FALSE,TRUE)</formula>
    </cfRule>
    <cfRule type="expression" dxfId="2330" priority="1536">
      <formula>IF(RIGHT(TEXT(AE507,"0.#"),1)=".",TRUE,FALSE)</formula>
    </cfRule>
  </conditionalFormatting>
  <conditionalFormatting sqref="AE508">
    <cfRule type="expression" dxfId="2329" priority="1533">
      <formula>IF(RIGHT(TEXT(AE508,"0.#"),1)=".",FALSE,TRUE)</formula>
    </cfRule>
    <cfRule type="expression" dxfId="2328" priority="1534">
      <formula>IF(RIGHT(TEXT(AE508,"0.#"),1)=".",TRUE,FALSE)</formula>
    </cfRule>
  </conditionalFormatting>
  <conditionalFormatting sqref="AU509">
    <cfRule type="expression" dxfId="2327" priority="1519">
      <formula>IF(RIGHT(TEXT(AU509,"0.#"),1)=".",FALSE,TRUE)</formula>
    </cfRule>
    <cfRule type="expression" dxfId="2326" priority="1520">
      <formula>IF(RIGHT(TEXT(AU509,"0.#"),1)=".",TRUE,FALSE)</formula>
    </cfRule>
  </conditionalFormatting>
  <conditionalFormatting sqref="AU507">
    <cfRule type="expression" dxfId="2325" priority="1523">
      <formula>IF(RIGHT(TEXT(AU507,"0.#"),1)=".",FALSE,TRUE)</formula>
    </cfRule>
    <cfRule type="expression" dxfId="2324" priority="1524">
      <formula>IF(RIGHT(TEXT(AU507,"0.#"),1)=".",TRUE,FALSE)</formula>
    </cfRule>
  </conditionalFormatting>
  <conditionalFormatting sqref="AU508">
    <cfRule type="expression" dxfId="2323" priority="1521">
      <formula>IF(RIGHT(TEXT(AU508,"0.#"),1)=".",FALSE,TRUE)</formula>
    </cfRule>
    <cfRule type="expression" dxfId="2322" priority="1522">
      <formula>IF(RIGHT(TEXT(AU508,"0.#"),1)=".",TRUE,FALSE)</formula>
    </cfRule>
  </conditionalFormatting>
  <conditionalFormatting sqref="AQ507">
    <cfRule type="expression" dxfId="2321" priority="1507">
      <formula>IF(RIGHT(TEXT(AQ507,"0.#"),1)=".",FALSE,TRUE)</formula>
    </cfRule>
    <cfRule type="expression" dxfId="2320" priority="1508">
      <formula>IF(RIGHT(TEXT(AQ507,"0.#"),1)=".",TRUE,FALSE)</formula>
    </cfRule>
  </conditionalFormatting>
  <conditionalFormatting sqref="AQ508">
    <cfRule type="expression" dxfId="2319" priority="1511">
      <formula>IF(RIGHT(TEXT(AQ508,"0.#"),1)=".",FALSE,TRUE)</formula>
    </cfRule>
    <cfRule type="expression" dxfId="2318" priority="1512">
      <formula>IF(RIGHT(TEXT(AQ508,"0.#"),1)=".",TRUE,FALSE)</formula>
    </cfRule>
  </conditionalFormatting>
  <conditionalFormatting sqref="AQ509">
    <cfRule type="expression" dxfId="2317" priority="1509">
      <formula>IF(RIGHT(TEXT(AQ509,"0.#"),1)=".",FALSE,TRUE)</formula>
    </cfRule>
    <cfRule type="expression" dxfId="2316" priority="1510">
      <formula>IF(RIGHT(TEXT(AQ509,"0.#"),1)=".",TRUE,FALSE)</formula>
    </cfRule>
  </conditionalFormatting>
  <conditionalFormatting sqref="AE465">
    <cfRule type="expression" dxfId="2315" priority="1801">
      <formula>IF(RIGHT(TEXT(AE465,"0.#"),1)=".",FALSE,TRUE)</formula>
    </cfRule>
    <cfRule type="expression" dxfId="2314" priority="1802">
      <formula>IF(RIGHT(TEXT(AE465,"0.#"),1)=".",TRUE,FALSE)</formula>
    </cfRule>
  </conditionalFormatting>
  <conditionalFormatting sqref="AE463">
    <cfRule type="expression" dxfId="2313" priority="1805">
      <formula>IF(RIGHT(TEXT(AE463,"0.#"),1)=".",FALSE,TRUE)</formula>
    </cfRule>
    <cfRule type="expression" dxfId="2312" priority="1806">
      <formula>IF(RIGHT(TEXT(AE463,"0.#"),1)=".",TRUE,FALSE)</formula>
    </cfRule>
  </conditionalFormatting>
  <conditionalFormatting sqref="AE464">
    <cfRule type="expression" dxfId="2311" priority="1803">
      <formula>IF(RIGHT(TEXT(AE464,"0.#"),1)=".",FALSE,TRUE)</formula>
    </cfRule>
    <cfRule type="expression" dxfId="2310" priority="1804">
      <formula>IF(RIGHT(TEXT(AE464,"0.#"),1)=".",TRUE,FALSE)</formula>
    </cfRule>
  </conditionalFormatting>
  <conditionalFormatting sqref="AM465">
    <cfRule type="expression" dxfId="2309" priority="1795">
      <formula>IF(RIGHT(TEXT(AM465,"0.#"),1)=".",FALSE,TRUE)</formula>
    </cfRule>
    <cfRule type="expression" dxfId="2308" priority="1796">
      <formula>IF(RIGHT(TEXT(AM465,"0.#"),1)=".",TRUE,FALSE)</formula>
    </cfRule>
  </conditionalFormatting>
  <conditionalFormatting sqref="AM463">
    <cfRule type="expression" dxfId="2307" priority="1799">
      <formula>IF(RIGHT(TEXT(AM463,"0.#"),1)=".",FALSE,TRUE)</formula>
    </cfRule>
    <cfRule type="expression" dxfId="2306" priority="1800">
      <formula>IF(RIGHT(TEXT(AM463,"0.#"),1)=".",TRUE,FALSE)</formula>
    </cfRule>
  </conditionalFormatting>
  <conditionalFormatting sqref="AM464">
    <cfRule type="expression" dxfId="2305" priority="1797">
      <formula>IF(RIGHT(TEXT(AM464,"0.#"),1)=".",FALSE,TRUE)</formula>
    </cfRule>
    <cfRule type="expression" dxfId="2304" priority="1798">
      <formula>IF(RIGHT(TEXT(AM464,"0.#"),1)=".",TRUE,FALSE)</formula>
    </cfRule>
  </conditionalFormatting>
  <conditionalFormatting sqref="AU465">
    <cfRule type="expression" dxfId="2303" priority="1789">
      <formula>IF(RIGHT(TEXT(AU465,"0.#"),1)=".",FALSE,TRUE)</formula>
    </cfRule>
    <cfRule type="expression" dxfId="2302" priority="1790">
      <formula>IF(RIGHT(TEXT(AU465,"0.#"),1)=".",TRUE,FALSE)</formula>
    </cfRule>
  </conditionalFormatting>
  <conditionalFormatting sqref="AU463">
    <cfRule type="expression" dxfId="2301" priority="1793">
      <formula>IF(RIGHT(TEXT(AU463,"0.#"),1)=".",FALSE,TRUE)</formula>
    </cfRule>
    <cfRule type="expression" dxfId="2300" priority="1794">
      <formula>IF(RIGHT(TEXT(AU463,"0.#"),1)=".",TRUE,FALSE)</formula>
    </cfRule>
  </conditionalFormatting>
  <conditionalFormatting sqref="AU464">
    <cfRule type="expression" dxfId="2299" priority="1791">
      <formula>IF(RIGHT(TEXT(AU464,"0.#"),1)=".",FALSE,TRUE)</formula>
    </cfRule>
    <cfRule type="expression" dxfId="2298" priority="1792">
      <formula>IF(RIGHT(TEXT(AU464,"0.#"),1)=".",TRUE,FALSE)</formula>
    </cfRule>
  </conditionalFormatting>
  <conditionalFormatting sqref="AI465">
    <cfRule type="expression" dxfId="2297" priority="1783">
      <formula>IF(RIGHT(TEXT(AI465,"0.#"),1)=".",FALSE,TRUE)</formula>
    </cfRule>
    <cfRule type="expression" dxfId="2296" priority="1784">
      <formula>IF(RIGHT(TEXT(AI465,"0.#"),1)=".",TRUE,FALSE)</formula>
    </cfRule>
  </conditionalFormatting>
  <conditionalFormatting sqref="AI463">
    <cfRule type="expression" dxfId="2295" priority="1787">
      <formula>IF(RIGHT(TEXT(AI463,"0.#"),1)=".",FALSE,TRUE)</formula>
    </cfRule>
    <cfRule type="expression" dxfId="2294" priority="1788">
      <formula>IF(RIGHT(TEXT(AI463,"0.#"),1)=".",TRUE,FALSE)</formula>
    </cfRule>
  </conditionalFormatting>
  <conditionalFormatting sqref="AI464">
    <cfRule type="expression" dxfId="2293" priority="1785">
      <formula>IF(RIGHT(TEXT(AI464,"0.#"),1)=".",FALSE,TRUE)</formula>
    </cfRule>
    <cfRule type="expression" dxfId="2292" priority="1786">
      <formula>IF(RIGHT(TEXT(AI464,"0.#"),1)=".",TRUE,FALSE)</formula>
    </cfRule>
  </conditionalFormatting>
  <conditionalFormatting sqref="AQ463">
    <cfRule type="expression" dxfId="2291" priority="1777">
      <formula>IF(RIGHT(TEXT(AQ463,"0.#"),1)=".",FALSE,TRUE)</formula>
    </cfRule>
    <cfRule type="expression" dxfId="2290" priority="1778">
      <formula>IF(RIGHT(TEXT(AQ463,"0.#"),1)=".",TRUE,FALSE)</formula>
    </cfRule>
  </conditionalFormatting>
  <conditionalFormatting sqref="AQ464">
    <cfRule type="expression" dxfId="2289" priority="1781">
      <formula>IF(RIGHT(TEXT(AQ464,"0.#"),1)=".",FALSE,TRUE)</formula>
    </cfRule>
    <cfRule type="expression" dxfId="2288" priority="1782">
      <formula>IF(RIGHT(TEXT(AQ464,"0.#"),1)=".",TRUE,FALSE)</formula>
    </cfRule>
  </conditionalFormatting>
  <conditionalFormatting sqref="AQ465">
    <cfRule type="expression" dxfId="2287" priority="1779">
      <formula>IF(RIGHT(TEXT(AQ465,"0.#"),1)=".",FALSE,TRUE)</formula>
    </cfRule>
    <cfRule type="expression" dxfId="2286" priority="1780">
      <formula>IF(RIGHT(TEXT(AQ465,"0.#"),1)=".",TRUE,FALSE)</formula>
    </cfRule>
  </conditionalFormatting>
  <conditionalFormatting sqref="AE470">
    <cfRule type="expression" dxfId="2285" priority="1771">
      <formula>IF(RIGHT(TEXT(AE470,"0.#"),1)=".",FALSE,TRUE)</formula>
    </cfRule>
    <cfRule type="expression" dxfId="2284" priority="1772">
      <formula>IF(RIGHT(TEXT(AE470,"0.#"),1)=".",TRUE,FALSE)</formula>
    </cfRule>
  </conditionalFormatting>
  <conditionalFormatting sqref="AE468">
    <cfRule type="expression" dxfId="2283" priority="1775">
      <formula>IF(RIGHT(TEXT(AE468,"0.#"),1)=".",FALSE,TRUE)</formula>
    </cfRule>
    <cfRule type="expression" dxfId="2282" priority="1776">
      <formula>IF(RIGHT(TEXT(AE468,"0.#"),1)=".",TRUE,FALSE)</formula>
    </cfRule>
  </conditionalFormatting>
  <conditionalFormatting sqref="AE469">
    <cfRule type="expression" dxfId="2281" priority="1773">
      <formula>IF(RIGHT(TEXT(AE469,"0.#"),1)=".",FALSE,TRUE)</formula>
    </cfRule>
    <cfRule type="expression" dxfId="2280" priority="1774">
      <formula>IF(RIGHT(TEXT(AE469,"0.#"),1)=".",TRUE,FALSE)</formula>
    </cfRule>
  </conditionalFormatting>
  <conditionalFormatting sqref="AM470">
    <cfRule type="expression" dxfId="2279" priority="1765">
      <formula>IF(RIGHT(TEXT(AM470,"0.#"),1)=".",FALSE,TRUE)</formula>
    </cfRule>
    <cfRule type="expression" dxfId="2278" priority="1766">
      <formula>IF(RIGHT(TEXT(AM470,"0.#"),1)=".",TRUE,FALSE)</formula>
    </cfRule>
  </conditionalFormatting>
  <conditionalFormatting sqref="AM468">
    <cfRule type="expression" dxfId="2277" priority="1769">
      <formula>IF(RIGHT(TEXT(AM468,"0.#"),1)=".",FALSE,TRUE)</formula>
    </cfRule>
    <cfRule type="expression" dxfId="2276" priority="1770">
      <formula>IF(RIGHT(TEXT(AM468,"0.#"),1)=".",TRUE,FALSE)</formula>
    </cfRule>
  </conditionalFormatting>
  <conditionalFormatting sqref="AM469">
    <cfRule type="expression" dxfId="2275" priority="1767">
      <formula>IF(RIGHT(TEXT(AM469,"0.#"),1)=".",FALSE,TRUE)</formula>
    </cfRule>
    <cfRule type="expression" dxfId="2274" priority="1768">
      <formula>IF(RIGHT(TEXT(AM469,"0.#"),1)=".",TRUE,FALSE)</formula>
    </cfRule>
  </conditionalFormatting>
  <conditionalFormatting sqref="AU470">
    <cfRule type="expression" dxfId="2273" priority="1759">
      <formula>IF(RIGHT(TEXT(AU470,"0.#"),1)=".",FALSE,TRUE)</formula>
    </cfRule>
    <cfRule type="expression" dxfId="2272" priority="1760">
      <formula>IF(RIGHT(TEXT(AU470,"0.#"),1)=".",TRUE,FALSE)</formula>
    </cfRule>
  </conditionalFormatting>
  <conditionalFormatting sqref="AU468">
    <cfRule type="expression" dxfId="2271" priority="1763">
      <formula>IF(RIGHT(TEXT(AU468,"0.#"),1)=".",FALSE,TRUE)</formula>
    </cfRule>
    <cfRule type="expression" dxfId="2270" priority="1764">
      <formula>IF(RIGHT(TEXT(AU468,"0.#"),1)=".",TRUE,FALSE)</formula>
    </cfRule>
  </conditionalFormatting>
  <conditionalFormatting sqref="AU469">
    <cfRule type="expression" dxfId="2269" priority="1761">
      <formula>IF(RIGHT(TEXT(AU469,"0.#"),1)=".",FALSE,TRUE)</formula>
    </cfRule>
    <cfRule type="expression" dxfId="2268" priority="1762">
      <formula>IF(RIGHT(TEXT(AU469,"0.#"),1)=".",TRUE,FALSE)</formula>
    </cfRule>
  </conditionalFormatting>
  <conditionalFormatting sqref="AI470">
    <cfRule type="expression" dxfId="2267" priority="1753">
      <formula>IF(RIGHT(TEXT(AI470,"0.#"),1)=".",FALSE,TRUE)</formula>
    </cfRule>
    <cfRule type="expression" dxfId="2266" priority="1754">
      <formula>IF(RIGHT(TEXT(AI470,"0.#"),1)=".",TRUE,FALSE)</formula>
    </cfRule>
  </conditionalFormatting>
  <conditionalFormatting sqref="AI468">
    <cfRule type="expression" dxfId="2265" priority="1757">
      <formula>IF(RIGHT(TEXT(AI468,"0.#"),1)=".",FALSE,TRUE)</formula>
    </cfRule>
    <cfRule type="expression" dxfId="2264" priority="1758">
      <formula>IF(RIGHT(TEXT(AI468,"0.#"),1)=".",TRUE,FALSE)</formula>
    </cfRule>
  </conditionalFormatting>
  <conditionalFormatting sqref="AI469">
    <cfRule type="expression" dxfId="2263" priority="1755">
      <formula>IF(RIGHT(TEXT(AI469,"0.#"),1)=".",FALSE,TRUE)</formula>
    </cfRule>
    <cfRule type="expression" dxfId="2262" priority="1756">
      <formula>IF(RIGHT(TEXT(AI469,"0.#"),1)=".",TRUE,FALSE)</formula>
    </cfRule>
  </conditionalFormatting>
  <conditionalFormatting sqref="AQ468">
    <cfRule type="expression" dxfId="2261" priority="1747">
      <formula>IF(RIGHT(TEXT(AQ468,"0.#"),1)=".",FALSE,TRUE)</formula>
    </cfRule>
    <cfRule type="expression" dxfId="2260" priority="1748">
      <formula>IF(RIGHT(TEXT(AQ468,"0.#"),1)=".",TRUE,FALSE)</formula>
    </cfRule>
  </conditionalFormatting>
  <conditionalFormatting sqref="AQ469">
    <cfRule type="expression" dxfId="2259" priority="1751">
      <formula>IF(RIGHT(TEXT(AQ469,"0.#"),1)=".",FALSE,TRUE)</formula>
    </cfRule>
    <cfRule type="expression" dxfId="2258" priority="1752">
      <formula>IF(RIGHT(TEXT(AQ469,"0.#"),1)=".",TRUE,FALSE)</formula>
    </cfRule>
  </conditionalFormatting>
  <conditionalFormatting sqref="AQ470">
    <cfRule type="expression" dxfId="2257" priority="1749">
      <formula>IF(RIGHT(TEXT(AQ470,"0.#"),1)=".",FALSE,TRUE)</formula>
    </cfRule>
    <cfRule type="expression" dxfId="2256" priority="1750">
      <formula>IF(RIGHT(TEXT(AQ470,"0.#"),1)=".",TRUE,FALSE)</formula>
    </cfRule>
  </conditionalFormatting>
  <conditionalFormatting sqref="AE475">
    <cfRule type="expression" dxfId="2255" priority="1741">
      <formula>IF(RIGHT(TEXT(AE475,"0.#"),1)=".",FALSE,TRUE)</formula>
    </cfRule>
    <cfRule type="expression" dxfId="2254" priority="1742">
      <formula>IF(RIGHT(TEXT(AE475,"0.#"),1)=".",TRUE,FALSE)</formula>
    </cfRule>
  </conditionalFormatting>
  <conditionalFormatting sqref="AE473">
    <cfRule type="expression" dxfId="2253" priority="1745">
      <formula>IF(RIGHT(TEXT(AE473,"0.#"),1)=".",FALSE,TRUE)</formula>
    </cfRule>
    <cfRule type="expression" dxfId="2252" priority="1746">
      <formula>IF(RIGHT(TEXT(AE473,"0.#"),1)=".",TRUE,FALSE)</formula>
    </cfRule>
  </conditionalFormatting>
  <conditionalFormatting sqref="AE474">
    <cfRule type="expression" dxfId="2251" priority="1743">
      <formula>IF(RIGHT(TEXT(AE474,"0.#"),1)=".",FALSE,TRUE)</formula>
    </cfRule>
    <cfRule type="expression" dxfId="2250" priority="1744">
      <formula>IF(RIGHT(TEXT(AE474,"0.#"),1)=".",TRUE,FALSE)</formula>
    </cfRule>
  </conditionalFormatting>
  <conditionalFormatting sqref="AM475">
    <cfRule type="expression" dxfId="2249" priority="1735">
      <formula>IF(RIGHT(TEXT(AM475,"0.#"),1)=".",FALSE,TRUE)</formula>
    </cfRule>
    <cfRule type="expression" dxfId="2248" priority="1736">
      <formula>IF(RIGHT(TEXT(AM475,"0.#"),1)=".",TRUE,FALSE)</formula>
    </cfRule>
  </conditionalFormatting>
  <conditionalFormatting sqref="AM473">
    <cfRule type="expression" dxfId="2247" priority="1739">
      <formula>IF(RIGHT(TEXT(AM473,"0.#"),1)=".",FALSE,TRUE)</formula>
    </cfRule>
    <cfRule type="expression" dxfId="2246" priority="1740">
      <formula>IF(RIGHT(TEXT(AM473,"0.#"),1)=".",TRUE,FALSE)</formula>
    </cfRule>
  </conditionalFormatting>
  <conditionalFormatting sqref="AM474">
    <cfRule type="expression" dxfId="2245" priority="1737">
      <formula>IF(RIGHT(TEXT(AM474,"0.#"),1)=".",FALSE,TRUE)</formula>
    </cfRule>
    <cfRule type="expression" dxfId="2244" priority="1738">
      <formula>IF(RIGHT(TEXT(AM474,"0.#"),1)=".",TRUE,FALSE)</formula>
    </cfRule>
  </conditionalFormatting>
  <conditionalFormatting sqref="AU475">
    <cfRule type="expression" dxfId="2243" priority="1729">
      <formula>IF(RIGHT(TEXT(AU475,"0.#"),1)=".",FALSE,TRUE)</formula>
    </cfRule>
    <cfRule type="expression" dxfId="2242" priority="1730">
      <formula>IF(RIGHT(TEXT(AU475,"0.#"),1)=".",TRUE,FALSE)</formula>
    </cfRule>
  </conditionalFormatting>
  <conditionalFormatting sqref="AU473">
    <cfRule type="expression" dxfId="2241" priority="1733">
      <formula>IF(RIGHT(TEXT(AU473,"0.#"),1)=".",FALSE,TRUE)</formula>
    </cfRule>
    <cfRule type="expression" dxfId="2240" priority="1734">
      <formula>IF(RIGHT(TEXT(AU473,"0.#"),1)=".",TRUE,FALSE)</formula>
    </cfRule>
  </conditionalFormatting>
  <conditionalFormatting sqref="AU474">
    <cfRule type="expression" dxfId="2239" priority="1731">
      <formula>IF(RIGHT(TEXT(AU474,"0.#"),1)=".",FALSE,TRUE)</formula>
    </cfRule>
    <cfRule type="expression" dxfId="2238" priority="1732">
      <formula>IF(RIGHT(TEXT(AU474,"0.#"),1)=".",TRUE,FALSE)</formula>
    </cfRule>
  </conditionalFormatting>
  <conditionalFormatting sqref="AI475">
    <cfRule type="expression" dxfId="2237" priority="1723">
      <formula>IF(RIGHT(TEXT(AI475,"0.#"),1)=".",FALSE,TRUE)</formula>
    </cfRule>
    <cfRule type="expression" dxfId="2236" priority="1724">
      <formula>IF(RIGHT(TEXT(AI475,"0.#"),1)=".",TRUE,FALSE)</formula>
    </cfRule>
  </conditionalFormatting>
  <conditionalFormatting sqref="AI473">
    <cfRule type="expression" dxfId="2235" priority="1727">
      <formula>IF(RIGHT(TEXT(AI473,"0.#"),1)=".",FALSE,TRUE)</formula>
    </cfRule>
    <cfRule type="expression" dxfId="2234" priority="1728">
      <formula>IF(RIGHT(TEXT(AI473,"0.#"),1)=".",TRUE,FALSE)</formula>
    </cfRule>
  </conditionalFormatting>
  <conditionalFormatting sqref="AI474">
    <cfRule type="expression" dxfId="2233" priority="1725">
      <formula>IF(RIGHT(TEXT(AI474,"0.#"),1)=".",FALSE,TRUE)</formula>
    </cfRule>
    <cfRule type="expression" dxfId="2232" priority="1726">
      <formula>IF(RIGHT(TEXT(AI474,"0.#"),1)=".",TRUE,FALSE)</formula>
    </cfRule>
  </conditionalFormatting>
  <conditionalFormatting sqref="AQ473">
    <cfRule type="expression" dxfId="2231" priority="1717">
      <formula>IF(RIGHT(TEXT(AQ473,"0.#"),1)=".",FALSE,TRUE)</formula>
    </cfRule>
    <cfRule type="expression" dxfId="2230" priority="1718">
      <formula>IF(RIGHT(TEXT(AQ473,"0.#"),1)=".",TRUE,FALSE)</formula>
    </cfRule>
  </conditionalFormatting>
  <conditionalFormatting sqref="AQ474">
    <cfRule type="expression" dxfId="2229" priority="1721">
      <formula>IF(RIGHT(TEXT(AQ474,"0.#"),1)=".",FALSE,TRUE)</formula>
    </cfRule>
    <cfRule type="expression" dxfId="2228" priority="1722">
      <formula>IF(RIGHT(TEXT(AQ474,"0.#"),1)=".",TRUE,FALSE)</formula>
    </cfRule>
  </conditionalFormatting>
  <conditionalFormatting sqref="AQ475">
    <cfRule type="expression" dxfId="2227" priority="1719">
      <formula>IF(RIGHT(TEXT(AQ475,"0.#"),1)=".",FALSE,TRUE)</formula>
    </cfRule>
    <cfRule type="expression" dxfId="2226" priority="1720">
      <formula>IF(RIGHT(TEXT(AQ475,"0.#"),1)=".",TRUE,FALSE)</formula>
    </cfRule>
  </conditionalFormatting>
  <conditionalFormatting sqref="AE480">
    <cfRule type="expression" dxfId="2225" priority="1711">
      <formula>IF(RIGHT(TEXT(AE480,"0.#"),1)=".",FALSE,TRUE)</formula>
    </cfRule>
    <cfRule type="expression" dxfId="2224" priority="1712">
      <formula>IF(RIGHT(TEXT(AE480,"0.#"),1)=".",TRUE,FALSE)</formula>
    </cfRule>
  </conditionalFormatting>
  <conditionalFormatting sqref="AE478">
    <cfRule type="expression" dxfId="2223" priority="1715">
      <formula>IF(RIGHT(TEXT(AE478,"0.#"),1)=".",FALSE,TRUE)</formula>
    </cfRule>
    <cfRule type="expression" dxfId="2222" priority="1716">
      <formula>IF(RIGHT(TEXT(AE478,"0.#"),1)=".",TRUE,FALSE)</formula>
    </cfRule>
  </conditionalFormatting>
  <conditionalFormatting sqref="AE479">
    <cfRule type="expression" dxfId="2221" priority="1713">
      <formula>IF(RIGHT(TEXT(AE479,"0.#"),1)=".",FALSE,TRUE)</formula>
    </cfRule>
    <cfRule type="expression" dxfId="2220" priority="1714">
      <formula>IF(RIGHT(TEXT(AE479,"0.#"),1)=".",TRUE,FALSE)</formula>
    </cfRule>
  </conditionalFormatting>
  <conditionalFormatting sqref="AM480">
    <cfRule type="expression" dxfId="2219" priority="1705">
      <formula>IF(RIGHT(TEXT(AM480,"0.#"),1)=".",FALSE,TRUE)</formula>
    </cfRule>
    <cfRule type="expression" dxfId="2218" priority="1706">
      <formula>IF(RIGHT(TEXT(AM480,"0.#"),1)=".",TRUE,FALSE)</formula>
    </cfRule>
  </conditionalFormatting>
  <conditionalFormatting sqref="AM478">
    <cfRule type="expression" dxfId="2217" priority="1709">
      <formula>IF(RIGHT(TEXT(AM478,"0.#"),1)=".",FALSE,TRUE)</formula>
    </cfRule>
    <cfRule type="expression" dxfId="2216" priority="1710">
      <formula>IF(RIGHT(TEXT(AM478,"0.#"),1)=".",TRUE,FALSE)</formula>
    </cfRule>
  </conditionalFormatting>
  <conditionalFormatting sqref="AM479">
    <cfRule type="expression" dxfId="2215" priority="1707">
      <formula>IF(RIGHT(TEXT(AM479,"0.#"),1)=".",FALSE,TRUE)</formula>
    </cfRule>
    <cfRule type="expression" dxfId="2214" priority="1708">
      <formula>IF(RIGHT(TEXT(AM479,"0.#"),1)=".",TRUE,FALSE)</formula>
    </cfRule>
  </conditionalFormatting>
  <conditionalFormatting sqref="AU480">
    <cfRule type="expression" dxfId="2213" priority="1699">
      <formula>IF(RIGHT(TEXT(AU480,"0.#"),1)=".",FALSE,TRUE)</formula>
    </cfRule>
    <cfRule type="expression" dxfId="2212" priority="1700">
      <formula>IF(RIGHT(TEXT(AU480,"0.#"),1)=".",TRUE,FALSE)</formula>
    </cfRule>
  </conditionalFormatting>
  <conditionalFormatting sqref="AU478">
    <cfRule type="expression" dxfId="2211" priority="1703">
      <formula>IF(RIGHT(TEXT(AU478,"0.#"),1)=".",FALSE,TRUE)</formula>
    </cfRule>
    <cfRule type="expression" dxfId="2210" priority="1704">
      <formula>IF(RIGHT(TEXT(AU478,"0.#"),1)=".",TRUE,FALSE)</formula>
    </cfRule>
  </conditionalFormatting>
  <conditionalFormatting sqref="AU479">
    <cfRule type="expression" dxfId="2209" priority="1701">
      <formula>IF(RIGHT(TEXT(AU479,"0.#"),1)=".",FALSE,TRUE)</formula>
    </cfRule>
    <cfRule type="expression" dxfId="2208" priority="1702">
      <formula>IF(RIGHT(TEXT(AU479,"0.#"),1)=".",TRUE,FALSE)</formula>
    </cfRule>
  </conditionalFormatting>
  <conditionalFormatting sqref="AI480">
    <cfRule type="expression" dxfId="2207" priority="1693">
      <formula>IF(RIGHT(TEXT(AI480,"0.#"),1)=".",FALSE,TRUE)</formula>
    </cfRule>
    <cfRule type="expression" dxfId="2206" priority="1694">
      <formula>IF(RIGHT(TEXT(AI480,"0.#"),1)=".",TRUE,FALSE)</formula>
    </cfRule>
  </conditionalFormatting>
  <conditionalFormatting sqref="AI478">
    <cfRule type="expression" dxfId="2205" priority="1697">
      <formula>IF(RIGHT(TEXT(AI478,"0.#"),1)=".",FALSE,TRUE)</formula>
    </cfRule>
    <cfRule type="expression" dxfId="2204" priority="1698">
      <formula>IF(RIGHT(TEXT(AI478,"0.#"),1)=".",TRUE,FALSE)</formula>
    </cfRule>
  </conditionalFormatting>
  <conditionalFormatting sqref="AI479">
    <cfRule type="expression" dxfId="2203" priority="1695">
      <formula>IF(RIGHT(TEXT(AI479,"0.#"),1)=".",FALSE,TRUE)</formula>
    </cfRule>
    <cfRule type="expression" dxfId="2202" priority="1696">
      <formula>IF(RIGHT(TEXT(AI479,"0.#"),1)=".",TRUE,FALSE)</formula>
    </cfRule>
  </conditionalFormatting>
  <conditionalFormatting sqref="AQ478">
    <cfRule type="expression" dxfId="2201" priority="1687">
      <formula>IF(RIGHT(TEXT(AQ478,"0.#"),1)=".",FALSE,TRUE)</formula>
    </cfRule>
    <cfRule type="expression" dxfId="2200" priority="1688">
      <formula>IF(RIGHT(TEXT(AQ478,"0.#"),1)=".",TRUE,FALSE)</formula>
    </cfRule>
  </conditionalFormatting>
  <conditionalFormatting sqref="AQ479">
    <cfRule type="expression" dxfId="2199" priority="1691">
      <formula>IF(RIGHT(TEXT(AQ479,"0.#"),1)=".",FALSE,TRUE)</formula>
    </cfRule>
    <cfRule type="expression" dxfId="2198" priority="1692">
      <formula>IF(RIGHT(TEXT(AQ479,"0.#"),1)=".",TRUE,FALSE)</formula>
    </cfRule>
  </conditionalFormatting>
  <conditionalFormatting sqref="AQ480">
    <cfRule type="expression" dxfId="2197" priority="1689">
      <formula>IF(RIGHT(TEXT(AQ480,"0.#"),1)=".",FALSE,TRUE)</formula>
    </cfRule>
    <cfRule type="expression" dxfId="2196" priority="1690">
      <formula>IF(RIGHT(TEXT(AQ480,"0.#"),1)=".",TRUE,FALSE)</formula>
    </cfRule>
  </conditionalFormatting>
  <conditionalFormatting sqref="AM47">
    <cfRule type="expression" dxfId="2195" priority="1981">
      <formula>IF(RIGHT(TEXT(AM47,"0.#"),1)=".",FALSE,TRUE)</formula>
    </cfRule>
    <cfRule type="expression" dxfId="2194" priority="1982">
      <formula>IF(RIGHT(TEXT(AM47,"0.#"),1)=".",TRUE,FALSE)</formula>
    </cfRule>
  </conditionalFormatting>
  <conditionalFormatting sqref="AI46">
    <cfRule type="expression" dxfId="2193" priority="1985">
      <formula>IF(RIGHT(TEXT(AI46,"0.#"),1)=".",FALSE,TRUE)</formula>
    </cfRule>
    <cfRule type="expression" dxfId="2192" priority="1986">
      <formula>IF(RIGHT(TEXT(AI46,"0.#"),1)=".",TRUE,FALSE)</formula>
    </cfRule>
  </conditionalFormatting>
  <conditionalFormatting sqref="AM46">
    <cfRule type="expression" dxfId="2191" priority="1983">
      <formula>IF(RIGHT(TEXT(AM46,"0.#"),1)=".",FALSE,TRUE)</formula>
    </cfRule>
    <cfRule type="expression" dxfId="2190" priority="1984">
      <formula>IF(RIGHT(TEXT(AM46,"0.#"),1)=".",TRUE,FALSE)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M48">
    <cfRule type="expression" dxfId="2187" priority="1979">
      <formula>IF(RIGHT(TEXT(AM48,"0.#"),1)=".",FALSE,TRUE)</formula>
    </cfRule>
    <cfRule type="expression" dxfId="2186" priority="1980">
      <formula>IF(RIGHT(TEXT(AM48,"0.#"),1)=".",TRUE,FALSE)</formula>
    </cfRule>
  </conditionalFormatting>
  <conditionalFormatting sqref="AQ46:AQ48">
    <cfRule type="expression" dxfId="2185" priority="1977">
      <formula>IF(RIGHT(TEXT(AQ46,"0.#"),1)=".",FALSE,TRUE)</formula>
    </cfRule>
    <cfRule type="expression" dxfId="2184" priority="1978">
      <formula>IF(RIGHT(TEXT(AQ46,"0.#"),1)=".",TRUE,FALSE)</formula>
    </cfRule>
  </conditionalFormatting>
  <conditionalFormatting sqref="AE146:AE147 AI146:AI147 AM146:AM147 AQ146:AQ147 AU146:AU147">
    <cfRule type="expression" dxfId="2183" priority="1969">
      <formula>IF(RIGHT(TEXT(AE146,"0.#"),1)=".",FALSE,TRUE)</formula>
    </cfRule>
    <cfRule type="expression" dxfId="2182" priority="1970">
      <formula>IF(RIGHT(TEXT(AE146,"0.#"),1)=".",TRUE,FALSE)</formula>
    </cfRule>
  </conditionalFormatting>
  <conditionalFormatting sqref="AE138:AE139 AI138:AI139 AM138:AM139 AQ138:AQ139 AU138:AU139">
    <cfRule type="expression" dxfId="2181" priority="1973">
      <formula>IF(RIGHT(TEXT(AE138,"0.#"),1)=".",FALSE,TRUE)</formula>
    </cfRule>
    <cfRule type="expression" dxfId="2180" priority="1974">
      <formula>IF(RIGHT(TEXT(AE138,"0.#"),1)=".",TRUE,FALSE)</formula>
    </cfRule>
  </conditionalFormatting>
  <conditionalFormatting sqref="AE142:AE143 AI142:AI143 AM142:AM143 AQ142:AQ143 AU142:AU143">
    <cfRule type="expression" dxfId="2179" priority="1971">
      <formula>IF(RIGHT(TEXT(AE142,"0.#"),1)=".",FALSE,TRUE)</formula>
    </cfRule>
    <cfRule type="expression" dxfId="2178" priority="1972">
      <formula>IF(RIGHT(TEXT(AE142,"0.#"),1)=".",TRUE,FALSE)</formula>
    </cfRule>
  </conditionalFormatting>
  <conditionalFormatting sqref="AE198:AE199 AI198:AI199 AM198:AM199 AQ198:AQ199 AU198:AU199">
    <cfRule type="expression" dxfId="2177" priority="1963">
      <formula>IF(RIGHT(TEXT(AE198,"0.#"),1)=".",FALSE,TRUE)</formula>
    </cfRule>
    <cfRule type="expression" dxfId="2176" priority="1964">
      <formula>IF(RIGHT(TEXT(AE198,"0.#"),1)=".",TRUE,FALSE)</formula>
    </cfRule>
  </conditionalFormatting>
  <conditionalFormatting sqref="AE150:AE151 AI150:AI151 AM150:AM151 AQ150:AQ151 AU150:AU151">
    <cfRule type="expression" dxfId="2175" priority="1967">
      <formula>IF(RIGHT(TEXT(AE150,"0.#"),1)=".",FALSE,TRUE)</formula>
    </cfRule>
    <cfRule type="expression" dxfId="2174" priority="1968">
      <formula>IF(RIGHT(TEXT(AE150,"0.#"),1)=".",TRUE,FALSE)</formula>
    </cfRule>
  </conditionalFormatting>
  <conditionalFormatting sqref="AE194:AE195 AI194:AI195 AM194:AM195 AQ194:AQ195 AU194:AU195">
    <cfRule type="expression" dxfId="2173" priority="1965">
      <formula>IF(RIGHT(TEXT(AE194,"0.#"),1)=".",FALSE,TRUE)</formula>
    </cfRule>
    <cfRule type="expression" dxfId="2172" priority="1966">
      <formula>IF(RIGHT(TEXT(AE194,"0.#"),1)=".",TRUE,FALSE)</formula>
    </cfRule>
  </conditionalFormatting>
  <conditionalFormatting sqref="AE210:AE211 AI210:AI211 AM210:AM211 AQ210:AQ211 AU210:AU211">
    <cfRule type="expression" dxfId="2171" priority="1957">
      <formula>IF(RIGHT(TEXT(AE210,"0.#"),1)=".",FALSE,TRUE)</formula>
    </cfRule>
    <cfRule type="expression" dxfId="2170" priority="1958">
      <formula>IF(RIGHT(TEXT(AE210,"0.#"),1)=".",TRUE,FALSE)</formula>
    </cfRule>
  </conditionalFormatting>
  <conditionalFormatting sqref="AE202:AE203 AI202:AI203 AM202:AM203 AQ202:AQ203 AU202:AU203">
    <cfRule type="expression" dxfId="2169" priority="1961">
      <formula>IF(RIGHT(TEXT(AE202,"0.#"),1)=".",FALSE,TRUE)</formula>
    </cfRule>
    <cfRule type="expression" dxfId="2168" priority="1962">
      <formula>IF(RIGHT(TEXT(AE202,"0.#"),1)=".",TRUE,FALSE)</formula>
    </cfRule>
  </conditionalFormatting>
  <conditionalFormatting sqref="AE206:AE207 AI206:AI207 AM206:AM207 AQ206:AQ207 AU206:AU207">
    <cfRule type="expression" dxfId="2167" priority="1959">
      <formula>IF(RIGHT(TEXT(AE206,"0.#"),1)=".",FALSE,TRUE)</formula>
    </cfRule>
    <cfRule type="expression" dxfId="2166" priority="1960">
      <formula>IF(RIGHT(TEXT(AE206,"0.#"),1)=".",TRUE,FALSE)</formula>
    </cfRule>
  </conditionalFormatting>
  <conditionalFormatting sqref="AE262:AE263 AI262:AI263 AM262:AM263 AQ262:AQ263 AU262:AU263">
    <cfRule type="expression" dxfId="2165" priority="1951">
      <formula>IF(RIGHT(TEXT(AE262,"0.#"),1)=".",FALSE,TRUE)</formula>
    </cfRule>
    <cfRule type="expression" dxfId="2164" priority="1952">
      <formula>IF(RIGHT(TEXT(AE262,"0.#"),1)=".",TRUE,FALSE)</formula>
    </cfRule>
  </conditionalFormatting>
  <conditionalFormatting sqref="AE254:AE255 AI254:AI255 AM254:AM255 AQ254:AQ255 AU254:AU255">
    <cfRule type="expression" dxfId="2163" priority="1955">
      <formula>IF(RIGHT(TEXT(AE254,"0.#"),1)=".",FALSE,TRUE)</formula>
    </cfRule>
    <cfRule type="expression" dxfId="2162" priority="1956">
      <formula>IF(RIGHT(TEXT(AE254,"0.#"),1)=".",TRUE,FALSE)</formula>
    </cfRule>
  </conditionalFormatting>
  <conditionalFormatting sqref="AE258:AE259 AI258:AI259 AM258:AM259 AQ258:AQ259 AU258:AU259">
    <cfRule type="expression" dxfId="2161" priority="1953">
      <formula>IF(RIGHT(TEXT(AE258,"0.#"),1)=".",FALSE,TRUE)</formula>
    </cfRule>
    <cfRule type="expression" dxfId="2160" priority="1954">
      <formula>IF(RIGHT(TEXT(AE258,"0.#"),1)=".",TRUE,FALSE)</formula>
    </cfRule>
  </conditionalFormatting>
  <conditionalFormatting sqref="AE314:AE315 AI314:AI315 AM314:AM315 AQ314:AQ315 AU314:AU315">
    <cfRule type="expression" dxfId="2159" priority="1945">
      <formula>IF(RIGHT(TEXT(AE314,"0.#"),1)=".",FALSE,TRUE)</formula>
    </cfRule>
    <cfRule type="expression" dxfId="2158" priority="1946">
      <formula>IF(RIGHT(TEXT(AE314,"0.#"),1)=".",TRUE,FALSE)</formula>
    </cfRule>
  </conditionalFormatting>
  <conditionalFormatting sqref="AE266:AE267 AI266:AI267 AM266:AM267 AQ266:AQ267 AU266:AU267">
    <cfRule type="expression" dxfId="2157" priority="1949">
      <formula>IF(RIGHT(TEXT(AE266,"0.#"),1)=".",FALSE,TRUE)</formula>
    </cfRule>
    <cfRule type="expression" dxfId="2156" priority="1950">
      <formula>IF(RIGHT(TEXT(AE266,"0.#"),1)=".",TRUE,FALSE)</formula>
    </cfRule>
  </conditionalFormatting>
  <conditionalFormatting sqref="AE270:AE271 AI270:AI271 AM270:AM271 AQ270:AQ271 AU270:AU271">
    <cfRule type="expression" dxfId="2155" priority="1947">
      <formula>IF(RIGHT(TEXT(AE270,"0.#"),1)=".",FALSE,TRUE)</formula>
    </cfRule>
    <cfRule type="expression" dxfId="2154" priority="1948">
      <formula>IF(RIGHT(TEXT(AE270,"0.#"),1)=".",TRUE,FALSE)</formula>
    </cfRule>
  </conditionalFormatting>
  <conditionalFormatting sqref="AE326:AE327 AI326:AI327 AM326:AM327 AQ326:AQ327 AU326:AU327">
    <cfRule type="expression" dxfId="2153" priority="1939">
      <formula>IF(RIGHT(TEXT(AE326,"0.#"),1)=".",FALSE,TRUE)</formula>
    </cfRule>
    <cfRule type="expression" dxfId="2152" priority="1940">
      <formula>IF(RIGHT(TEXT(AE326,"0.#"),1)=".",TRUE,FALSE)</formula>
    </cfRule>
  </conditionalFormatting>
  <conditionalFormatting sqref="AE318:AE319 AI318:AI319 AM318:AM319 AQ318:AQ319 AU318:AU319">
    <cfRule type="expression" dxfId="2151" priority="1943">
      <formula>IF(RIGHT(TEXT(AE318,"0.#"),1)=".",FALSE,TRUE)</formula>
    </cfRule>
    <cfRule type="expression" dxfId="2150" priority="1944">
      <formula>IF(RIGHT(TEXT(AE318,"0.#"),1)=".",TRUE,FALSE)</formula>
    </cfRule>
  </conditionalFormatting>
  <conditionalFormatting sqref="AE322:AE323 AI322:AI323 AM322:AM323 AQ322:AQ323 AU322:AU323">
    <cfRule type="expression" dxfId="2149" priority="1941">
      <formula>IF(RIGHT(TEXT(AE322,"0.#"),1)=".",FALSE,TRUE)</formula>
    </cfRule>
    <cfRule type="expression" dxfId="2148" priority="1942">
      <formula>IF(RIGHT(TEXT(AE322,"0.#"),1)=".",TRUE,FALSE)</formula>
    </cfRule>
  </conditionalFormatting>
  <conditionalFormatting sqref="AE378:AE379 AI378:AI379 AM378:AM379 AQ378:AQ379 AU378:AU379">
    <cfRule type="expression" dxfId="2147" priority="1933">
      <formula>IF(RIGHT(TEXT(AE378,"0.#"),1)=".",FALSE,TRUE)</formula>
    </cfRule>
    <cfRule type="expression" dxfId="2146" priority="1934">
      <formula>IF(RIGHT(TEXT(AE378,"0.#"),1)=".",TRUE,FALSE)</formula>
    </cfRule>
  </conditionalFormatting>
  <conditionalFormatting sqref="AE330:AE331 AI330:AI331 AM330:AM331 AQ330:AQ331 AU330:AU331">
    <cfRule type="expression" dxfId="2145" priority="1937">
      <formula>IF(RIGHT(TEXT(AE330,"0.#"),1)=".",FALSE,TRUE)</formula>
    </cfRule>
    <cfRule type="expression" dxfId="2144" priority="1938">
      <formula>IF(RIGHT(TEXT(AE330,"0.#"),1)=".",TRUE,FALSE)</formula>
    </cfRule>
  </conditionalFormatting>
  <conditionalFormatting sqref="AE374:AE375 AI374:AI375 AM374:AM375 AQ374:AQ375 AU374:AU375">
    <cfRule type="expression" dxfId="2143" priority="1935">
      <formula>IF(RIGHT(TEXT(AE374,"0.#"),1)=".",FALSE,TRUE)</formula>
    </cfRule>
    <cfRule type="expression" dxfId="2142" priority="1936">
      <formula>IF(RIGHT(TEXT(AE374,"0.#"),1)=".",TRUE,FALSE)</formula>
    </cfRule>
  </conditionalFormatting>
  <conditionalFormatting sqref="AE390:AE391 AI390:AI391 AM390:AM391 AQ390:AQ391 AU390:AU391">
    <cfRule type="expression" dxfId="2141" priority="1927">
      <formula>IF(RIGHT(TEXT(AE390,"0.#"),1)=".",FALSE,TRUE)</formula>
    </cfRule>
    <cfRule type="expression" dxfId="2140" priority="1928">
      <formula>IF(RIGHT(TEXT(AE390,"0.#"),1)=".",TRUE,FALSE)</formula>
    </cfRule>
  </conditionalFormatting>
  <conditionalFormatting sqref="AE382:AE383 AI382:AI383 AM382:AM383 AQ382:AQ383 AU382:AU383">
    <cfRule type="expression" dxfId="2139" priority="1931">
      <formula>IF(RIGHT(TEXT(AE382,"0.#"),1)=".",FALSE,TRUE)</formula>
    </cfRule>
    <cfRule type="expression" dxfId="2138" priority="1932">
      <formula>IF(RIGHT(TEXT(AE382,"0.#"),1)=".",TRUE,FALSE)</formula>
    </cfRule>
  </conditionalFormatting>
  <conditionalFormatting sqref="AE386:AE387 AI386:AI387 AM386:AM387 AQ386:AQ387 AU386:AU387">
    <cfRule type="expression" dxfId="2137" priority="1929">
      <formula>IF(RIGHT(TEXT(AE386,"0.#"),1)=".",FALSE,TRUE)</formula>
    </cfRule>
    <cfRule type="expression" dxfId="2136" priority="1930">
      <formula>IF(RIGHT(TEXT(AE386,"0.#"),1)=".",TRUE,FALSE)</formula>
    </cfRule>
  </conditionalFormatting>
  <conditionalFormatting sqref="AE440">
    <cfRule type="expression" dxfId="2135" priority="1921">
      <formula>IF(RIGHT(TEXT(AE440,"0.#"),1)=".",FALSE,TRUE)</formula>
    </cfRule>
    <cfRule type="expression" dxfId="2134" priority="1922">
      <formula>IF(RIGHT(TEXT(AE440,"0.#"),1)=".",TRUE,FALSE)</formula>
    </cfRule>
  </conditionalFormatting>
  <conditionalFormatting sqref="AE438">
    <cfRule type="expression" dxfId="2133" priority="1925">
      <formula>IF(RIGHT(TEXT(AE438,"0.#"),1)=".",FALSE,TRUE)</formula>
    </cfRule>
    <cfRule type="expression" dxfId="2132" priority="1926">
      <formula>IF(RIGHT(TEXT(AE438,"0.#"),1)=".",TRUE,FALSE)</formula>
    </cfRule>
  </conditionalFormatting>
  <conditionalFormatting sqref="AE439">
    <cfRule type="expression" dxfId="2131" priority="1923">
      <formula>IF(RIGHT(TEXT(AE439,"0.#"),1)=".",FALSE,TRUE)</formula>
    </cfRule>
    <cfRule type="expression" dxfId="2130" priority="1924">
      <formula>IF(RIGHT(TEXT(AE439,"0.#"),1)=".",TRUE,FALSE)</formula>
    </cfRule>
  </conditionalFormatting>
  <conditionalFormatting sqref="AM440">
    <cfRule type="expression" dxfId="2129" priority="1915">
      <formula>IF(RIGHT(TEXT(AM440,"0.#"),1)=".",FALSE,TRUE)</formula>
    </cfRule>
    <cfRule type="expression" dxfId="2128" priority="1916">
      <formula>IF(RIGHT(TEXT(AM440,"0.#"),1)=".",TRUE,FALSE)</formula>
    </cfRule>
  </conditionalFormatting>
  <conditionalFormatting sqref="AM438">
    <cfRule type="expression" dxfId="2127" priority="1919">
      <formula>IF(RIGHT(TEXT(AM438,"0.#"),1)=".",FALSE,TRUE)</formula>
    </cfRule>
    <cfRule type="expression" dxfId="2126" priority="1920">
      <formula>IF(RIGHT(TEXT(AM438,"0.#"),1)=".",TRUE,FALSE)</formula>
    </cfRule>
  </conditionalFormatting>
  <conditionalFormatting sqref="AM439">
    <cfRule type="expression" dxfId="2125" priority="1917">
      <formula>IF(RIGHT(TEXT(AM439,"0.#"),1)=".",FALSE,TRUE)</formula>
    </cfRule>
    <cfRule type="expression" dxfId="2124" priority="1918">
      <formula>IF(RIGHT(TEXT(AM439,"0.#"),1)=".",TRUE,FALSE)</formula>
    </cfRule>
  </conditionalFormatting>
  <conditionalFormatting sqref="AU440">
    <cfRule type="expression" dxfId="2123" priority="1909">
      <formula>IF(RIGHT(TEXT(AU440,"0.#"),1)=".",FALSE,TRUE)</formula>
    </cfRule>
    <cfRule type="expression" dxfId="2122" priority="1910">
      <formula>IF(RIGHT(TEXT(AU440,"0.#"),1)=".",TRUE,FALSE)</formula>
    </cfRule>
  </conditionalFormatting>
  <conditionalFormatting sqref="AU438">
    <cfRule type="expression" dxfId="2121" priority="1913">
      <formula>IF(RIGHT(TEXT(AU438,"0.#"),1)=".",FALSE,TRUE)</formula>
    </cfRule>
    <cfRule type="expression" dxfId="2120" priority="1914">
      <formula>IF(RIGHT(TEXT(AU438,"0.#"),1)=".",TRUE,FALSE)</formula>
    </cfRule>
  </conditionalFormatting>
  <conditionalFormatting sqref="AU439">
    <cfRule type="expression" dxfId="2119" priority="1911">
      <formula>IF(RIGHT(TEXT(AU439,"0.#"),1)=".",FALSE,TRUE)</formula>
    </cfRule>
    <cfRule type="expression" dxfId="2118" priority="1912">
      <formula>IF(RIGHT(TEXT(AU439,"0.#"),1)=".",TRUE,FALSE)</formula>
    </cfRule>
  </conditionalFormatting>
  <conditionalFormatting sqref="AI440">
    <cfRule type="expression" dxfId="2117" priority="1903">
      <formula>IF(RIGHT(TEXT(AI440,"0.#"),1)=".",FALSE,TRUE)</formula>
    </cfRule>
    <cfRule type="expression" dxfId="2116" priority="1904">
      <formula>IF(RIGHT(TEXT(AI440,"0.#"),1)=".",TRUE,FALSE)</formula>
    </cfRule>
  </conditionalFormatting>
  <conditionalFormatting sqref="AI438">
    <cfRule type="expression" dxfId="2115" priority="1907">
      <formula>IF(RIGHT(TEXT(AI438,"0.#"),1)=".",FALSE,TRUE)</formula>
    </cfRule>
    <cfRule type="expression" dxfId="2114" priority="1908">
      <formula>IF(RIGHT(TEXT(AI438,"0.#"),1)=".",TRUE,FALSE)</formula>
    </cfRule>
  </conditionalFormatting>
  <conditionalFormatting sqref="AI439">
    <cfRule type="expression" dxfId="2113" priority="1905">
      <formula>IF(RIGHT(TEXT(AI439,"0.#"),1)=".",FALSE,TRUE)</formula>
    </cfRule>
    <cfRule type="expression" dxfId="2112" priority="1906">
      <formula>IF(RIGHT(TEXT(AI439,"0.#"),1)=".",TRUE,FALSE)</formula>
    </cfRule>
  </conditionalFormatting>
  <conditionalFormatting sqref="AQ438">
    <cfRule type="expression" dxfId="2111" priority="1897">
      <formula>IF(RIGHT(TEXT(AQ438,"0.#"),1)=".",FALSE,TRUE)</formula>
    </cfRule>
    <cfRule type="expression" dxfId="2110" priority="1898">
      <formula>IF(RIGHT(TEXT(AQ438,"0.#"),1)=".",TRUE,FALSE)</formula>
    </cfRule>
  </conditionalFormatting>
  <conditionalFormatting sqref="AQ439">
    <cfRule type="expression" dxfId="2109" priority="1901">
      <formula>IF(RIGHT(TEXT(AQ439,"0.#"),1)=".",FALSE,TRUE)</formula>
    </cfRule>
    <cfRule type="expression" dxfId="2108" priority="1902">
      <formula>IF(RIGHT(TEXT(AQ439,"0.#"),1)=".",TRUE,FALSE)</formula>
    </cfRule>
  </conditionalFormatting>
  <conditionalFormatting sqref="AQ440">
    <cfRule type="expression" dxfId="2107" priority="1899">
      <formula>IF(RIGHT(TEXT(AQ440,"0.#"),1)=".",FALSE,TRUE)</formula>
    </cfRule>
    <cfRule type="expression" dxfId="2106" priority="1900">
      <formula>IF(RIGHT(TEXT(AQ440,"0.#"),1)=".",TRUE,FALSE)</formula>
    </cfRule>
  </conditionalFormatting>
  <conditionalFormatting sqref="AE445">
    <cfRule type="expression" dxfId="2105" priority="1891">
      <formula>IF(RIGHT(TEXT(AE445,"0.#"),1)=".",FALSE,TRUE)</formula>
    </cfRule>
    <cfRule type="expression" dxfId="2104" priority="1892">
      <formula>IF(RIGHT(TEXT(AE445,"0.#"),1)=".",TRUE,FALSE)</formula>
    </cfRule>
  </conditionalFormatting>
  <conditionalFormatting sqref="AE443">
    <cfRule type="expression" dxfId="2103" priority="1895">
      <formula>IF(RIGHT(TEXT(AE443,"0.#"),1)=".",FALSE,TRUE)</formula>
    </cfRule>
    <cfRule type="expression" dxfId="2102" priority="1896">
      <formula>IF(RIGHT(TEXT(AE443,"0.#"),1)=".",TRUE,FALSE)</formula>
    </cfRule>
  </conditionalFormatting>
  <conditionalFormatting sqref="AE444">
    <cfRule type="expression" dxfId="2101" priority="1893">
      <formula>IF(RIGHT(TEXT(AE444,"0.#"),1)=".",FALSE,TRUE)</formula>
    </cfRule>
    <cfRule type="expression" dxfId="2100" priority="1894">
      <formula>IF(RIGHT(TEXT(AE444,"0.#"),1)=".",TRUE,FALSE)</formula>
    </cfRule>
  </conditionalFormatting>
  <conditionalFormatting sqref="AM445">
    <cfRule type="expression" dxfId="2099" priority="1885">
      <formula>IF(RIGHT(TEXT(AM445,"0.#"),1)=".",FALSE,TRUE)</formula>
    </cfRule>
    <cfRule type="expression" dxfId="2098" priority="1886">
      <formula>IF(RIGHT(TEXT(AM445,"0.#"),1)=".",TRUE,FALSE)</formula>
    </cfRule>
  </conditionalFormatting>
  <conditionalFormatting sqref="AM443">
    <cfRule type="expression" dxfId="2097" priority="1889">
      <formula>IF(RIGHT(TEXT(AM443,"0.#"),1)=".",FALSE,TRUE)</formula>
    </cfRule>
    <cfRule type="expression" dxfId="2096" priority="1890">
      <formula>IF(RIGHT(TEXT(AM443,"0.#"),1)=".",TRUE,FALSE)</formula>
    </cfRule>
  </conditionalFormatting>
  <conditionalFormatting sqref="AM444">
    <cfRule type="expression" dxfId="2095" priority="1887">
      <formula>IF(RIGHT(TEXT(AM444,"0.#"),1)=".",FALSE,TRUE)</formula>
    </cfRule>
    <cfRule type="expression" dxfId="2094" priority="1888">
      <formula>IF(RIGHT(TEXT(AM444,"0.#"),1)=".",TRUE,FALSE)</formula>
    </cfRule>
  </conditionalFormatting>
  <conditionalFormatting sqref="AU445">
    <cfRule type="expression" dxfId="2093" priority="1879">
      <formula>IF(RIGHT(TEXT(AU445,"0.#"),1)=".",FALSE,TRUE)</formula>
    </cfRule>
    <cfRule type="expression" dxfId="2092" priority="1880">
      <formula>IF(RIGHT(TEXT(AU445,"0.#"),1)=".",TRUE,FALSE)</formula>
    </cfRule>
  </conditionalFormatting>
  <conditionalFormatting sqref="AU443">
    <cfRule type="expression" dxfId="2091" priority="1883">
      <formula>IF(RIGHT(TEXT(AU443,"0.#"),1)=".",FALSE,TRUE)</formula>
    </cfRule>
    <cfRule type="expression" dxfId="2090" priority="1884">
      <formula>IF(RIGHT(TEXT(AU443,"0.#"),1)=".",TRUE,FALSE)</formula>
    </cfRule>
  </conditionalFormatting>
  <conditionalFormatting sqref="AU444">
    <cfRule type="expression" dxfId="2089" priority="1881">
      <formula>IF(RIGHT(TEXT(AU444,"0.#"),1)=".",FALSE,TRUE)</formula>
    </cfRule>
    <cfRule type="expression" dxfId="2088" priority="1882">
      <formula>IF(RIGHT(TEXT(AU444,"0.#"),1)=".",TRUE,FALSE)</formula>
    </cfRule>
  </conditionalFormatting>
  <conditionalFormatting sqref="AI445">
    <cfRule type="expression" dxfId="2087" priority="1873">
      <formula>IF(RIGHT(TEXT(AI445,"0.#"),1)=".",FALSE,TRUE)</formula>
    </cfRule>
    <cfRule type="expression" dxfId="2086" priority="1874">
      <formula>IF(RIGHT(TEXT(AI445,"0.#"),1)=".",TRUE,FALSE)</formula>
    </cfRule>
  </conditionalFormatting>
  <conditionalFormatting sqref="AI443">
    <cfRule type="expression" dxfId="2085" priority="1877">
      <formula>IF(RIGHT(TEXT(AI443,"0.#"),1)=".",FALSE,TRUE)</formula>
    </cfRule>
    <cfRule type="expression" dxfId="2084" priority="1878">
      <formula>IF(RIGHT(TEXT(AI443,"0.#"),1)=".",TRUE,FALSE)</formula>
    </cfRule>
  </conditionalFormatting>
  <conditionalFormatting sqref="AI444">
    <cfRule type="expression" dxfId="2083" priority="1875">
      <formula>IF(RIGHT(TEXT(AI444,"0.#"),1)=".",FALSE,TRUE)</formula>
    </cfRule>
    <cfRule type="expression" dxfId="2082" priority="1876">
      <formula>IF(RIGHT(TEXT(AI444,"0.#"),1)=".",TRUE,FALSE)</formula>
    </cfRule>
  </conditionalFormatting>
  <conditionalFormatting sqref="AQ443">
    <cfRule type="expression" dxfId="2081" priority="1867">
      <formula>IF(RIGHT(TEXT(AQ443,"0.#"),1)=".",FALSE,TRUE)</formula>
    </cfRule>
    <cfRule type="expression" dxfId="2080" priority="1868">
      <formula>IF(RIGHT(TEXT(AQ443,"0.#"),1)=".",TRUE,FALSE)</formula>
    </cfRule>
  </conditionalFormatting>
  <conditionalFormatting sqref="AQ444">
    <cfRule type="expression" dxfId="2079" priority="1871">
      <formula>IF(RIGHT(TEXT(AQ444,"0.#"),1)=".",FALSE,TRUE)</formula>
    </cfRule>
    <cfRule type="expression" dxfId="2078" priority="1872">
      <formula>IF(RIGHT(TEXT(AQ444,"0.#"),1)=".",TRUE,FALSE)</formula>
    </cfRule>
  </conditionalFormatting>
  <conditionalFormatting sqref="AQ445">
    <cfRule type="expression" dxfId="2077" priority="1869">
      <formula>IF(RIGHT(TEXT(AQ445,"0.#"),1)=".",FALSE,TRUE)</formula>
    </cfRule>
    <cfRule type="expression" dxfId="2076" priority="1870">
      <formula>IF(RIGHT(TEXT(AQ445,"0.#"),1)=".",TRUE,FALSE)</formula>
    </cfRule>
  </conditionalFormatting>
  <conditionalFormatting sqref="Y889:Y907">
    <cfRule type="expression" dxfId="2075" priority="2097">
      <formula>IF(RIGHT(TEXT(Y889,"0.#"),1)=".",FALSE,TRUE)</formula>
    </cfRule>
    <cfRule type="expression" dxfId="2074" priority="2098">
      <formula>IF(RIGHT(TEXT(Y889,"0.#"),1)=".",TRUE,FALSE)</formula>
    </cfRule>
  </conditionalFormatting>
  <conditionalFormatting sqref="Y913:Y940">
    <cfRule type="expression" dxfId="2073" priority="2085">
      <formula>IF(RIGHT(TEXT(Y913,"0.#"),1)=".",FALSE,TRUE)</formula>
    </cfRule>
    <cfRule type="expression" dxfId="2072" priority="2086">
      <formula>IF(RIGHT(TEXT(Y913,"0.#"),1)=".",TRUE,FALSE)</formula>
    </cfRule>
  </conditionalFormatting>
  <conditionalFormatting sqref="Y911:Y912">
    <cfRule type="expression" dxfId="2071" priority="2079">
      <formula>IF(RIGHT(TEXT(Y911,"0.#"),1)=".",FALSE,TRUE)</formula>
    </cfRule>
    <cfRule type="expression" dxfId="2070" priority="2080">
      <formula>IF(RIGHT(TEXT(Y911,"0.#"),1)=".",TRUE,FALSE)</formula>
    </cfRule>
  </conditionalFormatting>
  <conditionalFormatting sqref="Y946:Y973">
    <cfRule type="expression" dxfId="2069" priority="2073">
      <formula>IF(RIGHT(TEXT(Y946,"0.#"),1)=".",FALSE,TRUE)</formula>
    </cfRule>
    <cfRule type="expression" dxfId="2068" priority="2074">
      <formula>IF(RIGHT(TEXT(Y946,"0.#"),1)=".",TRUE,FALSE)</formula>
    </cfRule>
  </conditionalFormatting>
  <conditionalFormatting sqref="Y944:Y945">
    <cfRule type="expression" dxfId="2067" priority="2067">
      <formula>IF(RIGHT(TEXT(Y944,"0.#"),1)=".",FALSE,TRUE)</formula>
    </cfRule>
    <cfRule type="expression" dxfId="2066" priority="2068">
      <formula>IF(RIGHT(TEXT(Y944,"0.#"),1)=".",TRUE,FALSE)</formula>
    </cfRule>
  </conditionalFormatting>
  <conditionalFormatting sqref="Y979:Y1006">
    <cfRule type="expression" dxfId="2065" priority="2061">
      <formula>IF(RIGHT(TEXT(Y979,"0.#"),1)=".",FALSE,TRUE)</formula>
    </cfRule>
    <cfRule type="expression" dxfId="2064" priority="2062">
      <formula>IF(RIGHT(TEXT(Y979,"0.#"),1)=".",TRUE,FALSE)</formula>
    </cfRule>
  </conditionalFormatting>
  <conditionalFormatting sqref="Y977:Y978">
    <cfRule type="expression" dxfId="2063" priority="2055">
      <formula>IF(RIGHT(TEXT(Y977,"0.#"),1)=".",FALSE,TRUE)</formula>
    </cfRule>
    <cfRule type="expression" dxfId="2062" priority="2056">
      <formula>IF(RIGHT(TEXT(Y977,"0.#"),1)=".",TRUE,FALSE)</formula>
    </cfRule>
  </conditionalFormatting>
  <conditionalFormatting sqref="Y1012:Y1039">
    <cfRule type="expression" dxfId="2061" priority="2049">
      <formula>IF(RIGHT(TEXT(Y1012,"0.#"),1)=".",FALSE,TRUE)</formula>
    </cfRule>
    <cfRule type="expression" dxfId="2060" priority="2050">
      <formula>IF(RIGHT(TEXT(Y1012,"0.#"),1)=".",TRUE,FALSE)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89:AO907">
    <cfRule type="expression" dxfId="1979" priority="2099">
      <formula>IF(AND(AL889&gt;=0, RIGHT(TEXT(AL889,"0.#"),1)&lt;&gt;"."),TRUE,FALSE)</formula>
    </cfRule>
    <cfRule type="expression" dxfId="1978" priority="2100">
      <formula>IF(AND(AL889&gt;=0, RIGHT(TEXT(AL889,"0.#"),1)="."),TRUE,FALSE)</formula>
    </cfRule>
    <cfRule type="expression" dxfId="1977" priority="2101">
      <formula>IF(AND(AL889&lt;0, RIGHT(TEXT(AL889,"0.#"),1)&lt;&gt;"."),TRUE,FALSE)</formula>
    </cfRule>
    <cfRule type="expression" dxfId="1976" priority="2102">
      <formula>IF(AND(AL889&lt;0, RIGHT(TEXT(AL889,"0.#"),1)="."),TRUE,FALSE)</formula>
    </cfRule>
  </conditionalFormatting>
  <conditionalFormatting sqref="AL913:AO940">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11:AO912">
    <cfRule type="expression" dxfId="1971" priority="2081">
      <formula>IF(AND(AL911&gt;=0, RIGHT(TEXT(AL911,"0.#"),1)&lt;&gt;"."),TRUE,FALSE)</formula>
    </cfRule>
    <cfRule type="expression" dxfId="1970" priority="2082">
      <formula>IF(AND(AL911&gt;=0, RIGHT(TEXT(AL911,"0.#"),1)="."),TRUE,FALSE)</formula>
    </cfRule>
    <cfRule type="expression" dxfId="1969" priority="2083">
      <formula>IF(AND(AL911&lt;0, RIGHT(TEXT(AL911,"0.#"),1)&lt;&gt;"."),TRUE,FALSE)</formula>
    </cfRule>
    <cfRule type="expression" dxfId="1968" priority="2084">
      <formula>IF(AND(AL911&lt;0, RIGHT(TEXT(AL911,"0.#"),1)="."),TRUE,FALSE)</formula>
    </cfRule>
  </conditionalFormatting>
  <conditionalFormatting sqref="AL946:AO973">
    <cfRule type="expression" dxfId="1967" priority="2075">
      <formula>IF(AND(AL946&gt;=0, RIGHT(TEXT(AL946,"0.#"),1)&lt;&gt;"."),TRUE,FALSE)</formula>
    </cfRule>
    <cfRule type="expression" dxfId="1966" priority="2076">
      <formula>IF(AND(AL946&gt;=0, RIGHT(TEXT(AL946,"0.#"),1)="."),TRUE,FALSE)</formula>
    </cfRule>
    <cfRule type="expression" dxfId="1965" priority="2077">
      <formula>IF(AND(AL946&lt;0, RIGHT(TEXT(AL946,"0.#"),1)&lt;&gt;"."),TRUE,FALSE)</formula>
    </cfRule>
    <cfRule type="expression" dxfId="1964" priority="2078">
      <formula>IF(AND(AL946&lt;0, RIGHT(TEXT(AL946,"0.#"),1)="."),TRUE,FALSE)</formula>
    </cfRule>
  </conditionalFormatting>
  <conditionalFormatting sqref="AL944:AO945">
    <cfRule type="expression" dxfId="1963" priority="2069">
      <formula>IF(AND(AL944&gt;=0, RIGHT(TEXT(AL944,"0.#"),1)&lt;&gt;"."),TRUE,FALSE)</formula>
    </cfRule>
    <cfRule type="expression" dxfId="1962" priority="2070">
      <formula>IF(AND(AL944&gt;=0, RIGHT(TEXT(AL944,"0.#"),1)="."),TRUE,FALSE)</formula>
    </cfRule>
    <cfRule type="expression" dxfId="1961" priority="2071">
      <formula>IF(AND(AL944&lt;0, RIGHT(TEXT(AL944,"0.#"),1)&lt;&gt;"."),TRUE,FALSE)</formula>
    </cfRule>
    <cfRule type="expression" dxfId="1960" priority="2072">
      <formula>IF(AND(AL944&lt;0, RIGHT(TEXT(AL944,"0.#"),1)="."),TRUE,FALSE)</formula>
    </cfRule>
  </conditionalFormatting>
  <conditionalFormatting sqref="AL979:AO1006">
    <cfRule type="expression" dxfId="1959" priority="2063">
      <formula>IF(AND(AL979&gt;=0, RIGHT(TEXT(AL979,"0.#"),1)&lt;&gt;"."),TRUE,FALSE)</formula>
    </cfRule>
    <cfRule type="expression" dxfId="1958" priority="2064">
      <formula>IF(AND(AL979&gt;=0, RIGHT(TEXT(AL979,"0.#"),1)="."),TRUE,FALSE)</formula>
    </cfRule>
    <cfRule type="expression" dxfId="1957" priority="2065">
      <formula>IF(AND(AL979&lt;0, RIGHT(TEXT(AL979,"0.#"),1)&lt;&gt;"."),TRUE,FALSE)</formula>
    </cfRule>
    <cfRule type="expression" dxfId="1956" priority="2066">
      <formula>IF(AND(AL979&lt;0, RIGHT(TEXT(AL979,"0.#"),1)="."),TRUE,FALSE)</formula>
    </cfRule>
  </conditionalFormatting>
  <conditionalFormatting sqref="AL977:AO978">
    <cfRule type="expression" dxfId="1955" priority="2057">
      <formula>IF(AND(AL977&gt;=0, RIGHT(TEXT(AL977,"0.#"),1)&lt;&gt;"."),TRUE,FALSE)</formula>
    </cfRule>
    <cfRule type="expression" dxfId="1954" priority="2058">
      <formula>IF(AND(AL977&gt;=0, RIGHT(TEXT(AL977,"0.#"),1)="."),TRUE,FALSE)</formula>
    </cfRule>
    <cfRule type="expression" dxfId="1953" priority="2059">
      <formula>IF(AND(AL977&lt;0, RIGHT(TEXT(AL977,"0.#"),1)&lt;&gt;"."),TRUE,FALSE)</formula>
    </cfRule>
    <cfRule type="expression" dxfId="1952" priority="2060">
      <formula>IF(AND(AL977&lt;0, RIGHT(TEXT(AL977,"0.#"),1)="."),TRUE,FALSE)</formula>
    </cfRule>
  </conditionalFormatting>
  <conditionalFormatting sqref="AL1012:AO1039">
    <cfRule type="expression" dxfId="1951" priority="2051">
      <formula>IF(AND(AL1012&gt;=0, RIGHT(TEXT(AL1012,"0.#"),1)&lt;&gt;"."),TRUE,FALSE)</formula>
    </cfRule>
    <cfRule type="expression" dxfId="1950" priority="2052">
      <formula>IF(AND(AL1012&gt;=0, RIGHT(TEXT(AL1012,"0.#"),1)="."),TRUE,FALSE)</formula>
    </cfRule>
    <cfRule type="expression" dxfId="1949" priority="2053">
      <formula>IF(AND(AL1012&lt;0, RIGHT(TEXT(AL1012,"0.#"),1)&lt;&gt;"."),TRUE,FALSE)</formula>
    </cfRule>
    <cfRule type="expression" dxfId="1948" priority="2054">
      <formula>IF(AND(AL1012&lt;0, RIGHT(TEXT(AL1012,"0.#"),1)="."),TRUE,FALSE)</formula>
    </cfRule>
  </conditionalFormatting>
  <conditionalFormatting sqref="AL1010:AO1011">
    <cfRule type="expression" dxfId="1947" priority="2045">
      <formula>IF(AND(AL1010&gt;=0, RIGHT(TEXT(AL1010,"0.#"),1)&lt;&gt;"."),TRUE,FALSE)</formula>
    </cfRule>
    <cfRule type="expression" dxfId="1946" priority="2046">
      <formula>IF(AND(AL1010&gt;=0, RIGHT(TEXT(AL1010,"0.#"),1)="."),TRUE,FALSE)</formula>
    </cfRule>
    <cfRule type="expression" dxfId="1945" priority="2047">
      <formula>IF(AND(AL1010&lt;0, RIGHT(TEXT(AL1010,"0.#"),1)&lt;&gt;"."),TRUE,FALSE)</formula>
    </cfRule>
    <cfRule type="expression" dxfId="1944" priority="2048">
      <formula>IF(AND(AL1010&lt;0, RIGHT(TEXT(AL1010,"0.#"),1)="."),TRUE,FALSE)</formula>
    </cfRule>
  </conditionalFormatting>
  <conditionalFormatting sqref="Y1010:Y1011">
    <cfRule type="expression" dxfId="1943" priority="2043">
      <formula>IF(RIGHT(TEXT(Y1010,"0.#"),1)=".",FALSE,TRUE)</formula>
    </cfRule>
    <cfRule type="expression" dxfId="1942" priority="2044">
      <formula>IF(RIGHT(TEXT(Y1010,"0.#"),1)=".",TRUE,FALSE)</formula>
    </cfRule>
  </conditionalFormatting>
  <conditionalFormatting sqref="AL1045:AO1072">
    <cfRule type="expression" dxfId="1941" priority="2039">
      <formula>IF(AND(AL1045&gt;=0, RIGHT(TEXT(AL1045,"0.#"),1)&lt;&gt;"."),TRUE,FALSE)</formula>
    </cfRule>
    <cfRule type="expression" dxfId="1940" priority="2040">
      <formula>IF(AND(AL1045&gt;=0, RIGHT(TEXT(AL1045,"0.#"),1)="."),TRUE,FALSE)</formula>
    </cfRule>
    <cfRule type="expression" dxfId="1939" priority="2041">
      <formula>IF(AND(AL1045&lt;0, RIGHT(TEXT(AL1045,"0.#"),1)&lt;&gt;"."),TRUE,FALSE)</formula>
    </cfRule>
    <cfRule type="expression" dxfId="1938" priority="2042">
      <formula>IF(AND(AL1045&lt;0, RIGHT(TEXT(AL1045,"0.#"),1)="."),TRUE,FALSE)</formula>
    </cfRule>
  </conditionalFormatting>
  <conditionalFormatting sqref="Y1045:Y1072">
    <cfRule type="expression" dxfId="1937" priority="2037">
      <formula>IF(RIGHT(TEXT(Y1045,"0.#"),1)=".",FALSE,TRUE)</formula>
    </cfRule>
    <cfRule type="expression" dxfId="1936" priority="2038">
      <formula>IF(RIGHT(TEXT(Y1045,"0.#"),1)=".",TRUE,FALSE)</formula>
    </cfRule>
  </conditionalFormatting>
  <conditionalFormatting sqref="AL1043:AO1044">
    <cfRule type="expression" dxfId="1935" priority="2033">
      <formula>IF(AND(AL1043&gt;=0, RIGHT(TEXT(AL1043,"0.#"),1)&lt;&gt;"."),TRUE,FALSE)</formula>
    </cfRule>
    <cfRule type="expression" dxfId="1934" priority="2034">
      <formula>IF(AND(AL1043&gt;=0, RIGHT(TEXT(AL1043,"0.#"),1)="."),TRUE,FALSE)</formula>
    </cfRule>
    <cfRule type="expression" dxfId="1933" priority="2035">
      <formula>IF(AND(AL1043&lt;0, RIGHT(TEXT(AL1043,"0.#"),1)&lt;&gt;"."),TRUE,FALSE)</formula>
    </cfRule>
    <cfRule type="expression" dxfId="1932" priority="2036">
      <formula>IF(AND(AL1043&lt;0, RIGHT(TEXT(AL1043,"0.#"),1)="."),TRUE,FALSE)</formula>
    </cfRule>
  </conditionalFormatting>
  <conditionalFormatting sqref="Y1043:Y1044">
    <cfRule type="expression" dxfId="1931" priority="2031">
      <formula>IF(RIGHT(TEXT(Y1043,"0.#"),1)=".",FALSE,TRUE)</formula>
    </cfRule>
    <cfRule type="expression" dxfId="1930" priority="2032">
      <formula>IF(RIGHT(TEXT(Y1043,"0.#"),1)=".",TRUE,FALSE)</formula>
    </cfRule>
  </conditionalFormatting>
  <conditionalFormatting sqref="AL1078:AO1105">
    <cfRule type="expression" dxfId="1929" priority="2027">
      <formula>IF(AND(AL1078&gt;=0, RIGHT(TEXT(AL1078,"0.#"),1)&lt;&gt;"."),TRUE,FALSE)</formula>
    </cfRule>
    <cfRule type="expression" dxfId="1928" priority="2028">
      <formula>IF(AND(AL1078&gt;=0, RIGHT(TEXT(AL1078,"0.#"),1)="."),TRUE,FALSE)</formula>
    </cfRule>
    <cfRule type="expression" dxfId="1927" priority="2029">
      <formula>IF(AND(AL1078&lt;0, RIGHT(TEXT(AL1078,"0.#"),1)&lt;&gt;"."),TRUE,FALSE)</formula>
    </cfRule>
    <cfRule type="expression" dxfId="1926" priority="2030">
      <formula>IF(AND(AL1078&lt;0, RIGHT(TEXT(AL1078,"0.#"),1)="."),TRUE,FALSE)</formula>
    </cfRule>
  </conditionalFormatting>
  <conditionalFormatting sqref="Y1078:Y1105">
    <cfRule type="expression" dxfId="1925" priority="2025">
      <formula>IF(RIGHT(TEXT(Y1078,"0.#"),1)=".",FALSE,TRUE)</formula>
    </cfRule>
    <cfRule type="expression" dxfId="1924" priority="2026">
      <formula>IF(RIGHT(TEXT(Y1078,"0.#"),1)=".",TRUE,FALSE)</formula>
    </cfRule>
  </conditionalFormatting>
  <conditionalFormatting sqref="AL1076:AO1077">
    <cfRule type="expression" dxfId="1923" priority="2021">
      <formula>IF(AND(AL1076&gt;=0, RIGHT(TEXT(AL1076,"0.#"),1)&lt;&gt;"."),TRUE,FALSE)</formula>
    </cfRule>
    <cfRule type="expression" dxfId="1922" priority="2022">
      <formula>IF(AND(AL1076&gt;=0, RIGHT(TEXT(AL1076,"0.#"),1)="."),TRUE,FALSE)</formula>
    </cfRule>
    <cfRule type="expression" dxfId="1921" priority="2023">
      <formula>IF(AND(AL1076&lt;0, RIGHT(TEXT(AL1076,"0.#"),1)&lt;&gt;"."),TRUE,FALSE)</formula>
    </cfRule>
    <cfRule type="expression" dxfId="1920" priority="2024">
      <formula>IF(AND(AL1076&lt;0, RIGHT(TEXT(AL1076,"0.#"),1)="."),TRUE,FALSE)</formula>
    </cfRule>
  </conditionalFormatting>
  <conditionalFormatting sqref="Y1076:Y1077">
    <cfRule type="expression" dxfId="1919" priority="2019">
      <formula>IF(RIGHT(TEXT(Y1076,"0.#"),1)=".",FALSE,TRUE)</formula>
    </cfRule>
    <cfRule type="expression" dxfId="1918" priority="2020">
      <formula>IF(RIGHT(TEXT(Y1076,"0.#"),1)=".",TRUE,FALSE)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P29:AC29">
    <cfRule type="expression" dxfId="725" priority="29">
      <formula>IF(RIGHT(TEXT(P29,"0.#"),1)=".",FALSE,TRUE)</formula>
    </cfRule>
    <cfRule type="expression" dxfId="724" priority="30">
      <formula>IF(RIGHT(TEXT(P29,"0.#"),1)=".",TRUE,FALSE)</formula>
    </cfRule>
  </conditionalFormatting>
  <conditionalFormatting sqref="AM32">
    <cfRule type="expression" dxfId="723" priority="27">
      <formula>IF(RIGHT(TEXT(AM32,"0.#"),1)=".",FALSE,TRUE)</formula>
    </cfRule>
    <cfRule type="expression" dxfId="722" priority="28">
      <formula>IF(RIGHT(TEXT(AM32,"0.#"),1)=".",TRUE,FALSE)</formula>
    </cfRule>
  </conditionalFormatting>
  <conditionalFormatting sqref="AM34">
    <cfRule type="expression" dxfId="721" priority="25">
      <formula>IF(RIGHT(TEXT(AM34,"0.#"),1)=".",FALSE,TRUE)</formula>
    </cfRule>
    <cfRule type="expression" dxfId="720" priority="26">
      <formula>IF(RIGHT(TEXT(AM34,"0.#"),1)=".",TRUE,FALSE)</formula>
    </cfRule>
  </conditionalFormatting>
  <conditionalFormatting sqref="AL878:AO881 AL883:AO88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80:Y881 Y883 Y885 Y888">
    <cfRule type="expression" dxfId="715" priority="15">
      <formula>IF(RIGHT(TEXT(Y880,"0.#"),1)=".",FALSE,TRUE)</formula>
    </cfRule>
    <cfRule type="expression" dxfId="714" priority="16">
      <formula>IF(RIGHT(TEXT(Y880,"0.#"),1)=".",TRUE,FALSE)</formula>
    </cfRule>
  </conditionalFormatting>
  <conditionalFormatting sqref="Y878:Y879">
    <cfRule type="expression" dxfId="713" priority="13">
      <formula>IF(RIGHT(TEXT(Y878,"0.#"),1)=".",FALSE,TRUE)</formula>
    </cfRule>
    <cfRule type="expression" dxfId="712" priority="14">
      <formula>IF(RIGHT(TEXT(Y878,"0.#"),1)=".",TRUE,FALSE)</formula>
    </cfRule>
  </conditionalFormatting>
  <conditionalFormatting sqref="AL882:AO882">
    <cfRule type="expression" dxfId="711" priority="9">
      <formula>IF(AND(AL882&gt;=0, RIGHT(TEXT(AL882,"0.#"),1)&lt;&gt;"."),TRUE,FALSE)</formula>
    </cfRule>
    <cfRule type="expression" dxfId="710" priority="10">
      <formula>IF(AND(AL882&gt;=0, RIGHT(TEXT(AL882,"0.#"),1)="."),TRUE,FALSE)</formula>
    </cfRule>
    <cfRule type="expression" dxfId="709" priority="11">
      <formula>IF(AND(AL882&lt;0, RIGHT(TEXT(AL882,"0.#"),1)&lt;&gt;"."),TRUE,FALSE)</formula>
    </cfRule>
    <cfRule type="expression" dxfId="708" priority="12">
      <formula>IF(AND(AL882&lt;0, RIGHT(TEXT(AL882,"0.#"),1)="."),TRUE,FALSE)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Y884">
    <cfRule type="expression" dxfId="5" priority="5">
      <formula>IF(RIGHT(TEXT(Y884,"0.#"),1)=".",FALSE,TRUE)</formula>
    </cfRule>
    <cfRule type="expression" dxfId="4" priority="6">
      <formula>IF(RIGHT(TEXT(Y884,"0.#"),1)=".",TRUE,FALSE)</formula>
    </cfRule>
  </conditionalFormatting>
  <conditionalFormatting sqref="Y886">
    <cfRule type="expression" dxfId="3" priority="3">
      <formula>IF(RIGHT(TEXT(Y886,"0.#"),1)=".",FALSE,TRUE)</formula>
    </cfRule>
    <cfRule type="expression" dxfId="2" priority="4">
      <formula>IF(RIGHT(TEXT(Y886,"0.#"),1)=".",TRUE,FALSE)</formula>
    </cfRule>
  </conditionalFormatting>
  <conditionalFormatting sqref="Y887">
    <cfRule type="expression" dxfId="1" priority="1">
      <formula>IF(RIGHT(TEXT(Y887,"0.#"),1)=".",FALSE,TRUE)</formula>
    </cfRule>
    <cfRule type="expression" dxfId="0" priority="2">
      <formula>IF(RIGHT(TEXT(Y887,"0.#"),1)=".",TRUE,FALSE)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7" max="49" man="1"/>
    <brk id="76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748</v>
      </c>
      <c r="M3" s="13" t="str">
        <f t="shared" ref="M3:M11" si="2">IF(L3="","",K3)</f>
        <v>文教及び科学振興</v>
      </c>
      <c r="N3" s="13" t="str">
        <f>IF(M3="",N2,IF(N2&lt;&gt;"",CONCATENATE(N2,"、",M3),M3))</f>
        <v>文教及び科学振興</v>
      </c>
      <c r="O3" s="13"/>
      <c r="P3" s="12" t="s">
        <v>75</v>
      </c>
      <c r="Q3" s="17" t="s">
        <v>748</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748</v>
      </c>
      <c r="R4" s="13" t="str">
        <f t="shared" si="3"/>
        <v>補助</v>
      </c>
      <c r="S4" s="13" t="str">
        <f t="shared" si="4"/>
        <v>直接実施、委託・請負、補助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直接実施、委託・請負、補助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6"/>
      <c r="Z2" s="831"/>
      <c r="AA2" s="832"/>
      <c r="AB2" s="1030" t="s">
        <v>11</v>
      </c>
      <c r="AC2" s="1031"/>
      <c r="AD2" s="1032"/>
      <c r="AE2" s="1036" t="s">
        <v>388</v>
      </c>
      <c r="AF2" s="1036"/>
      <c r="AG2" s="1036"/>
      <c r="AH2" s="1036"/>
      <c r="AI2" s="1036" t="s">
        <v>410</v>
      </c>
      <c r="AJ2" s="1036"/>
      <c r="AK2" s="1036"/>
      <c r="AL2" s="562"/>
      <c r="AM2" s="1036" t="s">
        <v>507</v>
      </c>
      <c r="AN2" s="1036"/>
      <c r="AO2" s="1036"/>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7"/>
      <c r="Z3" s="1028"/>
      <c r="AA3" s="1029"/>
      <c r="AB3" s="1033"/>
      <c r="AC3" s="1034"/>
      <c r="AD3" s="1035"/>
      <c r="AE3" s="921"/>
      <c r="AF3" s="921"/>
      <c r="AG3" s="921"/>
      <c r="AH3" s="921"/>
      <c r="AI3" s="921"/>
      <c r="AJ3" s="921"/>
      <c r="AK3" s="921"/>
      <c r="AL3" s="413"/>
      <c r="AM3" s="921"/>
      <c r="AN3" s="921"/>
      <c r="AO3" s="921"/>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1003"/>
      <c r="I4" s="1003"/>
      <c r="J4" s="1003"/>
      <c r="K4" s="1003"/>
      <c r="L4" s="1003"/>
      <c r="M4" s="1003"/>
      <c r="N4" s="1003"/>
      <c r="O4" s="1004"/>
      <c r="P4" s="108"/>
      <c r="Q4" s="1011"/>
      <c r="R4" s="1011"/>
      <c r="S4" s="1011"/>
      <c r="T4" s="1011"/>
      <c r="U4" s="1011"/>
      <c r="V4" s="1011"/>
      <c r="W4" s="1011"/>
      <c r="X4" s="1012"/>
      <c r="Y4" s="1021" t="s">
        <v>12</v>
      </c>
      <c r="Z4" s="1022"/>
      <c r="AA4" s="1023"/>
      <c r="AB4" s="466"/>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52" t="s">
        <v>54</v>
      </c>
      <c r="Z5" s="1018"/>
      <c r="AA5" s="1019"/>
      <c r="AB5" s="528"/>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6"/>
      <c r="Z9" s="831"/>
      <c r="AA9" s="832"/>
      <c r="AB9" s="1030" t="s">
        <v>11</v>
      </c>
      <c r="AC9" s="1031"/>
      <c r="AD9" s="1032"/>
      <c r="AE9" s="1036" t="s">
        <v>388</v>
      </c>
      <c r="AF9" s="1036"/>
      <c r="AG9" s="1036"/>
      <c r="AH9" s="1036"/>
      <c r="AI9" s="1036" t="s">
        <v>410</v>
      </c>
      <c r="AJ9" s="1036"/>
      <c r="AK9" s="1036"/>
      <c r="AL9" s="562"/>
      <c r="AM9" s="1036" t="s">
        <v>507</v>
      </c>
      <c r="AN9" s="1036"/>
      <c r="AO9" s="1036"/>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7"/>
      <c r="Z10" s="1028"/>
      <c r="AA10" s="1029"/>
      <c r="AB10" s="1033"/>
      <c r="AC10" s="1034"/>
      <c r="AD10" s="1035"/>
      <c r="AE10" s="921"/>
      <c r="AF10" s="921"/>
      <c r="AG10" s="921"/>
      <c r="AH10" s="921"/>
      <c r="AI10" s="921"/>
      <c r="AJ10" s="921"/>
      <c r="AK10" s="921"/>
      <c r="AL10" s="413"/>
      <c r="AM10" s="921"/>
      <c r="AN10" s="921"/>
      <c r="AO10" s="921"/>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6"/>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52" t="s">
        <v>54</v>
      </c>
      <c r="Z12" s="1018"/>
      <c r="AA12" s="1019"/>
      <c r="AB12" s="528"/>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6"/>
      <c r="Z16" s="831"/>
      <c r="AA16" s="832"/>
      <c r="AB16" s="1030" t="s">
        <v>11</v>
      </c>
      <c r="AC16" s="1031"/>
      <c r="AD16" s="1032"/>
      <c r="AE16" s="1036" t="s">
        <v>388</v>
      </c>
      <c r="AF16" s="1036"/>
      <c r="AG16" s="1036"/>
      <c r="AH16" s="1036"/>
      <c r="AI16" s="1036" t="s">
        <v>410</v>
      </c>
      <c r="AJ16" s="1036"/>
      <c r="AK16" s="1036"/>
      <c r="AL16" s="562"/>
      <c r="AM16" s="1036" t="s">
        <v>507</v>
      </c>
      <c r="AN16" s="1036"/>
      <c r="AO16" s="1036"/>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7"/>
      <c r="Z17" s="1028"/>
      <c r="AA17" s="1029"/>
      <c r="AB17" s="1033"/>
      <c r="AC17" s="1034"/>
      <c r="AD17" s="1035"/>
      <c r="AE17" s="921"/>
      <c r="AF17" s="921"/>
      <c r="AG17" s="921"/>
      <c r="AH17" s="921"/>
      <c r="AI17" s="921"/>
      <c r="AJ17" s="921"/>
      <c r="AK17" s="921"/>
      <c r="AL17" s="413"/>
      <c r="AM17" s="921"/>
      <c r="AN17" s="921"/>
      <c r="AO17" s="921"/>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6"/>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52" t="s">
        <v>54</v>
      </c>
      <c r="Z19" s="1018"/>
      <c r="AA19" s="1019"/>
      <c r="AB19" s="528"/>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6"/>
      <c r="Z23" s="831"/>
      <c r="AA23" s="832"/>
      <c r="AB23" s="1030" t="s">
        <v>11</v>
      </c>
      <c r="AC23" s="1031"/>
      <c r="AD23" s="1032"/>
      <c r="AE23" s="1036" t="s">
        <v>388</v>
      </c>
      <c r="AF23" s="1036"/>
      <c r="AG23" s="1036"/>
      <c r="AH23" s="1036"/>
      <c r="AI23" s="1036" t="s">
        <v>410</v>
      </c>
      <c r="AJ23" s="1036"/>
      <c r="AK23" s="1036"/>
      <c r="AL23" s="562"/>
      <c r="AM23" s="1036" t="s">
        <v>507</v>
      </c>
      <c r="AN23" s="1036"/>
      <c r="AO23" s="1036"/>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7"/>
      <c r="Z24" s="1028"/>
      <c r="AA24" s="1029"/>
      <c r="AB24" s="1033"/>
      <c r="AC24" s="1034"/>
      <c r="AD24" s="1035"/>
      <c r="AE24" s="921"/>
      <c r="AF24" s="921"/>
      <c r="AG24" s="921"/>
      <c r="AH24" s="921"/>
      <c r="AI24" s="921"/>
      <c r="AJ24" s="921"/>
      <c r="AK24" s="921"/>
      <c r="AL24" s="413"/>
      <c r="AM24" s="921"/>
      <c r="AN24" s="921"/>
      <c r="AO24" s="921"/>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6"/>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52" t="s">
        <v>54</v>
      </c>
      <c r="Z26" s="1018"/>
      <c r="AA26" s="1019"/>
      <c r="AB26" s="528"/>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6"/>
      <c r="Z30" s="831"/>
      <c r="AA30" s="832"/>
      <c r="AB30" s="1030" t="s">
        <v>11</v>
      </c>
      <c r="AC30" s="1031"/>
      <c r="AD30" s="1032"/>
      <c r="AE30" s="1036" t="s">
        <v>388</v>
      </c>
      <c r="AF30" s="1036"/>
      <c r="AG30" s="1036"/>
      <c r="AH30" s="1036"/>
      <c r="AI30" s="1036" t="s">
        <v>410</v>
      </c>
      <c r="AJ30" s="1036"/>
      <c r="AK30" s="1036"/>
      <c r="AL30" s="562"/>
      <c r="AM30" s="1036" t="s">
        <v>507</v>
      </c>
      <c r="AN30" s="1036"/>
      <c r="AO30" s="1036"/>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7"/>
      <c r="Z31" s="1028"/>
      <c r="AA31" s="1029"/>
      <c r="AB31" s="1033"/>
      <c r="AC31" s="1034"/>
      <c r="AD31" s="1035"/>
      <c r="AE31" s="921"/>
      <c r="AF31" s="921"/>
      <c r="AG31" s="921"/>
      <c r="AH31" s="921"/>
      <c r="AI31" s="921"/>
      <c r="AJ31" s="921"/>
      <c r="AK31" s="921"/>
      <c r="AL31" s="413"/>
      <c r="AM31" s="921"/>
      <c r="AN31" s="921"/>
      <c r="AO31" s="921"/>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6"/>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52" t="s">
        <v>54</v>
      </c>
      <c r="Z33" s="1018"/>
      <c r="AA33" s="1019"/>
      <c r="AB33" s="528"/>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6"/>
      <c r="Z37" s="831"/>
      <c r="AA37" s="832"/>
      <c r="AB37" s="1030" t="s">
        <v>11</v>
      </c>
      <c r="AC37" s="1031"/>
      <c r="AD37" s="1032"/>
      <c r="AE37" s="1036" t="s">
        <v>388</v>
      </c>
      <c r="AF37" s="1036"/>
      <c r="AG37" s="1036"/>
      <c r="AH37" s="1036"/>
      <c r="AI37" s="1036" t="s">
        <v>410</v>
      </c>
      <c r="AJ37" s="1036"/>
      <c r="AK37" s="1036"/>
      <c r="AL37" s="562"/>
      <c r="AM37" s="1036" t="s">
        <v>507</v>
      </c>
      <c r="AN37" s="1036"/>
      <c r="AO37" s="1036"/>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7"/>
      <c r="Z38" s="1028"/>
      <c r="AA38" s="1029"/>
      <c r="AB38" s="1033"/>
      <c r="AC38" s="1034"/>
      <c r="AD38" s="1035"/>
      <c r="AE38" s="921"/>
      <c r="AF38" s="921"/>
      <c r="AG38" s="921"/>
      <c r="AH38" s="921"/>
      <c r="AI38" s="921"/>
      <c r="AJ38" s="921"/>
      <c r="AK38" s="921"/>
      <c r="AL38" s="413"/>
      <c r="AM38" s="921"/>
      <c r="AN38" s="921"/>
      <c r="AO38" s="921"/>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6"/>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52" t="s">
        <v>54</v>
      </c>
      <c r="Z40" s="1018"/>
      <c r="AA40" s="1019"/>
      <c r="AB40" s="528"/>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6"/>
      <c r="Z44" s="831"/>
      <c r="AA44" s="832"/>
      <c r="AB44" s="1030" t="s">
        <v>11</v>
      </c>
      <c r="AC44" s="1031"/>
      <c r="AD44" s="1032"/>
      <c r="AE44" s="1036" t="s">
        <v>388</v>
      </c>
      <c r="AF44" s="1036"/>
      <c r="AG44" s="1036"/>
      <c r="AH44" s="1036"/>
      <c r="AI44" s="1036" t="s">
        <v>410</v>
      </c>
      <c r="AJ44" s="1036"/>
      <c r="AK44" s="1036"/>
      <c r="AL44" s="562"/>
      <c r="AM44" s="1036" t="s">
        <v>507</v>
      </c>
      <c r="AN44" s="1036"/>
      <c r="AO44" s="1036"/>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7"/>
      <c r="Z45" s="1028"/>
      <c r="AA45" s="1029"/>
      <c r="AB45" s="1033"/>
      <c r="AC45" s="1034"/>
      <c r="AD45" s="1035"/>
      <c r="AE45" s="921"/>
      <c r="AF45" s="921"/>
      <c r="AG45" s="921"/>
      <c r="AH45" s="921"/>
      <c r="AI45" s="921"/>
      <c r="AJ45" s="921"/>
      <c r="AK45" s="921"/>
      <c r="AL45" s="413"/>
      <c r="AM45" s="921"/>
      <c r="AN45" s="921"/>
      <c r="AO45" s="921"/>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6"/>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52" t="s">
        <v>54</v>
      </c>
      <c r="Z47" s="1018"/>
      <c r="AA47" s="1019"/>
      <c r="AB47" s="528"/>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6"/>
      <c r="Z51" s="831"/>
      <c r="AA51" s="832"/>
      <c r="AB51" s="562" t="s">
        <v>11</v>
      </c>
      <c r="AC51" s="1031"/>
      <c r="AD51" s="1032"/>
      <c r="AE51" s="1036" t="s">
        <v>388</v>
      </c>
      <c r="AF51" s="1036"/>
      <c r="AG51" s="1036"/>
      <c r="AH51" s="1036"/>
      <c r="AI51" s="1036" t="s">
        <v>410</v>
      </c>
      <c r="AJ51" s="1036"/>
      <c r="AK51" s="1036"/>
      <c r="AL51" s="562"/>
      <c r="AM51" s="1036" t="s">
        <v>507</v>
      </c>
      <c r="AN51" s="1036"/>
      <c r="AO51" s="1036"/>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7"/>
      <c r="Z52" s="1028"/>
      <c r="AA52" s="1029"/>
      <c r="AB52" s="1033"/>
      <c r="AC52" s="1034"/>
      <c r="AD52" s="1035"/>
      <c r="AE52" s="921"/>
      <c r="AF52" s="921"/>
      <c r="AG52" s="921"/>
      <c r="AH52" s="921"/>
      <c r="AI52" s="921"/>
      <c r="AJ52" s="921"/>
      <c r="AK52" s="921"/>
      <c r="AL52" s="413"/>
      <c r="AM52" s="921"/>
      <c r="AN52" s="921"/>
      <c r="AO52" s="921"/>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6"/>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52" t="s">
        <v>54</v>
      </c>
      <c r="Z54" s="1018"/>
      <c r="AA54" s="1019"/>
      <c r="AB54" s="528"/>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6"/>
      <c r="Z58" s="831"/>
      <c r="AA58" s="832"/>
      <c r="AB58" s="1030" t="s">
        <v>11</v>
      </c>
      <c r="AC58" s="1031"/>
      <c r="AD58" s="1032"/>
      <c r="AE58" s="1036" t="s">
        <v>388</v>
      </c>
      <c r="AF58" s="1036"/>
      <c r="AG58" s="1036"/>
      <c r="AH58" s="1036"/>
      <c r="AI58" s="1036" t="s">
        <v>410</v>
      </c>
      <c r="AJ58" s="1036"/>
      <c r="AK58" s="1036"/>
      <c r="AL58" s="562"/>
      <c r="AM58" s="1036" t="s">
        <v>507</v>
      </c>
      <c r="AN58" s="1036"/>
      <c r="AO58" s="1036"/>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7"/>
      <c r="Z59" s="1028"/>
      <c r="AA59" s="1029"/>
      <c r="AB59" s="1033"/>
      <c r="AC59" s="1034"/>
      <c r="AD59" s="1035"/>
      <c r="AE59" s="921"/>
      <c r="AF59" s="921"/>
      <c r="AG59" s="921"/>
      <c r="AH59" s="921"/>
      <c r="AI59" s="921"/>
      <c r="AJ59" s="921"/>
      <c r="AK59" s="921"/>
      <c r="AL59" s="413"/>
      <c r="AM59" s="921"/>
      <c r="AN59" s="921"/>
      <c r="AO59" s="921"/>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6"/>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52" t="s">
        <v>54</v>
      </c>
      <c r="Z61" s="1018"/>
      <c r="AA61" s="1019"/>
      <c r="AB61" s="528"/>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6"/>
      <c r="Z65" s="831"/>
      <c r="AA65" s="832"/>
      <c r="AB65" s="1030" t="s">
        <v>11</v>
      </c>
      <c r="AC65" s="1031"/>
      <c r="AD65" s="1032"/>
      <c r="AE65" s="1036" t="s">
        <v>388</v>
      </c>
      <c r="AF65" s="1036"/>
      <c r="AG65" s="1036"/>
      <c r="AH65" s="1036"/>
      <c r="AI65" s="1036" t="s">
        <v>410</v>
      </c>
      <c r="AJ65" s="1036"/>
      <c r="AK65" s="1036"/>
      <c r="AL65" s="562"/>
      <c r="AM65" s="1036" t="s">
        <v>507</v>
      </c>
      <c r="AN65" s="1036"/>
      <c r="AO65" s="1036"/>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7"/>
      <c r="Z66" s="1028"/>
      <c r="AA66" s="1029"/>
      <c r="AB66" s="1033"/>
      <c r="AC66" s="1034"/>
      <c r="AD66" s="1035"/>
      <c r="AE66" s="921"/>
      <c r="AF66" s="921"/>
      <c r="AG66" s="921"/>
      <c r="AH66" s="921"/>
      <c r="AI66" s="921"/>
      <c r="AJ66" s="921"/>
      <c r="AK66" s="921"/>
      <c r="AL66" s="413"/>
      <c r="AM66" s="921"/>
      <c r="AN66" s="921"/>
      <c r="AO66" s="921"/>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6"/>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52" t="s">
        <v>54</v>
      </c>
      <c r="Z68" s="1018"/>
      <c r="AA68" s="1019"/>
      <c r="AB68" s="528"/>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52" t="s">
        <v>13</v>
      </c>
      <c r="Z69" s="1018"/>
      <c r="AA69" s="1019"/>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9"/>
      <c r="B4" s="1050"/>
      <c r="C4" s="1050"/>
      <c r="D4" s="1050"/>
      <c r="E4" s="1050"/>
      <c r="F4" s="1051"/>
      <c r="G4" s="675"/>
      <c r="H4" s="676"/>
      <c r="I4" s="676"/>
      <c r="J4" s="676"/>
      <c r="K4" s="677"/>
      <c r="L4" s="669"/>
      <c r="M4" s="670"/>
      <c r="N4" s="670"/>
      <c r="O4" s="670"/>
      <c r="P4" s="670"/>
      <c r="Q4" s="670"/>
      <c r="R4" s="670"/>
      <c r="S4" s="670"/>
      <c r="T4" s="670"/>
      <c r="U4" s="670"/>
      <c r="V4" s="670"/>
      <c r="W4" s="670"/>
      <c r="X4" s="671"/>
      <c r="Y4" s="388"/>
      <c r="Z4" s="389"/>
      <c r="AA4" s="389"/>
      <c r="AB4" s="807"/>
      <c r="AC4" s="675"/>
      <c r="AD4" s="676"/>
      <c r="AE4" s="676"/>
      <c r="AF4" s="676"/>
      <c r="AG4" s="677"/>
      <c r="AH4" s="669"/>
      <c r="AI4" s="670"/>
      <c r="AJ4" s="670"/>
      <c r="AK4" s="670"/>
      <c r="AL4" s="670"/>
      <c r="AM4" s="670"/>
      <c r="AN4" s="670"/>
      <c r="AO4" s="670"/>
      <c r="AP4" s="670"/>
      <c r="AQ4" s="670"/>
      <c r="AR4" s="670"/>
      <c r="AS4" s="670"/>
      <c r="AT4" s="671"/>
      <c r="AU4" s="388"/>
      <c r="AV4" s="389"/>
      <c r="AW4" s="389"/>
      <c r="AX4" s="390"/>
      <c r="AY4" s="34">
        <f t="shared" ref="AY4:AY14" si="0">$AY$2</f>
        <v>0</v>
      </c>
    </row>
    <row r="5" spans="1:51"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9"/>
      <c r="B15" s="1050"/>
      <c r="C15" s="1050"/>
      <c r="D15" s="1050"/>
      <c r="E15" s="1050"/>
      <c r="F15" s="1051"/>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8"/>
      <c r="AY15">
        <f>COUNTA($G$17,$AC$17)</f>
        <v>0</v>
      </c>
    </row>
    <row r="16" spans="1:51" ht="25.5" customHeight="1" x14ac:dyDescent="0.15">
      <c r="A16" s="1049"/>
      <c r="B16" s="1050"/>
      <c r="C16" s="1050"/>
      <c r="D16" s="1050"/>
      <c r="E16" s="1050"/>
      <c r="F16" s="1051"/>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9"/>
      <c r="B17" s="1050"/>
      <c r="C17" s="1050"/>
      <c r="D17" s="1050"/>
      <c r="E17" s="1050"/>
      <c r="F17" s="1051"/>
      <c r="G17" s="675"/>
      <c r="H17" s="676"/>
      <c r="I17" s="676"/>
      <c r="J17" s="676"/>
      <c r="K17" s="677"/>
      <c r="L17" s="669"/>
      <c r="M17" s="670"/>
      <c r="N17" s="670"/>
      <c r="O17" s="670"/>
      <c r="P17" s="670"/>
      <c r="Q17" s="670"/>
      <c r="R17" s="670"/>
      <c r="S17" s="670"/>
      <c r="T17" s="670"/>
      <c r="U17" s="670"/>
      <c r="V17" s="670"/>
      <c r="W17" s="670"/>
      <c r="X17" s="671"/>
      <c r="Y17" s="388"/>
      <c r="Z17" s="389"/>
      <c r="AA17" s="389"/>
      <c r="AB17" s="807"/>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c r="AY17" s="34">
        <f t="shared" ref="AY17:AY27" si="1">$AY$15</f>
        <v>0</v>
      </c>
    </row>
    <row r="18" spans="1:51"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9"/>
      <c r="B28" s="1050"/>
      <c r="C28" s="1050"/>
      <c r="D28" s="1050"/>
      <c r="E28" s="1050"/>
      <c r="F28" s="1051"/>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8"/>
      <c r="AY28">
        <f>COUNTA($G$30,$AC$30)</f>
        <v>0</v>
      </c>
    </row>
    <row r="29" spans="1:51" ht="24.75" customHeight="1" x14ac:dyDescent="0.15">
      <c r="A29" s="1049"/>
      <c r="B29" s="1050"/>
      <c r="C29" s="1050"/>
      <c r="D29" s="1050"/>
      <c r="E29" s="1050"/>
      <c r="F29" s="1051"/>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9"/>
      <c r="B30" s="1050"/>
      <c r="C30" s="1050"/>
      <c r="D30" s="1050"/>
      <c r="E30" s="1050"/>
      <c r="F30" s="1051"/>
      <c r="G30" s="675"/>
      <c r="H30" s="676"/>
      <c r="I30" s="676"/>
      <c r="J30" s="676"/>
      <c r="K30" s="677"/>
      <c r="L30" s="669"/>
      <c r="M30" s="670"/>
      <c r="N30" s="670"/>
      <c r="O30" s="670"/>
      <c r="P30" s="670"/>
      <c r="Q30" s="670"/>
      <c r="R30" s="670"/>
      <c r="S30" s="670"/>
      <c r="T30" s="670"/>
      <c r="U30" s="670"/>
      <c r="V30" s="670"/>
      <c r="W30" s="670"/>
      <c r="X30" s="671"/>
      <c r="Y30" s="388"/>
      <c r="Z30" s="389"/>
      <c r="AA30" s="389"/>
      <c r="AB30" s="807"/>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c r="AY30" s="34">
        <f t="shared" ref="AY30:AY40" si="2">$AY$28</f>
        <v>0</v>
      </c>
    </row>
    <row r="31" spans="1:51"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9"/>
      <c r="B41" s="1050"/>
      <c r="C41" s="1050"/>
      <c r="D41" s="1050"/>
      <c r="E41" s="1050"/>
      <c r="F41" s="1051"/>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8"/>
      <c r="AY41">
        <f>COUNTA($G$43,$AC$43)</f>
        <v>0</v>
      </c>
    </row>
    <row r="42" spans="1:51" ht="24.75" customHeight="1" x14ac:dyDescent="0.15">
      <c r="A42" s="1049"/>
      <c r="B42" s="1050"/>
      <c r="C42" s="1050"/>
      <c r="D42" s="1050"/>
      <c r="E42" s="1050"/>
      <c r="F42" s="1051"/>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9"/>
      <c r="B43" s="1050"/>
      <c r="C43" s="1050"/>
      <c r="D43" s="1050"/>
      <c r="E43" s="1050"/>
      <c r="F43" s="1051"/>
      <c r="G43" s="675"/>
      <c r="H43" s="676"/>
      <c r="I43" s="676"/>
      <c r="J43" s="676"/>
      <c r="K43" s="677"/>
      <c r="L43" s="669"/>
      <c r="M43" s="670"/>
      <c r="N43" s="670"/>
      <c r="O43" s="670"/>
      <c r="P43" s="670"/>
      <c r="Q43" s="670"/>
      <c r="R43" s="670"/>
      <c r="S43" s="670"/>
      <c r="T43" s="670"/>
      <c r="U43" s="670"/>
      <c r="V43" s="670"/>
      <c r="W43" s="670"/>
      <c r="X43" s="671"/>
      <c r="Y43" s="388"/>
      <c r="Z43" s="389"/>
      <c r="AA43" s="389"/>
      <c r="AB43" s="807"/>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c r="AY43" s="34">
        <f t="shared" ref="AY43:AY53" si="3">$AY$41</f>
        <v>0</v>
      </c>
    </row>
    <row r="44" spans="1:51"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8"/>
      <c r="AY55">
        <f>COUNTA($G$57,$AC$57)</f>
        <v>0</v>
      </c>
    </row>
    <row r="56" spans="1:51" ht="24.75" customHeight="1" x14ac:dyDescent="0.15">
      <c r="A56" s="1049"/>
      <c r="B56" s="1050"/>
      <c r="C56" s="1050"/>
      <c r="D56" s="1050"/>
      <c r="E56" s="1050"/>
      <c r="F56" s="1051"/>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9"/>
      <c r="B57" s="1050"/>
      <c r="C57" s="1050"/>
      <c r="D57" s="1050"/>
      <c r="E57" s="1050"/>
      <c r="F57" s="1051"/>
      <c r="G57" s="675"/>
      <c r="H57" s="676"/>
      <c r="I57" s="676"/>
      <c r="J57" s="676"/>
      <c r="K57" s="677"/>
      <c r="L57" s="669"/>
      <c r="M57" s="670"/>
      <c r="N57" s="670"/>
      <c r="O57" s="670"/>
      <c r="P57" s="670"/>
      <c r="Q57" s="670"/>
      <c r="R57" s="670"/>
      <c r="S57" s="670"/>
      <c r="T57" s="670"/>
      <c r="U57" s="670"/>
      <c r="V57" s="670"/>
      <c r="W57" s="670"/>
      <c r="X57" s="671"/>
      <c r="Y57" s="388"/>
      <c r="Z57" s="389"/>
      <c r="AA57" s="389"/>
      <c r="AB57" s="807"/>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c r="AY57" s="34">
        <f t="shared" ref="AY57:AY67" si="4">$AY$55</f>
        <v>0</v>
      </c>
    </row>
    <row r="58" spans="1:51"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9"/>
      <c r="B68" s="1050"/>
      <c r="C68" s="1050"/>
      <c r="D68" s="1050"/>
      <c r="E68" s="1050"/>
      <c r="F68" s="1051"/>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8"/>
      <c r="AY68">
        <f>COUNTA($G$70,$AC$70)</f>
        <v>0</v>
      </c>
    </row>
    <row r="69" spans="1:51" ht="25.5" customHeight="1" x14ac:dyDescent="0.15">
      <c r="A69" s="1049"/>
      <c r="B69" s="1050"/>
      <c r="C69" s="1050"/>
      <c r="D69" s="1050"/>
      <c r="E69" s="1050"/>
      <c r="F69" s="1051"/>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9"/>
      <c r="B70" s="1050"/>
      <c r="C70" s="1050"/>
      <c r="D70" s="1050"/>
      <c r="E70" s="1050"/>
      <c r="F70" s="1051"/>
      <c r="G70" s="675"/>
      <c r="H70" s="676"/>
      <c r="I70" s="676"/>
      <c r="J70" s="676"/>
      <c r="K70" s="677"/>
      <c r="L70" s="669"/>
      <c r="M70" s="670"/>
      <c r="N70" s="670"/>
      <c r="O70" s="670"/>
      <c r="P70" s="670"/>
      <c r="Q70" s="670"/>
      <c r="R70" s="670"/>
      <c r="S70" s="670"/>
      <c r="T70" s="670"/>
      <c r="U70" s="670"/>
      <c r="V70" s="670"/>
      <c r="W70" s="670"/>
      <c r="X70" s="671"/>
      <c r="Y70" s="388"/>
      <c r="Z70" s="389"/>
      <c r="AA70" s="389"/>
      <c r="AB70" s="807"/>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c r="AY70" s="34">
        <f t="shared" ref="AY70:AY80" si="5">$AY$68</f>
        <v>0</v>
      </c>
    </row>
    <row r="71" spans="1:51"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9"/>
      <c r="B81" s="1050"/>
      <c r="C81" s="1050"/>
      <c r="D81" s="1050"/>
      <c r="E81" s="1050"/>
      <c r="F81" s="1051"/>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8"/>
      <c r="AY81">
        <f>COUNTA($G$83,$AC$83)</f>
        <v>0</v>
      </c>
    </row>
    <row r="82" spans="1:51" ht="24.75" customHeight="1" x14ac:dyDescent="0.15">
      <c r="A82" s="1049"/>
      <c r="B82" s="1050"/>
      <c r="C82" s="1050"/>
      <c r="D82" s="1050"/>
      <c r="E82" s="1050"/>
      <c r="F82" s="1051"/>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9"/>
      <c r="B83" s="1050"/>
      <c r="C83" s="1050"/>
      <c r="D83" s="1050"/>
      <c r="E83" s="1050"/>
      <c r="F83" s="1051"/>
      <c r="G83" s="675"/>
      <c r="H83" s="676"/>
      <c r="I83" s="676"/>
      <c r="J83" s="676"/>
      <c r="K83" s="677"/>
      <c r="L83" s="669"/>
      <c r="M83" s="670"/>
      <c r="N83" s="670"/>
      <c r="O83" s="670"/>
      <c r="P83" s="670"/>
      <c r="Q83" s="670"/>
      <c r="R83" s="670"/>
      <c r="S83" s="670"/>
      <c r="T83" s="670"/>
      <c r="U83" s="670"/>
      <c r="V83" s="670"/>
      <c r="W83" s="670"/>
      <c r="X83" s="671"/>
      <c r="Y83" s="388"/>
      <c r="Z83" s="389"/>
      <c r="AA83" s="389"/>
      <c r="AB83" s="807"/>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c r="AY83" s="34">
        <f t="shared" ref="AY83:AY93" si="6">$AY$81</f>
        <v>0</v>
      </c>
    </row>
    <row r="84" spans="1:51"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9"/>
      <c r="B94" s="1050"/>
      <c r="C94" s="1050"/>
      <c r="D94" s="1050"/>
      <c r="E94" s="1050"/>
      <c r="F94" s="1051"/>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8"/>
      <c r="AY94">
        <f>COUNTA($G$96,$AC$96)</f>
        <v>0</v>
      </c>
    </row>
    <row r="95" spans="1:51" ht="24.75" customHeight="1" x14ac:dyDescent="0.15">
      <c r="A95" s="1049"/>
      <c r="B95" s="1050"/>
      <c r="C95" s="1050"/>
      <c r="D95" s="1050"/>
      <c r="E95" s="1050"/>
      <c r="F95" s="1051"/>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9"/>
      <c r="B96" s="1050"/>
      <c r="C96" s="1050"/>
      <c r="D96" s="1050"/>
      <c r="E96" s="1050"/>
      <c r="F96" s="1051"/>
      <c r="G96" s="675"/>
      <c r="H96" s="676"/>
      <c r="I96" s="676"/>
      <c r="J96" s="676"/>
      <c r="K96" s="677"/>
      <c r="L96" s="669"/>
      <c r="M96" s="670"/>
      <c r="N96" s="670"/>
      <c r="O96" s="670"/>
      <c r="P96" s="670"/>
      <c r="Q96" s="670"/>
      <c r="R96" s="670"/>
      <c r="S96" s="670"/>
      <c r="T96" s="670"/>
      <c r="U96" s="670"/>
      <c r="V96" s="670"/>
      <c r="W96" s="670"/>
      <c r="X96" s="671"/>
      <c r="Y96" s="388"/>
      <c r="Z96" s="389"/>
      <c r="AA96" s="389"/>
      <c r="AB96" s="807"/>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c r="AY96" s="34">
        <f t="shared" ref="AY96:AY106" si="7">$AY$94</f>
        <v>0</v>
      </c>
    </row>
    <row r="97" spans="1:51"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c r="AY108">
        <f>COUNTA($G$110,$AC$110)</f>
        <v>0</v>
      </c>
    </row>
    <row r="109" spans="1:51" ht="24.75" customHeight="1" x14ac:dyDescent="0.15">
      <c r="A109" s="1049"/>
      <c r="B109" s="1050"/>
      <c r="C109" s="1050"/>
      <c r="D109" s="1050"/>
      <c r="E109" s="1050"/>
      <c r="F109" s="1051"/>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9"/>
      <c r="B110" s="1050"/>
      <c r="C110" s="1050"/>
      <c r="D110" s="1050"/>
      <c r="E110" s="1050"/>
      <c r="F110" s="1051"/>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07"/>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c r="AY110" s="34">
        <f t="shared" ref="AY110:AY120" si="8">$AY$108</f>
        <v>0</v>
      </c>
    </row>
    <row r="111" spans="1:51"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9"/>
      <c r="B121" s="1050"/>
      <c r="C121" s="1050"/>
      <c r="D121" s="1050"/>
      <c r="E121" s="1050"/>
      <c r="F121" s="1051"/>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c r="AY121">
        <f>COUNTA($G$123,$AC$123)</f>
        <v>0</v>
      </c>
    </row>
    <row r="122" spans="1:51" ht="25.5" customHeight="1" x14ac:dyDescent="0.15">
      <c r="A122" s="1049"/>
      <c r="B122" s="1050"/>
      <c r="C122" s="1050"/>
      <c r="D122" s="1050"/>
      <c r="E122" s="1050"/>
      <c r="F122" s="1051"/>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9"/>
      <c r="B123" s="1050"/>
      <c r="C123" s="1050"/>
      <c r="D123" s="1050"/>
      <c r="E123" s="1050"/>
      <c r="F123" s="1051"/>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07"/>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c r="AY123" s="34">
        <f t="shared" ref="AY123:AY133" si="9">$AY$121</f>
        <v>0</v>
      </c>
    </row>
    <row r="124" spans="1:51"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9"/>
      <c r="B134" s="1050"/>
      <c r="C134" s="1050"/>
      <c r="D134" s="1050"/>
      <c r="E134" s="1050"/>
      <c r="F134" s="1051"/>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c r="AY134">
        <f>COUNTA($G$136,$AC$136)</f>
        <v>0</v>
      </c>
    </row>
    <row r="135" spans="1:51" ht="24.75" customHeight="1" x14ac:dyDescent="0.15">
      <c r="A135" s="1049"/>
      <c r="B135" s="1050"/>
      <c r="C135" s="1050"/>
      <c r="D135" s="1050"/>
      <c r="E135" s="1050"/>
      <c r="F135" s="1051"/>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9"/>
      <c r="B136" s="1050"/>
      <c r="C136" s="1050"/>
      <c r="D136" s="1050"/>
      <c r="E136" s="1050"/>
      <c r="F136" s="1051"/>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07"/>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c r="AY136" s="34">
        <f t="shared" ref="AY136:AY146" si="10">$AY$134</f>
        <v>0</v>
      </c>
    </row>
    <row r="137" spans="1:51"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9"/>
      <c r="B147" s="1050"/>
      <c r="C147" s="1050"/>
      <c r="D147" s="1050"/>
      <c r="E147" s="1050"/>
      <c r="F147" s="1051"/>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c r="AY147">
        <f>COUNTA($G$149,$AC$149)</f>
        <v>0</v>
      </c>
    </row>
    <row r="148" spans="1:51" ht="24.75" customHeight="1" x14ac:dyDescent="0.15">
      <c r="A148" s="1049"/>
      <c r="B148" s="1050"/>
      <c r="C148" s="1050"/>
      <c r="D148" s="1050"/>
      <c r="E148" s="1050"/>
      <c r="F148" s="1051"/>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9"/>
      <c r="B149" s="1050"/>
      <c r="C149" s="1050"/>
      <c r="D149" s="1050"/>
      <c r="E149" s="1050"/>
      <c r="F149" s="1051"/>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07"/>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c r="AY149" s="34">
        <f t="shared" ref="AY149:AY159" si="11">$AY$147</f>
        <v>0</v>
      </c>
    </row>
    <row r="150" spans="1:51"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c r="AY161">
        <f>COUNTA($G$163,$AC$163)</f>
        <v>0</v>
      </c>
    </row>
    <row r="162" spans="1:51" ht="24.75" customHeight="1" x14ac:dyDescent="0.15">
      <c r="A162" s="1049"/>
      <c r="B162" s="1050"/>
      <c r="C162" s="1050"/>
      <c r="D162" s="1050"/>
      <c r="E162" s="1050"/>
      <c r="F162" s="1051"/>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9"/>
      <c r="B163" s="1050"/>
      <c r="C163" s="1050"/>
      <c r="D163" s="1050"/>
      <c r="E163" s="1050"/>
      <c r="F163" s="1051"/>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07"/>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c r="AY163" s="34">
        <f t="shared" ref="AY163:AY173" si="12">$AY$161</f>
        <v>0</v>
      </c>
    </row>
    <row r="164" spans="1:51"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9"/>
      <c r="B174" s="1050"/>
      <c r="C174" s="1050"/>
      <c r="D174" s="1050"/>
      <c r="E174" s="1050"/>
      <c r="F174" s="1051"/>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c r="AY174">
        <f>COUNTA($G$176,$AC$176)</f>
        <v>0</v>
      </c>
    </row>
    <row r="175" spans="1:51" ht="25.5" customHeight="1" x14ac:dyDescent="0.15">
      <c r="A175" s="1049"/>
      <c r="B175" s="1050"/>
      <c r="C175" s="1050"/>
      <c r="D175" s="1050"/>
      <c r="E175" s="1050"/>
      <c r="F175" s="1051"/>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9"/>
      <c r="B176" s="1050"/>
      <c r="C176" s="1050"/>
      <c r="D176" s="1050"/>
      <c r="E176" s="1050"/>
      <c r="F176" s="1051"/>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07"/>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c r="AY176" s="34">
        <f t="shared" ref="AY176:AY186" si="13">$AY$174</f>
        <v>0</v>
      </c>
    </row>
    <row r="177" spans="1:51"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9"/>
      <c r="B187" s="1050"/>
      <c r="C187" s="1050"/>
      <c r="D187" s="1050"/>
      <c r="E187" s="1050"/>
      <c r="F187" s="1051"/>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c r="AY187">
        <f>COUNTA($G$189,$AC$189)</f>
        <v>0</v>
      </c>
    </row>
    <row r="188" spans="1:51" ht="24.75" customHeight="1" x14ac:dyDescent="0.15">
      <c r="A188" s="1049"/>
      <c r="B188" s="1050"/>
      <c r="C188" s="1050"/>
      <c r="D188" s="1050"/>
      <c r="E188" s="1050"/>
      <c r="F188" s="1051"/>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9"/>
      <c r="B189" s="1050"/>
      <c r="C189" s="1050"/>
      <c r="D189" s="1050"/>
      <c r="E189" s="1050"/>
      <c r="F189" s="1051"/>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07"/>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c r="AY189" s="34">
        <f t="shared" ref="AY189:AY199" si="14">$AY$187</f>
        <v>0</v>
      </c>
    </row>
    <row r="190" spans="1:51"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9"/>
      <c r="B200" s="1050"/>
      <c r="C200" s="1050"/>
      <c r="D200" s="1050"/>
      <c r="E200" s="1050"/>
      <c r="F200" s="1051"/>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c r="AY200">
        <f>COUNTA($G$202,$AC$202)</f>
        <v>0</v>
      </c>
    </row>
    <row r="201" spans="1:51" ht="24.75" customHeight="1" x14ac:dyDescent="0.15">
      <c r="A201" s="1049"/>
      <c r="B201" s="1050"/>
      <c r="C201" s="1050"/>
      <c r="D201" s="1050"/>
      <c r="E201" s="1050"/>
      <c r="F201" s="1051"/>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9"/>
      <c r="B202" s="1050"/>
      <c r="C202" s="1050"/>
      <c r="D202" s="1050"/>
      <c r="E202" s="1050"/>
      <c r="F202" s="1051"/>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07"/>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c r="AY202" s="34">
        <f t="shared" ref="AY202:AY212" si="15">$AY$200</f>
        <v>0</v>
      </c>
    </row>
    <row r="203" spans="1:51"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c r="AY214">
        <f>COUNTA($G$216,$AC$216)</f>
        <v>0</v>
      </c>
    </row>
    <row r="215" spans="1:51" ht="24.75" customHeight="1" x14ac:dyDescent="0.15">
      <c r="A215" s="1049"/>
      <c r="B215" s="1050"/>
      <c r="C215" s="1050"/>
      <c r="D215" s="1050"/>
      <c r="E215" s="1050"/>
      <c r="F215" s="1051"/>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9"/>
      <c r="B216" s="1050"/>
      <c r="C216" s="1050"/>
      <c r="D216" s="1050"/>
      <c r="E216" s="1050"/>
      <c r="F216" s="1051"/>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07"/>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c r="AY216" s="34">
        <f t="shared" ref="AY216:AY226" si="16">$AY$214</f>
        <v>0</v>
      </c>
    </row>
    <row r="217" spans="1:51"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9"/>
      <c r="B227" s="1050"/>
      <c r="C227" s="1050"/>
      <c r="D227" s="1050"/>
      <c r="E227" s="1050"/>
      <c r="F227" s="1051"/>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c r="AY227">
        <f>COUNTA($G$229,$AC$229)</f>
        <v>0</v>
      </c>
    </row>
    <row r="228" spans="1:51" ht="25.5" customHeight="1" x14ac:dyDescent="0.15">
      <c r="A228" s="1049"/>
      <c r="B228" s="1050"/>
      <c r="C228" s="1050"/>
      <c r="D228" s="1050"/>
      <c r="E228" s="1050"/>
      <c r="F228" s="1051"/>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9"/>
      <c r="B229" s="1050"/>
      <c r="C229" s="1050"/>
      <c r="D229" s="1050"/>
      <c r="E229" s="1050"/>
      <c r="F229" s="1051"/>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07"/>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c r="AY229" s="34">
        <f t="shared" ref="AY229:AY239" si="17">$AY$227</f>
        <v>0</v>
      </c>
    </row>
    <row r="230" spans="1:51"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9"/>
      <c r="B240" s="1050"/>
      <c r="C240" s="1050"/>
      <c r="D240" s="1050"/>
      <c r="E240" s="1050"/>
      <c r="F240" s="1051"/>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c r="AY240">
        <f>COUNTA($G$242,$AC$242)</f>
        <v>0</v>
      </c>
    </row>
    <row r="241" spans="1:51" ht="24.75" customHeight="1" x14ac:dyDescent="0.15">
      <c r="A241" s="1049"/>
      <c r="B241" s="1050"/>
      <c r="C241" s="1050"/>
      <c r="D241" s="1050"/>
      <c r="E241" s="1050"/>
      <c r="F241" s="1051"/>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9"/>
      <c r="B242" s="1050"/>
      <c r="C242" s="1050"/>
      <c r="D242" s="1050"/>
      <c r="E242" s="1050"/>
      <c r="F242" s="1051"/>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07"/>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c r="AY242" s="34">
        <f t="shared" ref="AY242:AY252" si="18">$AY$240</f>
        <v>0</v>
      </c>
    </row>
    <row r="243" spans="1:51"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9"/>
      <c r="B253" s="1050"/>
      <c r="C253" s="1050"/>
      <c r="D253" s="1050"/>
      <c r="E253" s="1050"/>
      <c r="F253" s="1051"/>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c r="AY253">
        <f>COUNTA($G$255,$AC$255)</f>
        <v>0</v>
      </c>
    </row>
    <row r="254" spans="1:51" ht="24.75" customHeight="1" x14ac:dyDescent="0.15">
      <c r="A254" s="1049"/>
      <c r="B254" s="1050"/>
      <c r="C254" s="1050"/>
      <c r="D254" s="1050"/>
      <c r="E254" s="1050"/>
      <c r="F254" s="1051"/>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9"/>
      <c r="B255" s="1050"/>
      <c r="C255" s="1050"/>
      <c r="D255" s="1050"/>
      <c r="E255" s="1050"/>
      <c r="F255" s="1051"/>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07"/>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c r="AY255" s="34">
        <f t="shared" ref="AY255:AY265" si="19">$AY$253</f>
        <v>0</v>
      </c>
    </row>
    <row r="256" spans="1:51"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2021-08-04T05:19:20Z</cp:lastPrinted>
  <dcterms:created xsi:type="dcterms:W3CDTF">2012-03-13T00:50:25Z</dcterms:created>
  <dcterms:modified xsi:type="dcterms:W3CDTF">2021-12-02T08:01:34Z</dcterms:modified>
</cp:coreProperties>
</file>