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<sst xmlns="http://schemas.openxmlformats.org/spreadsheetml/2006/main" count="3255" uniqueCount="800">
  <si>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</si>
  <si>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</si>
  <si>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</si>
  <si>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</si>
  <si>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</si>
  <si>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</si>
  <si>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</si>
  <si>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</si>
  <si>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</si>
  <si>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</si>
  <si>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</si>
  <si>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</si>
  <si>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</si>
  <si>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</si>
  <si>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</si>
  <si>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</si>
  <si>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</si>
  <si>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</si>
  <si>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</si>
  <si>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</si>
  <si>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</si>
  <si>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</si>
  <si>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</si>
  <si>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</si>
  <si>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</si>
  <si>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</si>
  <si>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</si>
  <si>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</si>
  <si>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</si>
  <si>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</si>
  <si>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</si>
  <si>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</si>
  <si>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</si>
  <si>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</si>
  <si>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</si>
  <si>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</si>
  <si>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</si>
  <si>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</si>
  <si>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</si>
  <si>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</si>
  <si>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</si>
  <si>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</si>
  <si>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</si>
  <si>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</si>
  <si>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</si>
  <si>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</si>
  <si>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</si>
  <si>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</si>
  <si>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</si>
  <si>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</si>
  <si>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</si>
  <si>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</si>
  <si>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</si>
  <si>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</si>
  <si>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</si>
  <si>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</si>
  <si>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</si>
  <si>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</si>
  <si>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</si>
  <si>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</si>
  <si>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</si>
  <si>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</si>
  <si>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</si>
  <si>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</si>
  <si>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</si>
  <si>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</si>
  <si>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</si>
  <si>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</si>
  <si>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</si>
  <si>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</si>
  <si>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</si>
  <si>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</si>
  <si>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</si>
  <si>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</si>
  <si>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</si>
  <si>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</si>
  <si>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</si>
  <si>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</si>
  <si>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</si>
  <si>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</si>
  <si>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</si>
  <si>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</si>
  <si>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</si>
  <si>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</si>
  <si>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</si>
  <si>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</si>
  <si>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</si>
  <si>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</si>
  <si>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</si>
  <si>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</si>
  <si>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</si>
  <si>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</si>
  <si>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</si>
  <si>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</si>
  <si>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</si>
  <si>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</si>
  <si>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</si>
  <si>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</si>
  <si>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</si>
  <si>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</si>
  <si>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</si>
  <si>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</si>
  <si>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</si>
  <si>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</si>
  <si>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</si>
  <si>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</si>
  <si>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</si>
  <si>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</si>
  <si>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</si>
  <si>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</si>
  <si>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</si>
  <si>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</si>
  <si>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</si>
  <si>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</si>
  <si>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</si>
  <si>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</si>
  <si>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</si>
  <si>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</si>
  <si>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</si>
  <si>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</si>
  <si>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</si>
  <si>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</si>
  <si>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</si>
  <si>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</si>
  <si>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</si>
  <si>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</si>
  <si>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</si>
  <si>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</si>
  <si>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</si>
  <si>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</si>
  <si>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</si>
  <si>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</si>
  <si>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</si>
  <si>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</si>
  <si>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</si>
  <si>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</si>
  <si>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</si>
  <si>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</si>
  <si>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</si>
  <si>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</si>
  <si>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</si>
  <si>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</si>
  <si>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</si>
  <si>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</si>
  <si>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</si>
  <si>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</si>
  <si>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</si>
  <si>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</si>
  <si>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</si>
  <si>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</si>
  <si>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</si>
  <si>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</si>
  <si>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</si>
  <si>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</si>
  <si>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</si>
  <si>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</si>
  <si>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</si>
  <si>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</si>
  <si>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</si>
  <si>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</si>
  <si>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</si>
  <si>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</si>
  <si>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</si>
  <si>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</si>
  <si>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</si>
  <si>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</si>
  <si>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</si>
  <si>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</si>
  <si>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</si>
  <si>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</si>
  <si>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</si>
  <si>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</si>
  <si>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</si>
  <si>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</si>
  <si>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</si>
  <si>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</si>
  <si>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</si>
  <si>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</si>
  <si>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</si>
  <si>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</si>
  <si>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</si>
  <si>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</si>
  <si>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</si>
  <si>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</si>
  <si>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</si>
  <si>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</si>
  <si>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</si>
  <si>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</si>
  <si>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</si>
  <si>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</si>
  <si>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</si>
  <si>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</si>
  <si>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</si>
  <si>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</si>
  <si>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</si>
  <si>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</si>
  <si>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</si>
  <si>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</si>
  <si>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</si>
  <si>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</si>
  <si>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</si>
  <si>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</si>
  <si>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</si>
  <si>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</si>
  <si>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</si>
  <si>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</si>
  <si>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</si>
  <si>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</si>
  <si>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</si>
  <si>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</si>
  <si>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</si>
  <si>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</si>
  <si>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</si>
  <si>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</si>
  <si>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</si>
  <si>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</si>
  <si>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</si>
  <si>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</si>
  <si>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</si>
  <si>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</si>
  <si>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</si>
  <si>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</si>
  <si>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</si>
  <si>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</si>
  <si>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</si>
  <si>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</si>
  <si>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</si>
  <si>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</si>
  <si>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</si>
  <si>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</si>
  <si>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</si>
  <si>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</si>
  <si>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</si>
  <si>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</si>
  <si>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</si>
  <si>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</si>
  <si>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</si>
  <si>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</si>
  <si>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</si>
  <si>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</si>
  <si>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</si>
  <si>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</si>
  <si>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</si>
  <si>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</si>
  <si>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</si>
  <si>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</si>
  <si>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</si>
  <si>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</si>
  <si>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</si>
  <si>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</si>
  <si>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</si>
  <si>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</si>
  <si>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</si>
  <si>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</si>
  <si>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</si>
  <si>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</si>
  <si>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</si>
  <si>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</si>
  <si>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</si>
  <si>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</si>
  <si>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</si>
  <si>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</si>
  <si>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</si>
  <si>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</si>
  <si>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</si>
  <si>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</si>
  <si>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</si>
  <si>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</si>
  <si>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</si>
  <si>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</si>
  <si>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</si>
  <si>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</si>
  <si>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</si>
  <si>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</si>
  <si>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</si>
  <si>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</si>
  <si>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</si>
  <si>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</si>
  <si>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</si>
  <si>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</si>
  <si>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</si>
  <si>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</si>
  <si>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</si>
  <si>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</si>
  <si>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</si>
  <si>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</si>
  <si>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</si>
  <si>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</si>
  <si>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</si>
  <si>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</si>
  <si>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</si>
  <si>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</si>
  <si>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</si>
  <si>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</si>
  <si>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</si>
  <si>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</si>
  <si>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</si>
  <si>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</si>
  <si>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</si>
  <si>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</si>
  <si>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</si>
  <si>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</si>
  <si>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</si>
  <si>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</si>
  <si>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</si>
  <si>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</si>
  <si>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</si>
  <si>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</si>
  <si>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</si>
  <si>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</si>
  <si>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</si>
  <si>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</si>
  <si>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</si>
  <si>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</si>
  <si>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</si>
  <si>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</si>
  <si>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</si>
  <si>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</si>
  <si>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</si>
  <si>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</si>
  <si>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</si>
  <si>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</si>
  <si>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</si>
  <si>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</si>
  <si>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</si>
  <si>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</si>
  <si>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</si>
  <si>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</si>
  <si>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</si>
  <si>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</si>
  <si>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</si>
  <si>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</si>
  <si>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</si>
  <si>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</si>
  <si>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</si>
  <si>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</si>
  <si>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</si>
  <si>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</si>
  <si>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</si>
  <si>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</si>
  <si>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</si>
  <si>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</si>
  <si>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</si>
  <si>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</si>
  <si>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</si>
  <si>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</si>
  <si>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</si>
  <si>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</si>
  <si>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</si>
  <si>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</si>
  <si>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</si>
  <si>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</si>
  <si>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</si>
  <si>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</si>
  <si>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</si>
  <si>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</si>
  <si>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</si>
  <si>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</si>
  <si>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</si>
  <si>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</si>
  <si>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</si>
  <si>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</si>
  <si>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</si>
  <si>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</si>
  <si>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</si>
  <si>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</si>
  <si>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</si>
  <si>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</si>
  <si>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</si>
  <si>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</si>
  <si>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</si>
  <si>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</si>
  <si>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</si>
  <si>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</si>
  <si>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</si>
  <si>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</si>
  <si>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</si>
  <si>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</si>
  <si>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</si>
  <si>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</si>
  <si>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</si>
  <si>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</si>
  <si>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</si>
  <si>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</si>
  <si>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</si>
  <si>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</si>
  <si>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</si>
  <si>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</si>
  <si>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</si>
  <si>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</si>
  <si>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</si>
  <si>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</si>
  <si>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</si>
  <si>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</si>
  <si>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</si>
  <si>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</si>
  <si>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</si>
  <si>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</si>
  <si>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</si>
  <si>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</si>
  <si>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</si>
  <si>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</si>
  <si>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</si>
  <si>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</si>
  <si>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</si>
  <si>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</si>
  <si>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</si>
  <si>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</si>
  <si>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</si>
  <si>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</si>
  <si>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</si>
  <si>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</si>
  <si>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</si>
  <si>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</si>
  <si>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</si>
  <si>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</si>
  <si>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</si>
  <si>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</si>
  <si>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</si>
  <si>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</si>
  <si>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</si>
  <si>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</si>
  <si>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</si>
  <si>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</si>
  <si>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</si>
  <si>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</si>
  <si>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</si>
  <si>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</si>
  <si>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</si>
  <si>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</si>
  <si>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</si>
  <si>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</si>
  <si>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</si>
  <si>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</si>
  <si>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</si>
  <si>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</si>
  <si>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</si>
  <si>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</si>
  <si>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</si>
  <si>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</si>
  <si>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</si>
  <si>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</si>
  <si>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</si>
  <si>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</si>
  <si>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</si>
  <si>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</si>
  <si>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</si>
  <si>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</si>
  <si>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</si>
  <si>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</si>
  <si>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</si>
  <si>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</si>
  <si>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</si>
  <si>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</si>
  <si>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</si>
  <si>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</si>
  <si>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</si>
  <si>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</si>
  <si>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</si>
  <si>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</si>
  <si>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</si>
  <si>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</si>
  <si>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</si>
  <si>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</si>
  <si>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</si>
  <si>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</si>
  <si>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</si>
  <si>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</si>
  <si>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</si>
  <si>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</si>
  <si>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</si>
  <si>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</si>
  <si>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</si>
  <si>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</si>
  <si>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</si>
  <si>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</si>
  <si>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</si>
  <si>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</si>
  <si>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</si>
  <si>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</si>
  <si>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</si>
  <si>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</si>
  <si>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</si>
  <si>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</si>
  <si>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</si>
  <si>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</si>
  <si>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</si>
  <si>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</si>
  <si>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</si>
  <si>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</si>
  <si>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</si>
  <si>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</si>
  <si>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</si>
  <si>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</si>
  <si>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</si>
  <si>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</si>
  <si>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</si>
  <si>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</si>
  <si>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</si>
  <si>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</si>
  <si>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</si>
  <si>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</si>
  <si>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</si>
  <si>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</si>
  <si>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</si>
  <si>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</si>
  <si>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</si>
  <si>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</si>
  <si>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</si>
  <si>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</si>
  <si>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</si>
  <si>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</si>
  <si>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</si>
  <si>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</si>
  <si>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</si>
  <si>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</si>
  <si>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</si>
  <si>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</si>
  <si>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</si>
  <si>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</si>
  <si>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</si>
  <si>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</si>
  <si>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</si>
  <si>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</si>
  <si>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</si>
  <si>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</si>
  <si>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</si>
  <si>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</si>
  <si>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</si>
  <si>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</si>
  <si>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</si>
  <si>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</si>
  <si>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</si>
  <si>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</si>
  <si>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</si>
  <si>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</si>
  <si>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</si>
  <si>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</si>
  <si>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</si>
  <si>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</si>
  <si>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</si>
  <si>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</si>
  <si>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</si>
  <si>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</si>
  <si>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</si>
  <si>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</si>
  <si>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</si>
  <si>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</si>
  <si>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</si>
  <si>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</si>
  <si>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</si>
  <si>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</si>
  <si>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</si>
  <si>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</si>
  <si>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</si>
  <si>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</si>
  <si>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</si>
  <si>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</si>
  <si>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</si>
  <si>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</si>
  <si>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</si>
  <si>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</si>
  <si>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</si>
  <si>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</si>
  <si>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</si>
  <si>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</si>
  <si>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</si>
  <si>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</si>
  <si>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</si>
  <si>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</si>
  <si>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</si>
  <si>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</si>
  <si>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</si>
  <si>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</si>
  <si>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</si>
  <si>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</si>
  <si>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</si>
  <si>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</si>
  <si>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</si>
  <si>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</si>
  <si>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</si>
  <si>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</si>
  <si>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</si>
  <si>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</si>
  <si>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</si>
  <si>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</si>
  <si>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</si>
  <si>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</si>
  <si>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</si>
  <si>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</si>
  <si>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</si>
  <si>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</si>
  <si>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</si>
  <si>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</si>
  <si>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</si>
  <si>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</si>
  <si>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</si>
  <si>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</si>
  <si>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</si>
  <si>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</si>
  <si>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</si>
  <si>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</si>
  <si>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</si>
  <si>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</si>
  <si>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</si>
  <si>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</si>
  <si>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</si>
  <si>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</si>
  <si>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</si>
  <si>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</si>
  <si>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</si>
  <si>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</si>
  <si>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</si>
  <si>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</si>
  <si>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</si>
  <si>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</si>
  <si>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</si>
  <si>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</si>
  <si>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</si>
  <si>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</si>
  <si>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</si>
  <si>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</si>
  <si>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</si>
  <si>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</si>
  <si>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</si>
  <si>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</si>
  <si>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</si>
  <si>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</si>
  <si>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</si>
  <si>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</si>
  <si>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</si>
  <si>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</si>
  <si>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</si>
  <si>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</si>
  <si>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</si>
  <si>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</si>
  <si>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</si>
  <si>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</si>
  <si>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</si>
  <si>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</si>
  <si>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</si>
  <si>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</si>
  <si>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</si>
  <si>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</si>
  <si>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</si>
  <si>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</si>
  <si>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</si>
  <si>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</si>
  <si>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</si>
  <si>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</si>
  <si>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</si>
  <si>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</si>
  <si>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</si>
  <si>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</si>
  <si>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</si>
  <si>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</si>
  <si>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</si>
  <si>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</si>
  <si>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</si>
  <si>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</si>
  <si>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</si>
  <si>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</si>
  <si>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</si>
  <si>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</si>
  <si>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</si>
  <si>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</si>
  <si>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</si>
  <si>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</si>
  <si>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</si>
  <si>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</si>
  <si>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</si>
  <si>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</si>
  <si>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</si>
  <si>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</si>
  <si>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</si>
  <si>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</si>
  <si>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</si>
  <si>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</si>
  <si>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</si>
  <si>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</si>
  <si>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</si>
  <si>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</si>
  <si>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</si>
  <si>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</si>
  <si>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</si>
  <si>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</si>
  <si>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</si>
  <si>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</si>
  <si>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</si>
  <si>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</si>
  <si>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</si>
  <si>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</si>
  <si>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</si>
  <si>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</si>
  <si>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</si>
  <si>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</si>
  <si>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</si>
  <si>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</si>
  <si>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</si>
  <si>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</si>
  <si>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</si>
  <si>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</si>
  <si>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</si>
  <si>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</si>
  <si>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</si>
  <si>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</si>
  <si>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</si>
  <si>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</si>
  <si>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</si>
  <si>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</si>
  <si>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</si>
  <si>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</si>
  <si>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</si>
  <si>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</si>
  <si>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</si>
  <si>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教育映像等審査規程</t>
  </si>
  <si>
    <t>「教育の情報化ビジョン」（平成23年4月文部科学省）</t>
  </si>
  <si>
    <t>-</t>
  </si>
  <si>
    <t>諸謝金</t>
  </si>
  <si>
    <t>庁費</t>
  </si>
  <si>
    <t>委員等旅費</t>
  </si>
  <si>
    <t>教育用コンテンツ事業のホームページアクセス数が前年度以上となること。</t>
  </si>
  <si>
    <t>教育用コンテンツ事業のホームページアクセス数</t>
  </si>
  <si>
    <t>回</t>
  </si>
  <si>
    <t>文部科学省広報室調べ</t>
  </si>
  <si>
    <t>教育用コンテンツ審査作品数</t>
  </si>
  <si>
    <t>件</t>
  </si>
  <si>
    <t>文部科学省特別選定となった作品数</t>
  </si>
  <si>
    <t>文部科学省選定となった作品数</t>
  </si>
  <si>
    <t>審査会実施に要した経費／審査会実施回数　　　　　　　　　　　　　　</t>
    <phoneticPr fontId="5"/>
  </si>
  <si>
    <t>円</t>
  </si>
  <si>
    <t>　　円/回</t>
    <phoneticPr fontId="5"/>
  </si>
  <si>
    <t>12,317,457/104</t>
  </si>
  <si>
    <t>11,824,371/71</t>
  </si>
  <si>
    <t>2　確かな学力の向上、豊かな心と健やかな体の育成と信頼される学校づくり</t>
    <phoneticPr fontId="5"/>
  </si>
  <si>
    <t>2-1 確かな学力の育成</t>
    <phoneticPr fontId="5"/>
  </si>
  <si>
    <t/>
  </si>
  <si>
    <t>本事業は限られた予算の中で例年100件程度の作品（映画その他の映像作品、DVD等、紙芝居、デジタルコンテンツ）を選定（特別選定含む）しており、学校教育・社会教育上価値の高い映像作品等のコンテンツ等を普及させることにより、ICT（情報通信技術）を活用した教育の振興に寄与する。</t>
    <phoneticPr fontId="5"/>
  </si>
  <si>
    <t>「教育映像等審査制度選定作品一覧」掲載アドレス
https://www.mext.go.jp/a_menu/shougai/movie/main9_a1.htm
「教育の情報化ビジョン」（平成23年4月文部科学省）
https://www.mext.go.jp/a_menu/shotou/zyouhou/detail/1387269.htm</t>
  </si>
  <si>
    <t>0041</t>
  </si>
  <si>
    <t>0063</t>
  </si>
  <si>
    <t>0064</t>
  </si>
  <si>
    <t>0034</t>
  </si>
  <si>
    <t>0032</t>
  </si>
  <si>
    <t>0033</t>
  </si>
  <si>
    <t>○</t>
  </si>
  <si>
    <t>教育用コンテンツ奨励事業</t>
    <phoneticPr fontId="5"/>
  </si>
  <si>
    <t>平成20年度</t>
    <phoneticPr fontId="5"/>
  </si>
  <si>
    <t>終了予定なし</t>
    <phoneticPr fontId="5"/>
  </si>
  <si>
    <t>初等中等教育局</t>
    <phoneticPr fontId="5"/>
  </si>
  <si>
    <t>情報教育・外国語教育課</t>
    <phoneticPr fontId="5"/>
  </si>
  <si>
    <t>-</t>
    <phoneticPr fontId="5"/>
  </si>
  <si>
    <t>-</t>
    <phoneticPr fontId="5"/>
  </si>
  <si>
    <t>○</t>
    <phoneticPr fontId="5"/>
  </si>
  <si>
    <t>無</t>
    <rPh sb="0" eb="1">
      <t>ナ</t>
    </rPh>
    <phoneticPr fontId="5"/>
  </si>
  <si>
    <t>‐</t>
  </si>
  <si>
    <t>支出額は、事業を実施する上で必要なものについて妥当性を考慮して算出しており、受益者たる国民への説明責任を十分果たせるものである。</t>
  </si>
  <si>
    <t>△</t>
    <phoneticPr fontId="5"/>
  </si>
  <si>
    <t>学校や地域社会において、優良なコンテンツの情報が求められており、ニーズを反映している。</t>
  </si>
  <si>
    <t>国民に広く利用される作品を選定するため、国が一元的に実施する必要がある。</t>
  </si>
  <si>
    <t>国民に広く利用される作品を選定するため、国が一元的に実施する必要がある。また、本事業は「教育の情報化ビジョン」においてその必要性が示されるなど、政策の優先度が高い事業である。</t>
    <rPh sb="39" eb="40">
      <t>ホン</t>
    </rPh>
    <rPh sb="40" eb="42">
      <t>ジギョウ</t>
    </rPh>
    <rPh sb="44" eb="46">
      <t>キョウイク</t>
    </rPh>
    <rPh sb="47" eb="49">
      <t>ジョウホウ</t>
    </rPh>
    <rPh sb="49" eb="50">
      <t>カ</t>
    </rPh>
    <rPh sb="61" eb="64">
      <t>ヒツヨウセイ</t>
    </rPh>
    <rPh sb="65" eb="66">
      <t>シメ</t>
    </rPh>
    <rPh sb="72" eb="74">
      <t>セイサク</t>
    </rPh>
    <rPh sb="75" eb="78">
      <t>ユウセンド</t>
    </rPh>
    <rPh sb="79" eb="80">
      <t>タカ</t>
    </rPh>
    <rPh sb="81" eb="83">
      <t>ジギョウ</t>
    </rPh>
    <phoneticPr fontId="5"/>
  </si>
  <si>
    <t>諸謝金単価表、旅費規程等の基準に基づいて支出している。</t>
  </si>
  <si>
    <t>事業を実施する上で必要な支出に限られている。</t>
  </si>
  <si>
    <t>成果目標以上の実績を得ている。</t>
    <rPh sb="0" eb="2">
      <t>セイカ</t>
    </rPh>
    <rPh sb="2" eb="4">
      <t>モクヒョウ</t>
    </rPh>
    <rPh sb="4" eb="6">
      <t>イジョウ</t>
    </rPh>
    <rPh sb="7" eb="9">
      <t>ジッセキ</t>
    </rPh>
    <rPh sb="10" eb="11">
      <t>エ</t>
    </rPh>
    <phoneticPr fontId="5"/>
  </si>
  <si>
    <t>ＨＰやメールマガジンなどで広く国民に周知している。</t>
  </si>
  <si>
    <t>本事業は限られた予算の中で例年100件程度の作品を選定（特別選定含む）しており、教育上価値の高い映像作品等を普及させるために一定の成果を上げている。</t>
    <rPh sb="0" eb="1">
      <t>ホン</t>
    </rPh>
    <rPh sb="1" eb="3">
      <t>ジギョウ</t>
    </rPh>
    <rPh sb="4" eb="5">
      <t>カギ</t>
    </rPh>
    <rPh sb="8" eb="10">
      <t>ヨサン</t>
    </rPh>
    <rPh sb="11" eb="12">
      <t>ナカ</t>
    </rPh>
    <rPh sb="13" eb="15">
      <t>レイネン</t>
    </rPh>
    <rPh sb="18" eb="19">
      <t>ケン</t>
    </rPh>
    <rPh sb="19" eb="21">
      <t>テイド</t>
    </rPh>
    <rPh sb="22" eb="24">
      <t>サクヒン</t>
    </rPh>
    <rPh sb="25" eb="27">
      <t>センテイ</t>
    </rPh>
    <rPh sb="28" eb="30">
      <t>トクベツ</t>
    </rPh>
    <rPh sb="30" eb="32">
      <t>センテイ</t>
    </rPh>
    <rPh sb="32" eb="33">
      <t>フク</t>
    </rPh>
    <rPh sb="40" eb="43">
      <t>キョウイクジョウ</t>
    </rPh>
    <rPh sb="43" eb="45">
      <t>カチ</t>
    </rPh>
    <rPh sb="46" eb="47">
      <t>タカ</t>
    </rPh>
    <rPh sb="48" eb="50">
      <t>エイゾウ</t>
    </rPh>
    <rPh sb="50" eb="52">
      <t>サクヒン</t>
    </rPh>
    <rPh sb="52" eb="53">
      <t>ナド</t>
    </rPh>
    <rPh sb="54" eb="56">
      <t>フキュウ</t>
    </rPh>
    <rPh sb="62" eb="64">
      <t>イッテイ</t>
    </rPh>
    <rPh sb="65" eb="67">
      <t>セイカ</t>
    </rPh>
    <rPh sb="68" eb="69">
      <t>ア</t>
    </rPh>
    <phoneticPr fontId="5"/>
  </si>
  <si>
    <t>今後更に学校教育・社会教育の現場において、教育上価値が高い作品の利用を促すため、メールマガジンなどにおいて、本事業を広く周知するとともに、申請作品数の増加を促すための取組を実施していく必要がある。</t>
    <rPh sb="0" eb="2">
      <t>コンゴ</t>
    </rPh>
    <rPh sb="2" eb="3">
      <t>サラ</t>
    </rPh>
    <rPh sb="4" eb="6">
      <t>ガッコウ</t>
    </rPh>
    <rPh sb="6" eb="8">
      <t>キョウイク</t>
    </rPh>
    <rPh sb="9" eb="11">
      <t>シャカイ</t>
    </rPh>
    <rPh sb="11" eb="13">
      <t>キョウイク</t>
    </rPh>
    <rPh sb="14" eb="16">
      <t>ゲンバ</t>
    </rPh>
    <rPh sb="21" eb="24">
      <t>キョウイクジョウ</t>
    </rPh>
    <rPh sb="24" eb="26">
      <t>カチ</t>
    </rPh>
    <rPh sb="27" eb="28">
      <t>タカ</t>
    </rPh>
    <rPh sb="29" eb="31">
      <t>サクヒン</t>
    </rPh>
    <rPh sb="32" eb="34">
      <t>リヨウ</t>
    </rPh>
    <rPh sb="35" eb="36">
      <t>ウナガ</t>
    </rPh>
    <rPh sb="54" eb="55">
      <t>ホン</t>
    </rPh>
    <rPh sb="55" eb="57">
      <t>ジギョウ</t>
    </rPh>
    <rPh sb="58" eb="59">
      <t>ヒロ</t>
    </rPh>
    <rPh sb="60" eb="62">
      <t>シュウチ</t>
    </rPh>
    <rPh sb="69" eb="71">
      <t>シンセイ</t>
    </rPh>
    <rPh sb="71" eb="73">
      <t>サクヒン</t>
    </rPh>
    <rPh sb="73" eb="74">
      <t>スウ</t>
    </rPh>
    <rPh sb="75" eb="77">
      <t>ゾウカ</t>
    </rPh>
    <rPh sb="78" eb="79">
      <t>ウナガ</t>
    </rPh>
    <rPh sb="83" eb="85">
      <t>トリクミ</t>
    </rPh>
    <rPh sb="86" eb="88">
      <t>ジッシ</t>
    </rPh>
    <rPh sb="92" eb="94">
      <t>ヒツヨウ</t>
    </rPh>
    <phoneticPr fontId="5"/>
  </si>
  <si>
    <t>令和２年度は新型コロナウイルス感染症感染拡大の影響により審査会の開催を中止するなど、予定していた審査を行うことが出来なかったため、諸謝金や委員等旅費に不用額が出ている。</t>
    <rPh sb="0" eb="2">
      <t>レイワ</t>
    </rPh>
    <rPh sb="3" eb="5">
      <t>ネンド</t>
    </rPh>
    <rPh sb="6" eb="8">
      <t>シンガタ</t>
    </rPh>
    <rPh sb="15" eb="18">
      <t>カンセンショウ</t>
    </rPh>
    <rPh sb="18" eb="20">
      <t>カンセン</t>
    </rPh>
    <rPh sb="20" eb="22">
      <t>カクダイ</t>
    </rPh>
    <rPh sb="23" eb="25">
      <t>エイキョウ</t>
    </rPh>
    <rPh sb="28" eb="31">
      <t>シンサカイ</t>
    </rPh>
    <rPh sb="32" eb="34">
      <t>カイサイ</t>
    </rPh>
    <rPh sb="35" eb="37">
      <t>チュウシ</t>
    </rPh>
    <rPh sb="42" eb="44">
      <t>ヨテイ</t>
    </rPh>
    <rPh sb="48" eb="50">
      <t>シンサ</t>
    </rPh>
    <rPh sb="51" eb="52">
      <t>オコナ</t>
    </rPh>
    <rPh sb="56" eb="58">
      <t>デキ</t>
    </rPh>
    <rPh sb="65" eb="68">
      <t>ショシャキン</t>
    </rPh>
    <rPh sb="69" eb="71">
      <t>イイン</t>
    </rPh>
    <rPh sb="71" eb="72">
      <t>トウ</t>
    </rPh>
    <rPh sb="72" eb="74">
      <t>リョヒ</t>
    </rPh>
    <rPh sb="75" eb="77">
      <t>フヨウ</t>
    </rPh>
    <rPh sb="77" eb="78">
      <t>ガク</t>
    </rPh>
    <rPh sb="79" eb="80">
      <t>デ</t>
    </rPh>
    <phoneticPr fontId="5"/>
  </si>
  <si>
    <t>A.委員A</t>
    <rPh sb="2" eb="4">
      <t>イイン</t>
    </rPh>
    <phoneticPr fontId="5"/>
  </si>
  <si>
    <t>B.委員B</t>
    <rPh sb="2" eb="4">
      <t>イイン</t>
    </rPh>
    <phoneticPr fontId="5"/>
  </si>
  <si>
    <t>諸謝金</t>
    <rPh sb="0" eb="3">
      <t>ショシャキン</t>
    </rPh>
    <phoneticPr fontId="5"/>
  </si>
  <si>
    <t>教育映像等審査会出席に係る謝金</t>
    <rPh sb="0" eb="2">
      <t>キョウイク</t>
    </rPh>
    <rPh sb="2" eb="4">
      <t>エイゾウ</t>
    </rPh>
    <rPh sb="4" eb="5">
      <t>ナド</t>
    </rPh>
    <rPh sb="5" eb="8">
      <t>シンサカイ</t>
    </rPh>
    <rPh sb="8" eb="10">
      <t>シュッセキ</t>
    </rPh>
    <rPh sb="11" eb="12">
      <t>カカ</t>
    </rPh>
    <rPh sb="13" eb="15">
      <t>シャキン</t>
    </rPh>
    <phoneticPr fontId="5"/>
  </si>
  <si>
    <t>委員等旅費</t>
    <rPh sb="0" eb="2">
      <t>イイン</t>
    </rPh>
    <rPh sb="2" eb="3">
      <t>トウ</t>
    </rPh>
    <rPh sb="3" eb="5">
      <t>リョヒ</t>
    </rPh>
    <phoneticPr fontId="5"/>
  </si>
  <si>
    <t>教育映像等審査会出席に係る旅費</t>
    <rPh sb="0" eb="2">
      <t>キョウイク</t>
    </rPh>
    <rPh sb="2" eb="4">
      <t>エイゾウ</t>
    </rPh>
    <rPh sb="4" eb="5">
      <t>ナド</t>
    </rPh>
    <rPh sb="5" eb="8">
      <t>シンサカイ</t>
    </rPh>
    <rPh sb="8" eb="10">
      <t>シュッセキ</t>
    </rPh>
    <rPh sb="11" eb="12">
      <t>カカ</t>
    </rPh>
    <rPh sb="13" eb="15">
      <t>リョヒ</t>
    </rPh>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</si>
  <si>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</si>
  <si>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</si>
  <si>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</si>
  <si>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</si>
  <si>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</si>
  <si>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</si>
  <si>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</si>
  <si>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</si>
  <si>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</si>
  <si>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</si>
  <si>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委員K</t>
    <rPh sb="0" eb="2">
      <t>イイン</t>
    </rPh>
    <phoneticPr fontId="5"/>
  </si>
  <si>
    <t>教育映像等審査会出席謝金</t>
    <rPh sb="7" eb="8">
      <t>カイ</t>
    </rPh>
    <rPh sb="8" eb="10">
      <t>シュッセキ</t>
    </rPh>
    <rPh sb="10" eb="12">
      <t>シャキン</t>
    </rPh>
    <phoneticPr fontId="5"/>
  </si>
  <si>
    <t>教育映像等審査会出席旅費</t>
    <rPh sb="7" eb="8">
      <t>カイ</t>
    </rPh>
    <rPh sb="8" eb="10">
      <t>シュッセキ</t>
    </rPh>
    <rPh sb="10" eb="12">
      <t>リョヒ</t>
    </rPh>
    <phoneticPr fontId="5"/>
  </si>
  <si>
    <t>7,004.126/47</t>
    <phoneticPr fontId="5"/>
  </si>
  <si>
    <t>制作会社からの申請については全て審査を行うこととしているが、総審査数については予測が難しい側面もあり、活動実績と見込みに差が出てしまった。また、特に令和２年度は、新型コロナウイルス感染症感染拡大の影響により審査会の開催を一部中止したため、開催実績が見込みより大幅に少なくなった。こういった状況を踏まえ、令和３年度の活動見込を修正。</t>
    <rPh sb="72" eb="73">
      <t>トク</t>
    </rPh>
    <rPh sb="110" eb="112">
      <t>イチブ</t>
    </rPh>
    <rPh sb="119" eb="121">
      <t>カイサイ</t>
    </rPh>
    <rPh sb="121" eb="123">
      <t>ジッセキ</t>
    </rPh>
    <rPh sb="124" eb="126">
      <t>ミコ</t>
    </rPh>
    <rPh sb="129" eb="131">
      <t>オオハバ</t>
    </rPh>
    <rPh sb="132" eb="133">
      <t>スク</t>
    </rPh>
    <rPh sb="144" eb="146">
      <t>ジョウキョウ</t>
    </rPh>
    <rPh sb="147" eb="148">
      <t>フ</t>
    </rPh>
    <rPh sb="151" eb="153">
      <t>レイワ</t>
    </rPh>
    <rPh sb="154" eb="156">
      <t>ネンド</t>
    </rPh>
    <rPh sb="157" eb="159">
      <t>カツドウ</t>
    </rPh>
    <rPh sb="159" eb="161">
      <t>ミコミ</t>
    </rPh>
    <rPh sb="162" eb="164">
      <t>シュウセイ</t>
    </rPh>
    <phoneticPr fontId="5"/>
  </si>
  <si>
    <t>-</t>
    <phoneticPr fontId="5"/>
  </si>
  <si>
    <t>12,660,000/74</t>
    <phoneticPr fontId="5"/>
  </si>
  <si>
    <t>情報教育・外国語教育課長
板倉　寛</t>
    <rPh sb="13" eb="15">
      <t>イタクラ</t>
    </rPh>
    <rPh sb="16" eb="17">
      <t>ヒロシ</t>
    </rPh>
    <phoneticPr fontId="5"/>
  </si>
  <si>
    <t>※金額は単位未満四捨五入して記載していることから、合計が一致しない場合がある。
積算単価の見直し等に係る減額。</t>
    <rPh sb="41" eb="43">
      <t>セキサン</t>
    </rPh>
    <rPh sb="43" eb="45">
      <t>タンカ</t>
    </rPh>
    <rPh sb="46" eb="48">
      <t>ミナオ</t>
    </rPh>
    <rPh sb="49" eb="50">
      <t>トウ</t>
    </rPh>
    <rPh sb="51" eb="52">
      <t>カカ</t>
    </rPh>
    <rPh sb="53" eb="55">
      <t>ゲンガク</t>
    </rPh>
    <phoneticPr fontId="5"/>
  </si>
  <si>
    <t>映画その他の映像作品及び紙芝居について、教育上価値が高く、学校教育又は社会教育に広く利用されることが適当と認められるものを選定し、広く一般に普及することを通じて、教育に利用される映像作品等の質的向上に寄与すること。</t>
    <phoneticPr fontId="5"/>
  </si>
  <si>
    <t>学識経験者による審査会を開催し、映画、ＤＶＤ等の映像教材、紙芝居及びデジタルコンテンツについて、教育上価値が高く、学校教育又は社会教育に広く利用されることが適当と認められるものを選定し、広く一般に普及を図る。</t>
    <phoneticPr fontId="5"/>
  </si>
  <si>
    <t>外部有識者点検対象外</t>
  </si>
  <si>
    <t>事業内容の一部改善</t>
  </si>
  <si>
    <t>この事業は、令和2年度決算において不用額が生じていることから、不用額が生じた要因を分析したうえで、予算執行の適切な改善をすべきである。</t>
  </si>
  <si>
    <t>執行等改善</t>
  </si>
  <si>
    <t>令和2年度については、新型コロナウイルス感染症感染拡大に伴う緊急事態宣言が発令されたことにより、審査会が開催できないという異例の事態が発生したため、それに伴い不用額が生じた。
令和4年度以降については、規模を検討した上で所要見込額を要求し、引き続き、適切な執行改善に努めていくこととする。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</si>
</sst>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12873</xdr:colOff>
      <xdr:row>755</xdr:row>
      <xdr:rowOff>227174</xdr:rowOff>
    </xdr:from>
    <xdr:to>
      <xdr:col>43</xdr:col>
      <xdr:colOff>115844</xdr:colOff>
      <xdr:row>758</xdr:row>
      <xdr:rowOff>266351</xdr:rowOff>
    </xdr:to>
    <xdr:sp macro="" textlink="">
      <xdr:nvSpPr>
        <xdr:cNvPr id="24" name="AutoShape 3">
          <a:extLst>
            <a:ext uri="{FF2B5EF4-FFF2-40B4-BE49-F238E27FC236}">
              <a16:creationId xmlns:a16="http://schemas.microsoft.com/office/drawing/2014/main" id="{2952A87C-5781-4EE3-91A8-1FFE003F46FF}"/>
            </a:ext>
          </a:extLst>
        </xdr:cNvPr>
        <xdr:cNvSpPr>
          <a:spLocks noChangeArrowheads="1"/>
        </xdr:cNvSpPr>
      </xdr:nvSpPr>
      <xdr:spPr bwMode="auto">
        <a:xfrm>
          <a:off x="3013248" y="46166249"/>
          <a:ext cx="5703671" cy="109645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151653</xdr:colOff>
      <xdr:row>751</xdr:row>
      <xdr:rowOff>339810</xdr:rowOff>
    </xdr:from>
    <xdr:to>
      <xdr:col>48</xdr:col>
      <xdr:colOff>145958</xdr:colOff>
      <xdr:row>755</xdr:row>
      <xdr:rowOff>21801</xdr:rowOff>
    </xdr:to>
    <xdr:sp macro="" textlink="">
      <xdr:nvSpPr>
        <xdr:cNvPr id="25" name="Text Box 5">
          <a:extLst>
            <a:ext uri="{FF2B5EF4-FFF2-40B4-BE49-F238E27FC236}">
              <a16:creationId xmlns:a16="http://schemas.microsoft.com/office/drawing/2014/main" id="{C540EE18-90BF-4BFC-8852-63745571DBB1}"/>
            </a:ext>
          </a:extLst>
        </xdr:cNvPr>
        <xdr:cNvSpPr txBox="1">
          <a:spLocks noChangeArrowheads="1"/>
        </xdr:cNvSpPr>
      </xdr:nvSpPr>
      <xdr:spPr bwMode="auto">
        <a:xfrm>
          <a:off x="7352553" y="44869185"/>
          <a:ext cx="2394605" cy="1091691"/>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庁費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lt"/>
              <a:ea typeface="ＭＳ Ｐゴシック"/>
            </a:rPr>
            <a:t>1.7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を含む</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clientData/>
  </xdr:twoCellAnchor>
  <xdr:twoCellAnchor>
    <xdr:from>
      <xdr:col>17</xdr:col>
      <xdr:colOff>55167</xdr:colOff>
      <xdr:row>754</xdr:row>
      <xdr:rowOff>4780</xdr:rowOff>
    </xdr:from>
    <xdr:to>
      <xdr:col>45</xdr:col>
      <xdr:colOff>25743</xdr:colOff>
      <xdr:row>760</xdr:row>
      <xdr:rowOff>133706</xdr:rowOff>
    </xdr:to>
    <xdr:sp macro="" textlink="">
      <xdr:nvSpPr>
        <xdr:cNvPr id="26" name="Text Box 2">
          <a:extLst>
            <a:ext uri="{FF2B5EF4-FFF2-40B4-BE49-F238E27FC236}">
              <a16:creationId xmlns:a16="http://schemas.microsoft.com/office/drawing/2014/main" id="{955EA95B-4B41-4A0D-A2A8-A14B05AACDBC}"/>
            </a:ext>
          </a:extLst>
        </xdr:cNvPr>
        <xdr:cNvSpPr txBox="1">
          <a:spLocks noChangeArrowheads="1"/>
        </xdr:cNvSpPr>
      </xdr:nvSpPr>
      <xdr:spPr bwMode="auto">
        <a:xfrm>
          <a:off x="3455592" y="45591430"/>
          <a:ext cx="5571276" cy="22434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教育用コンテンツ審査（教育映像等審査）に関する業務</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学識経験者による審査会を開催し、映画、ＤＶＤ等の映像教材、紙芝</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居及びデジタルコンテンツについて、教育上価値が高く、学校教育又は社</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会教育に広く利用されることが適当と認められるものを選定。</a:t>
          </a:r>
        </a:p>
      </xdr:txBody>
    </xdr:sp>
    <xdr:clientData/>
  </xdr:twoCellAnchor>
  <xdr:twoCellAnchor>
    <xdr:from>
      <xdr:col>21</xdr:col>
      <xdr:colOff>41191</xdr:colOff>
      <xdr:row>750</xdr:row>
      <xdr:rowOff>51486</xdr:rowOff>
    </xdr:from>
    <xdr:to>
      <xdr:col>33</xdr:col>
      <xdr:colOff>200396</xdr:colOff>
      <xdr:row>754</xdr:row>
      <xdr:rowOff>335840</xdr:rowOff>
    </xdr:to>
    <xdr:sp macro="" textlink="">
      <xdr:nvSpPr>
        <xdr:cNvPr id="27" name="AutoShape 1">
          <a:extLst>
            <a:ext uri="{FF2B5EF4-FFF2-40B4-BE49-F238E27FC236}">
              <a16:creationId xmlns:a16="http://schemas.microsoft.com/office/drawing/2014/main" id="{2DDDD191-8487-465B-8448-5BA372CE843E}"/>
            </a:ext>
          </a:extLst>
        </xdr:cNvPr>
        <xdr:cNvSpPr>
          <a:spLocks noChangeArrowheads="1"/>
        </xdr:cNvSpPr>
      </xdr:nvSpPr>
      <xdr:spPr bwMode="auto">
        <a:xfrm>
          <a:off x="4241716" y="44228436"/>
          <a:ext cx="2559505" cy="1694054"/>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1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1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mn-lt"/>
              <a:ea typeface="ＭＳ Ｐゴシック"/>
            </a:rPr>
            <a:t>7.0</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36</xdr:col>
      <xdr:colOff>148944</xdr:colOff>
      <xdr:row>751</xdr:row>
      <xdr:rowOff>67666</xdr:rowOff>
    </xdr:from>
    <xdr:to>
      <xdr:col>37</xdr:col>
      <xdr:colOff>82092</xdr:colOff>
      <xdr:row>753</xdr:row>
      <xdr:rowOff>204028</xdr:rowOff>
    </xdr:to>
    <xdr:sp macro="" textlink="">
      <xdr:nvSpPr>
        <xdr:cNvPr id="28" name="AutoShape 6">
          <a:extLst>
            <a:ext uri="{FF2B5EF4-FFF2-40B4-BE49-F238E27FC236}">
              <a16:creationId xmlns:a16="http://schemas.microsoft.com/office/drawing/2014/main" id="{52E88A98-ABC7-4D5A-A1DF-D6751C6381CE}"/>
            </a:ext>
          </a:extLst>
        </xdr:cNvPr>
        <xdr:cNvSpPr>
          <a:spLocks/>
        </xdr:cNvSpPr>
      </xdr:nvSpPr>
      <xdr:spPr bwMode="auto">
        <a:xfrm>
          <a:off x="7349844" y="44597041"/>
          <a:ext cx="133173" cy="841212"/>
        </a:xfrm>
        <a:prstGeom prst="leftBrace">
          <a:avLst>
            <a:gd name="adj1" fmla="val 4583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145677</xdr:colOff>
      <xdr:row>761</xdr:row>
      <xdr:rowOff>84087</xdr:rowOff>
    </xdr:from>
    <xdr:to>
      <xdr:col>36</xdr:col>
      <xdr:colOff>130968</xdr:colOff>
      <xdr:row>761</xdr:row>
      <xdr:rowOff>280147</xdr:rowOff>
    </xdr:to>
    <xdr:sp macro="" textlink="">
      <xdr:nvSpPr>
        <xdr:cNvPr id="29" name="Text Box 3">
          <a:extLst>
            <a:ext uri="{FF2B5EF4-FFF2-40B4-BE49-F238E27FC236}">
              <a16:creationId xmlns:a16="http://schemas.microsoft.com/office/drawing/2014/main" id="{D40997E9-7065-4DBF-A217-0D9B2EEF297F}"/>
            </a:ext>
          </a:extLst>
        </xdr:cNvPr>
        <xdr:cNvSpPr txBox="1">
          <a:spLocks noChangeArrowheads="1"/>
        </xdr:cNvSpPr>
      </xdr:nvSpPr>
      <xdr:spPr bwMode="auto">
        <a:xfrm>
          <a:off x="6398559" y="55329087"/>
          <a:ext cx="993821" cy="19606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委員等旅費</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50614</xdr:colOff>
      <xdr:row>761</xdr:row>
      <xdr:rowOff>86518</xdr:rowOff>
    </xdr:from>
    <xdr:to>
      <xdr:col>19</xdr:col>
      <xdr:colOff>6746</xdr:colOff>
      <xdr:row>761</xdr:row>
      <xdr:rowOff>342508</xdr:rowOff>
    </xdr:to>
    <xdr:sp macro="" textlink="">
      <xdr:nvSpPr>
        <xdr:cNvPr id="30" name="Text Box 3">
          <a:extLst>
            <a:ext uri="{FF2B5EF4-FFF2-40B4-BE49-F238E27FC236}">
              <a16:creationId xmlns:a16="http://schemas.microsoft.com/office/drawing/2014/main" id="{9E40D579-A5D1-430B-B5B5-AEA792B0D240}"/>
            </a:ext>
          </a:extLst>
        </xdr:cNvPr>
        <xdr:cNvSpPr txBox="1">
          <a:spLocks noChangeArrowheads="1"/>
        </xdr:cNvSpPr>
      </xdr:nvSpPr>
      <xdr:spPr bwMode="auto">
        <a:xfrm>
          <a:off x="3050989" y="48140143"/>
          <a:ext cx="756232" cy="25599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諸謝金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44746</xdr:colOff>
      <xdr:row>762</xdr:row>
      <xdr:rowOff>55808</xdr:rowOff>
    </xdr:from>
    <xdr:to>
      <xdr:col>24</xdr:col>
      <xdr:colOff>73206</xdr:colOff>
      <xdr:row>764</xdr:row>
      <xdr:rowOff>603666</xdr:rowOff>
    </xdr:to>
    <xdr:sp macro="" textlink="">
      <xdr:nvSpPr>
        <xdr:cNvPr id="31" name="タイトル 1">
          <a:extLst>
            <a:ext uri="{FF2B5EF4-FFF2-40B4-BE49-F238E27FC236}">
              <a16:creationId xmlns:a16="http://schemas.microsoft.com/office/drawing/2014/main" id="{BF4BACCE-E920-487A-B284-D6E04D209B11}"/>
            </a:ext>
          </a:extLst>
        </xdr:cNvPr>
        <xdr:cNvSpPr txBox="1">
          <a:spLocks/>
        </xdr:cNvSpPr>
      </xdr:nvSpPr>
      <xdr:spPr>
        <a:xfrm>
          <a:off x="3045121" y="48461858"/>
          <a:ext cx="1828685" cy="1252708"/>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800">
              <a:latin typeface="+mj-ea"/>
              <a:ea typeface="+mj-ea"/>
            </a:rPr>
            <a:t>A.</a:t>
          </a:r>
          <a:r>
            <a:rPr lang="ja-JP" altLang="en-US" sz="1800">
              <a:latin typeface="+mj-ea"/>
              <a:ea typeface="+mj-ea"/>
            </a:rPr>
            <a:t>委員（</a:t>
          </a:r>
          <a:r>
            <a:rPr lang="en-US" altLang="ja-JP" sz="1800">
              <a:latin typeface="+mj-ea"/>
              <a:ea typeface="+mj-ea"/>
            </a:rPr>
            <a:t>116</a:t>
          </a:r>
          <a:r>
            <a:rPr lang="ja-JP" altLang="en-US" sz="1800">
              <a:latin typeface="+mj-ea"/>
              <a:ea typeface="+mj-ea"/>
            </a:rPr>
            <a:t>名）</a:t>
          </a:r>
          <a:endParaRPr lang="en-US" altLang="ja-JP" sz="1800">
            <a:latin typeface="+mj-ea"/>
            <a:ea typeface="+mj-ea"/>
          </a:endParaRPr>
        </a:p>
        <a:p>
          <a:pPr algn="ctr"/>
          <a:r>
            <a:rPr lang="en-US" altLang="ja-JP" sz="1800">
              <a:latin typeface="+mj-ea"/>
              <a:ea typeface="+mj-ea"/>
            </a:rPr>
            <a:t>5.0</a:t>
          </a:r>
          <a:r>
            <a:rPr lang="ja-JP" altLang="en-US" sz="1800">
              <a:latin typeface="+mj-ea"/>
              <a:ea typeface="+mj-ea"/>
            </a:rPr>
            <a:t>百万円</a:t>
          </a:r>
        </a:p>
      </xdr:txBody>
    </xdr:sp>
    <xdr:clientData/>
  </xdr:twoCellAnchor>
  <xdr:twoCellAnchor>
    <xdr:from>
      <xdr:col>14</xdr:col>
      <xdr:colOff>149405</xdr:colOff>
      <xdr:row>765</xdr:row>
      <xdr:rowOff>23128</xdr:rowOff>
    </xdr:from>
    <xdr:to>
      <xdr:col>24</xdr:col>
      <xdr:colOff>110789</xdr:colOff>
      <xdr:row>765</xdr:row>
      <xdr:rowOff>590217</xdr:rowOff>
    </xdr:to>
    <xdr:sp macro="" textlink="">
      <xdr:nvSpPr>
        <xdr:cNvPr id="32" name="大かっこ 31">
          <a:extLst>
            <a:ext uri="{FF2B5EF4-FFF2-40B4-BE49-F238E27FC236}">
              <a16:creationId xmlns:a16="http://schemas.microsoft.com/office/drawing/2014/main" id="{26D2D530-7DE5-4E69-B543-56CBB341A80E}"/>
            </a:ext>
          </a:extLst>
        </xdr:cNvPr>
        <xdr:cNvSpPr/>
      </xdr:nvSpPr>
      <xdr:spPr>
        <a:xfrm>
          <a:off x="2949755" y="49800778"/>
          <a:ext cx="1961634" cy="567089"/>
        </a:xfrm>
        <a:prstGeom prst="bracketPair">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32</xdr:col>
      <xdr:colOff>47980</xdr:colOff>
      <xdr:row>765</xdr:row>
      <xdr:rowOff>27824</xdr:rowOff>
    </xdr:from>
    <xdr:to>
      <xdr:col>42</xdr:col>
      <xdr:colOff>54384</xdr:colOff>
      <xdr:row>765</xdr:row>
      <xdr:rowOff>594913</xdr:rowOff>
    </xdr:to>
    <xdr:sp macro="" textlink="">
      <xdr:nvSpPr>
        <xdr:cNvPr id="33" name="大かっこ 32">
          <a:extLst>
            <a:ext uri="{FF2B5EF4-FFF2-40B4-BE49-F238E27FC236}">
              <a16:creationId xmlns:a16="http://schemas.microsoft.com/office/drawing/2014/main" id="{3F9055DF-FD0A-4F18-9C8E-3B77F1DD4A40}"/>
            </a:ext>
          </a:extLst>
        </xdr:cNvPr>
        <xdr:cNvSpPr/>
      </xdr:nvSpPr>
      <xdr:spPr>
        <a:xfrm>
          <a:off x="6448780" y="49805474"/>
          <a:ext cx="2006654" cy="567089"/>
        </a:xfrm>
        <a:prstGeom prst="bracketPair">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32</xdr:col>
      <xdr:colOff>119962</xdr:colOff>
      <xdr:row>762</xdr:row>
      <xdr:rowOff>31834</xdr:rowOff>
    </xdr:from>
    <xdr:to>
      <xdr:col>41</xdr:col>
      <xdr:colOff>144780</xdr:colOff>
      <xdr:row>764</xdr:row>
      <xdr:rowOff>579692</xdr:rowOff>
    </xdr:to>
    <xdr:sp macro="" textlink="">
      <xdr:nvSpPr>
        <xdr:cNvPr id="34" name="タイトル 1">
          <a:extLst>
            <a:ext uri="{FF2B5EF4-FFF2-40B4-BE49-F238E27FC236}">
              <a16:creationId xmlns:a16="http://schemas.microsoft.com/office/drawing/2014/main" id="{AB85F387-0803-4993-ABA0-68681A25590F}"/>
            </a:ext>
          </a:extLst>
        </xdr:cNvPr>
        <xdr:cNvSpPr txBox="1">
          <a:spLocks/>
        </xdr:cNvSpPr>
      </xdr:nvSpPr>
      <xdr:spPr>
        <a:xfrm>
          <a:off x="6520762" y="48437884"/>
          <a:ext cx="1825043" cy="1252708"/>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800">
              <a:latin typeface="+mj-ea"/>
              <a:ea typeface="+mj-ea"/>
            </a:rPr>
            <a:t>B.</a:t>
          </a:r>
          <a:r>
            <a:rPr lang="ja-JP" altLang="en-US" sz="1800">
              <a:latin typeface="+mj-ea"/>
              <a:ea typeface="+mj-ea"/>
            </a:rPr>
            <a:t>委員（</a:t>
          </a:r>
          <a:r>
            <a:rPr lang="en-US" altLang="ja-JP" sz="1800">
              <a:latin typeface="+mj-ea"/>
              <a:ea typeface="+mj-ea"/>
            </a:rPr>
            <a:t>116</a:t>
          </a:r>
          <a:r>
            <a:rPr lang="ja-JP" altLang="en-US" sz="1800">
              <a:latin typeface="+mj-ea"/>
              <a:ea typeface="+mj-ea"/>
            </a:rPr>
            <a:t>名）</a:t>
          </a:r>
          <a:endParaRPr lang="en-US" altLang="ja-JP" sz="1800">
            <a:latin typeface="+mj-ea"/>
            <a:ea typeface="+mj-ea"/>
          </a:endParaRPr>
        </a:p>
        <a:p>
          <a:pPr algn="ctr"/>
          <a:r>
            <a:rPr lang="en-US" altLang="ja-JP" sz="1800">
              <a:latin typeface="+mj-ea"/>
              <a:ea typeface="+mj-ea"/>
            </a:rPr>
            <a:t>0.2</a:t>
          </a:r>
          <a:r>
            <a:rPr lang="ja-JP" altLang="en-US" sz="1800">
              <a:latin typeface="+mj-ea"/>
              <a:ea typeface="+mj-ea"/>
            </a:rPr>
            <a:t>百万円</a:t>
          </a:r>
        </a:p>
      </xdr:txBody>
    </xdr:sp>
    <xdr:clientData/>
  </xdr:twoCellAnchor>
  <xdr:twoCellAnchor>
    <xdr:from>
      <xdr:col>15</xdr:col>
      <xdr:colOff>193618</xdr:colOff>
      <xdr:row>765</xdr:row>
      <xdr:rowOff>55762</xdr:rowOff>
    </xdr:from>
    <xdr:to>
      <xdr:col>24</xdr:col>
      <xdr:colOff>73830</xdr:colOff>
      <xdr:row>765</xdr:row>
      <xdr:rowOff>576308</xdr:rowOff>
    </xdr:to>
    <xdr:sp macro="" textlink="">
      <xdr:nvSpPr>
        <xdr:cNvPr id="35" name="テキスト ボックス 24">
          <a:extLst>
            <a:ext uri="{FF2B5EF4-FFF2-40B4-BE49-F238E27FC236}">
              <a16:creationId xmlns:a16="http://schemas.microsoft.com/office/drawing/2014/main" id="{8D0D0A26-1BE8-4818-A2E6-97240325E787}"/>
            </a:ext>
          </a:extLst>
        </xdr:cNvPr>
        <xdr:cNvSpPr txBox="1"/>
      </xdr:nvSpPr>
      <xdr:spPr>
        <a:xfrm>
          <a:off x="3193993" y="49833412"/>
          <a:ext cx="1680437" cy="52054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教育映像等審査会出席に係る謝金</a:t>
          </a:r>
          <a:endParaRPr kumimoji="1" lang="ja-JP" altLang="en-US" sz="1200"/>
        </a:p>
      </xdr:txBody>
    </xdr:sp>
    <xdr:clientData/>
  </xdr:twoCellAnchor>
  <xdr:twoCellAnchor>
    <xdr:from>
      <xdr:col>33</xdr:col>
      <xdr:colOff>19906</xdr:colOff>
      <xdr:row>765</xdr:row>
      <xdr:rowOff>104626</xdr:rowOff>
    </xdr:from>
    <xdr:to>
      <xdr:col>41</xdr:col>
      <xdr:colOff>194362</xdr:colOff>
      <xdr:row>765</xdr:row>
      <xdr:rowOff>619869</xdr:rowOff>
    </xdr:to>
    <xdr:sp macro="" textlink="">
      <xdr:nvSpPr>
        <xdr:cNvPr id="36" name="テキスト ボックス 20">
          <a:extLst>
            <a:ext uri="{FF2B5EF4-FFF2-40B4-BE49-F238E27FC236}">
              <a16:creationId xmlns:a16="http://schemas.microsoft.com/office/drawing/2014/main" id="{210A91E4-583E-4114-807E-92FD0EBA973A}"/>
            </a:ext>
          </a:extLst>
        </xdr:cNvPr>
        <xdr:cNvSpPr txBox="1"/>
      </xdr:nvSpPr>
      <xdr:spPr>
        <a:xfrm>
          <a:off x="6620731" y="49882276"/>
          <a:ext cx="1774656" cy="51524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教育映像等審査会出席に係る旅費</a:t>
          </a:r>
          <a:endParaRPr kumimoji="1" lang="ja-JP" altLang="en-US" sz="1200"/>
        </a:p>
      </xdr:txBody>
    </xdr:sp>
    <xdr:clientData/>
  </xdr:twoCellAnchor>
  <xdr:twoCellAnchor>
    <xdr:from>
      <xdr:col>20</xdr:col>
      <xdr:colOff>3384</xdr:colOff>
      <xdr:row>760</xdr:row>
      <xdr:rowOff>135822</xdr:rowOff>
    </xdr:from>
    <xdr:to>
      <xdr:col>20</xdr:col>
      <xdr:colOff>3384</xdr:colOff>
      <xdr:row>761</xdr:row>
      <xdr:rowOff>324879</xdr:rowOff>
    </xdr:to>
    <xdr:cxnSp macro="">
      <xdr:nvCxnSpPr>
        <xdr:cNvPr id="37" name="直線コネクタ 36">
          <a:extLst>
            <a:ext uri="{FF2B5EF4-FFF2-40B4-BE49-F238E27FC236}">
              <a16:creationId xmlns:a16="http://schemas.microsoft.com/office/drawing/2014/main" id="{BA491316-4486-47FD-B769-24367543FCDC}"/>
            </a:ext>
          </a:extLst>
        </xdr:cNvPr>
        <xdr:cNvCxnSpPr/>
      </xdr:nvCxnSpPr>
      <xdr:spPr>
        <a:xfrm>
          <a:off x="4003884" y="47837022"/>
          <a:ext cx="0" cy="5414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196017</xdr:colOff>
      <xdr:row>759</xdr:row>
      <xdr:rowOff>62887</xdr:rowOff>
    </xdr:from>
    <xdr:to>
      <xdr:col>27</xdr:col>
      <xdr:colOff>197303</xdr:colOff>
      <xdr:row>760</xdr:row>
      <xdr:rowOff>115661</xdr:rowOff>
    </xdr:to>
    <xdr:cxnSp macro="">
      <xdr:nvCxnSpPr>
        <xdr:cNvPr id="38" name="直線コネクタ 37">
          <a:extLst>
            <a:ext uri="{FF2B5EF4-FFF2-40B4-BE49-F238E27FC236}">
              <a16:creationId xmlns:a16="http://schemas.microsoft.com/office/drawing/2014/main" id="{C8CDD71A-CD01-4599-A699-24F29C3A0971}"/>
            </a:ext>
          </a:extLst>
        </xdr:cNvPr>
        <xdr:cNvCxnSpPr/>
      </xdr:nvCxnSpPr>
      <xdr:spPr>
        <a:xfrm>
          <a:off x="5596692" y="47411662"/>
          <a:ext cx="1286" cy="4051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760</xdr:row>
      <xdr:rowOff>142875</xdr:rowOff>
    </xdr:from>
    <xdr:to>
      <xdr:col>37</xdr:col>
      <xdr:colOff>71438</xdr:colOff>
      <xdr:row>760</xdr:row>
      <xdr:rowOff>149678</xdr:rowOff>
    </xdr:to>
    <xdr:cxnSp macro="">
      <xdr:nvCxnSpPr>
        <xdr:cNvPr id="39" name="直線コネクタ 38">
          <a:extLst>
            <a:ext uri="{FF2B5EF4-FFF2-40B4-BE49-F238E27FC236}">
              <a16:creationId xmlns:a16="http://schemas.microsoft.com/office/drawing/2014/main" id="{3AA7EB65-C2DA-4007-B3D1-094F1F4678D4}"/>
            </a:ext>
          </a:extLst>
        </xdr:cNvPr>
        <xdr:cNvCxnSpPr/>
      </xdr:nvCxnSpPr>
      <xdr:spPr>
        <a:xfrm flipV="1">
          <a:off x="4000500" y="47844075"/>
          <a:ext cx="3471863" cy="680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74423</xdr:colOff>
      <xdr:row>753</xdr:row>
      <xdr:rowOff>301196</xdr:rowOff>
    </xdr:from>
    <xdr:to>
      <xdr:col>49</xdr:col>
      <xdr:colOff>450507</xdr:colOff>
      <xdr:row>755</xdr:row>
      <xdr:rowOff>115845</xdr:rowOff>
    </xdr:to>
    <xdr:sp macro="" textlink="">
      <xdr:nvSpPr>
        <xdr:cNvPr id="40" name="Text Box 12">
          <a:extLst>
            <a:ext uri="{FF2B5EF4-FFF2-40B4-BE49-F238E27FC236}">
              <a16:creationId xmlns:a16="http://schemas.microsoft.com/office/drawing/2014/main" id="{60D1BA63-8AF1-49D4-BDB3-F9C40C8117C2}"/>
            </a:ext>
          </a:extLst>
        </xdr:cNvPr>
        <xdr:cNvSpPr txBox="1">
          <a:spLocks noChangeArrowheads="1"/>
        </xdr:cNvSpPr>
      </xdr:nvSpPr>
      <xdr:spPr bwMode="auto">
        <a:xfrm>
          <a:off x="7475348" y="45535421"/>
          <a:ext cx="2776384" cy="5194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※庁費は会議費等であり、</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endParaRPr lang="en-US" altLang="ja-JP"/>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件百万円以上のものはない。</a:t>
          </a:r>
        </a:p>
      </xdr:txBody>
    </xdr:sp>
    <xdr:clientData/>
  </xdr:twoCellAnchor>
  <xdr:twoCellAnchor>
    <xdr:from>
      <xdr:col>37</xdr:col>
      <xdr:colOff>47626</xdr:colOff>
      <xdr:row>760</xdr:row>
      <xdr:rowOff>142875</xdr:rowOff>
    </xdr:from>
    <xdr:to>
      <xdr:col>37</xdr:col>
      <xdr:colOff>47626</xdr:colOff>
      <xdr:row>761</xdr:row>
      <xdr:rowOff>331932</xdr:rowOff>
    </xdr:to>
    <xdr:cxnSp macro="">
      <xdr:nvCxnSpPr>
        <xdr:cNvPr id="41" name="直線コネクタ 40">
          <a:extLst>
            <a:ext uri="{FF2B5EF4-FFF2-40B4-BE49-F238E27FC236}">
              <a16:creationId xmlns:a16="http://schemas.microsoft.com/office/drawing/2014/main" id="{BA491316-4486-47FD-B769-24367543FCDC}"/>
            </a:ext>
          </a:extLst>
        </xdr:cNvPr>
        <xdr:cNvCxnSpPr/>
      </xdr:nvCxnSpPr>
      <xdr:spPr>
        <a:xfrm>
          <a:off x="7448551" y="47844075"/>
          <a:ext cx="0" cy="5414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406</v>
      </c>
      <c r="AJ2" s="937" t="s">
        <v>711</v>
      </c>
      <c r="AK2" s="937"/>
      <c r="AL2" s="937"/>
      <c r="AM2" s="937"/>
      <c r="AN2" s="98" t="s">
        <v>406</v>
      </c>
      <c r="AO2" s="937">
        <v>20</v>
      </c>
      <c r="AP2" s="937"/>
      <c r="AQ2" s="937"/>
      <c r="AR2" s="99" t="s">
        <v>709</v>
      </c>
      <c r="AS2" s="943">
        <v>77</v>
      </c>
      <c r="AT2" s="943"/>
      <c r="AU2" s="943"/>
      <c r="AV2" s="98" t="str">
        <f>IF(AW2="","","-")</f>
        <v/>
      </c>
      <c r="AW2" s="903"/>
      <c r="AX2" s="903"/>
    </row>
    <row r="3" spans="1:50" ht="21" customHeight="1" thickBot="1" x14ac:dyDescent="0.2">
      <c r="A3" s="859" t="s">
        <v>702</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714</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746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749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747</v>
      </c>
      <c r="H5" s="832"/>
      <c r="I5" s="832"/>
      <c r="J5" s="832"/>
      <c r="K5" s="832"/>
      <c r="L5" s="832"/>
      <c r="M5" s="833" t="s">
        <v>66</v>
      </c>
      <c r="N5" s="834"/>
      <c r="O5" s="834"/>
      <c r="P5" s="834"/>
      <c r="Q5" s="834"/>
      <c r="R5" s="835"/>
      <c r="S5" s="836" t="s">
        <v>748</v>
      </c>
      <c r="T5" s="832"/>
      <c r="U5" s="832"/>
      <c r="V5" s="832"/>
      <c r="W5" s="832"/>
      <c r="X5" s="837"/>
      <c r="Y5" s="696" t="s">
        <v>3</v>
      </c>
      <c r="Z5" s="542"/>
      <c r="AA5" s="542"/>
      <c r="AB5" s="542"/>
      <c r="AC5" s="542"/>
      <c r="AD5" s="543"/>
      <c r="AE5" s="697" t="s">
        <v>750</v>
      </c>
      <c r="AF5" s="697"/>
      <c r="AG5" s="697"/>
      <c r="AH5" s="697"/>
      <c r="AI5" s="697"/>
      <c r="AJ5" s="697"/>
      <c r="AK5" s="697"/>
      <c r="AL5" s="697"/>
      <c r="AM5" s="697"/>
      <c r="AN5" s="697"/>
      <c r="AO5" s="697"/>
      <c r="AP5" s="698"/>
      <c r="AQ5" s="699" t="s">
        <v>791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5" t="s">
        <v>389</v>
      </c>
      <c r="Z7" s="439"/>
      <c r="AA7" s="439"/>
      <c r="AB7" s="439"/>
      <c r="AC7" s="439"/>
      <c r="AD7" s="916"/>
      <c r="AE7" s="904" t="s">
        <v>716</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4" t="s">
        <v>256</v>
      </c>
      <c r="B8" s="495"/>
      <c r="C8" s="495"/>
      <c r="D8" s="495"/>
      <c r="E8" s="495"/>
      <c r="F8" s="496"/>
      <c r="G8" s="938" t="str">
        <f>入力規則等!A27</f>
        <v>ＩＴ戦略</v>
      </c>
      <c r="H8" s="718"/>
      <c r="I8" s="718"/>
      <c r="J8" s="718"/>
      <c r="K8" s="718"/>
      <c r="L8" s="718"/>
      <c r="M8" s="718"/>
      <c r="N8" s="718"/>
      <c r="O8" s="718"/>
      <c r="P8" s="718"/>
      <c r="Q8" s="718"/>
      <c r="R8" s="718"/>
      <c r="S8" s="718"/>
      <c r="T8" s="718"/>
      <c r="U8" s="718"/>
      <c r="V8" s="718"/>
      <c r="W8" s="718"/>
      <c r="X8" s="939"/>
      <c r="Y8" s="838" t="s">
        <v>257</v>
      </c>
      <c r="Z8" s="839"/>
      <c r="AA8" s="839"/>
      <c r="AB8" s="839"/>
      <c r="AC8" s="839"/>
      <c r="AD8" s="840"/>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793</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8" t="s">
        <v>30</v>
      </c>
      <c r="B10" s="659"/>
      <c r="C10" s="659"/>
      <c r="D10" s="659"/>
      <c r="E10" s="659"/>
      <c r="F10" s="659"/>
      <c r="G10" s="749" t="s">
        <v>794</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6" t="s">
        <v>24</v>
      </c>
      <c r="B12" s="957"/>
      <c r="C12" s="957"/>
      <c r="D12" s="957"/>
      <c r="E12" s="957"/>
      <c r="F12" s="958"/>
      <c r="G12" s="755"/>
      <c r="H12" s="756"/>
      <c r="I12" s="756"/>
      <c r="J12" s="756"/>
      <c r="K12" s="756"/>
      <c r="L12" s="756"/>
      <c r="M12" s="756"/>
      <c r="N12" s="756"/>
      <c r="O12" s="756"/>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59" t="s">
        <v>7</v>
      </c>
      <c r="J13" s="760"/>
      <c r="K13" s="760"/>
      <c r="L13" s="760"/>
      <c r="M13" s="760"/>
      <c r="N13" s="760"/>
      <c r="O13" s="761"/>
      <c r="P13" s="655">
        <v>13.299999999999999</v>
      </c>
      <c r="Q13" s="656"/>
      <c r="R13" s="656"/>
      <c r="S13" s="656"/>
      <c r="T13" s="656"/>
      <c r="U13" s="656"/>
      <c r="V13" s="657"/>
      <c r="W13" s="655">
        <v>13.3</v>
      </c>
      <c r="X13" s="656"/>
      <c r="Y13" s="656"/>
      <c r="Z13" s="656"/>
      <c r="AA13" s="656"/>
      <c r="AB13" s="656"/>
      <c r="AC13" s="657"/>
      <c r="AD13" s="655">
        <v>12.9</v>
      </c>
      <c r="AE13" s="656"/>
      <c r="AF13" s="656"/>
      <c r="AG13" s="656"/>
      <c r="AH13" s="656"/>
      <c r="AI13" s="656"/>
      <c r="AJ13" s="657"/>
      <c r="AK13" s="655">
        <v>12.7</v>
      </c>
      <c r="AL13" s="656"/>
      <c r="AM13" s="656"/>
      <c r="AN13" s="656"/>
      <c r="AO13" s="656"/>
      <c r="AP13" s="656"/>
      <c r="AQ13" s="657"/>
      <c r="AR13" s="912">
        <v>12.6</v>
      </c>
      <c r="AS13" s="913"/>
      <c r="AT13" s="913"/>
      <c r="AU13" s="913"/>
      <c r="AV13" s="913"/>
      <c r="AW13" s="913"/>
      <c r="AX13" s="914"/>
    </row>
    <row r="14" spans="1:50" ht="21" customHeight="1" x14ac:dyDescent="0.15">
      <c r="A14" s="612"/>
      <c r="B14" s="613"/>
      <c r="C14" s="613"/>
      <c r="D14" s="613"/>
      <c r="E14" s="613"/>
      <c r="F14" s="614"/>
      <c r="G14" s="723"/>
      <c r="H14" s="724"/>
      <c r="I14" s="709" t="s">
        <v>8</v>
      </c>
      <c r="J14" s="757"/>
      <c r="K14" s="757"/>
      <c r="L14" s="757"/>
      <c r="M14" s="757"/>
      <c r="N14" s="757"/>
      <c r="O14" s="758"/>
      <c r="P14" s="655" t="s">
        <v>717</v>
      </c>
      <c r="Q14" s="656"/>
      <c r="R14" s="656"/>
      <c r="S14" s="656"/>
      <c r="T14" s="656"/>
      <c r="U14" s="656"/>
      <c r="V14" s="657"/>
      <c r="W14" s="655" t="s">
        <v>717</v>
      </c>
      <c r="X14" s="656"/>
      <c r="Y14" s="656"/>
      <c r="Z14" s="656"/>
      <c r="AA14" s="656"/>
      <c r="AB14" s="656"/>
      <c r="AC14" s="657"/>
      <c r="AD14" s="655" t="s">
        <v>751</v>
      </c>
      <c r="AE14" s="656"/>
      <c r="AF14" s="656"/>
      <c r="AG14" s="656"/>
      <c r="AH14" s="656"/>
      <c r="AI14" s="656"/>
      <c r="AJ14" s="657"/>
      <c r="AK14" s="655" t="s">
        <v>752</v>
      </c>
      <c r="AL14" s="656"/>
      <c r="AM14" s="656"/>
      <c r="AN14" s="656"/>
      <c r="AO14" s="656"/>
      <c r="AP14" s="656"/>
      <c r="AQ14" s="657"/>
      <c r="AR14" s="781"/>
      <c r="AS14" s="781"/>
      <c r="AT14" s="781"/>
      <c r="AU14" s="781"/>
      <c r="AV14" s="781"/>
      <c r="AW14" s="781"/>
      <c r="AX14" s="782"/>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752</v>
      </c>
      <c r="AL15" s="656"/>
      <c r="AM15" s="656"/>
      <c r="AN15" s="656"/>
      <c r="AO15" s="656"/>
      <c r="AP15" s="656"/>
      <c r="AQ15" s="657"/>
      <c r="AR15" s="655" t="s">
        <v>752</v>
      </c>
      <c r="AS15" s="656"/>
      <c r="AT15" s="656"/>
      <c r="AU15" s="656"/>
      <c r="AV15" s="656"/>
      <c r="AW15" s="656"/>
      <c r="AX15" s="796"/>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752</v>
      </c>
      <c r="AL16" s="656"/>
      <c r="AM16" s="656"/>
      <c r="AN16" s="656"/>
      <c r="AO16" s="656"/>
      <c r="AP16" s="656"/>
      <c r="AQ16" s="657"/>
      <c r="AR16" s="752"/>
      <c r="AS16" s="753"/>
      <c r="AT16" s="753"/>
      <c r="AU16" s="753"/>
      <c r="AV16" s="753"/>
      <c r="AW16" s="753"/>
      <c r="AX16" s="754"/>
    </row>
    <row r="17" spans="1:50" ht="24.75" customHeight="1" x14ac:dyDescent="0.15">
      <c r="A17" s="612"/>
      <c r="B17" s="613"/>
      <c r="C17" s="613"/>
      <c r="D17" s="613"/>
      <c r="E17" s="613"/>
      <c r="F17" s="614"/>
      <c r="G17" s="723"/>
      <c r="H17" s="724"/>
      <c r="I17" s="709" t="s">
        <v>50</v>
      </c>
      <c r="J17" s="757"/>
      <c r="K17" s="757"/>
      <c r="L17" s="757"/>
      <c r="M17" s="757"/>
      <c r="N17" s="757"/>
      <c r="O17" s="758"/>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752</v>
      </c>
      <c r="AL17" s="656"/>
      <c r="AM17" s="656"/>
      <c r="AN17" s="656"/>
      <c r="AO17" s="656"/>
      <c r="AP17" s="656"/>
      <c r="AQ17" s="657"/>
      <c r="AR17" s="910"/>
      <c r="AS17" s="910"/>
      <c r="AT17" s="910"/>
      <c r="AU17" s="910"/>
      <c r="AV17" s="910"/>
      <c r="AW17" s="910"/>
      <c r="AX17" s="911"/>
    </row>
    <row r="18" spans="1:50" ht="24.75" customHeight="1" x14ac:dyDescent="0.15">
      <c r="A18" s="612"/>
      <c r="B18" s="613"/>
      <c r="C18" s="613"/>
      <c r="D18" s="613"/>
      <c r="E18" s="613"/>
      <c r="F18" s="614"/>
      <c r="G18" s="725"/>
      <c r="H18" s="726"/>
      <c r="I18" s="714" t="s">
        <v>20</v>
      </c>
      <c r="J18" s="715"/>
      <c r="K18" s="715"/>
      <c r="L18" s="715"/>
      <c r="M18" s="715"/>
      <c r="N18" s="715"/>
      <c r="O18" s="716"/>
      <c r="P18" s="870">
        <f>SUM(P13:V17)</f>
        <v>13.299999999999999</v>
      </c>
      <c r="Q18" s="871"/>
      <c r="R18" s="871"/>
      <c r="S18" s="871"/>
      <c r="T18" s="871"/>
      <c r="U18" s="871"/>
      <c r="V18" s="872"/>
      <c r="W18" s="870">
        <f>SUM(W13:AC17)</f>
        <v>13.3</v>
      </c>
      <c r="X18" s="871"/>
      <c r="Y18" s="871"/>
      <c r="Z18" s="871"/>
      <c r="AA18" s="871"/>
      <c r="AB18" s="871"/>
      <c r="AC18" s="872"/>
      <c r="AD18" s="870">
        <f>SUM(AD13:AJ17)</f>
        <v>12.9</v>
      </c>
      <c r="AE18" s="871"/>
      <c r="AF18" s="871"/>
      <c r="AG18" s="871"/>
      <c r="AH18" s="871"/>
      <c r="AI18" s="871"/>
      <c r="AJ18" s="872"/>
      <c r="AK18" s="870">
        <f>SUM(AK13:AQ17)</f>
        <v>12.7</v>
      </c>
      <c r="AL18" s="871"/>
      <c r="AM18" s="871"/>
      <c r="AN18" s="871"/>
      <c r="AO18" s="871"/>
      <c r="AP18" s="871"/>
      <c r="AQ18" s="872"/>
      <c r="AR18" s="870">
        <f>SUM(AR13:AX17)</f>
        <v>12.6</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v>12.3</v>
      </c>
      <c r="Q19" s="656"/>
      <c r="R19" s="656"/>
      <c r="S19" s="656"/>
      <c r="T19" s="656"/>
      <c r="U19" s="656"/>
      <c r="V19" s="657"/>
      <c r="W19" s="655">
        <v>11.8</v>
      </c>
      <c r="X19" s="656"/>
      <c r="Y19" s="656"/>
      <c r="Z19" s="656"/>
      <c r="AA19" s="656"/>
      <c r="AB19" s="656"/>
      <c r="AC19" s="657"/>
      <c r="AD19" s="655">
        <v>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f>IF(P18=0, "-", SUM(P19)/P18)</f>
        <v>0.92481203007518809</v>
      </c>
      <c r="Q20" s="316"/>
      <c r="R20" s="316"/>
      <c r="S20" s="316"/>
      <c r="T20" s="316"/>
      <c r="U20" s="316"/>
      <c r="V20" s="316"/>
      <c r="W20" s="316">
        <f t="shared" ref="W20" si="0">IF(W18=0, "-", SUM(W19)/W18)</f>
        <v>0.88721804511278191</v>
      </c>
      <c r="X20" s="316"/>
      <c r="Y20" s="316"/>
      <c r="Z20" s="316"/>
      <c r="AA20" s="316"/>
      <c r="AB20" s="316"/>
      <c r="AC20" s="316"/>
      <c r="AD20" s="316">
        <f t="shared" ref="AD20" si="1">IF(AD18=0, "-", SUM(AD19)/AD18)</f>
        <v>0.54263565891472865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59"/>
      <c r="G21" s="314" t="s">
        <v>354</v>
      </c>
      <c r="H21" s="315"/>
      <c r="I21" s="315"/>
      <c r="J21" s="315"/>
      <c r="K21" s="315"/>
      <c r="L21" s="315"/>
      <c r="M21" s="315"/>
      <c r="N21" s="315"/>
      <c r="O21" s="315"/>
      <c r="P21" s="316">
        <f>IF(P19=0, "-", SUM(P19)/SUM(P13,P14))</f>
        <v>0.92481203007518809</v>
      </c>
      <c r="Q21" s="316"/>
      <c r="R21" s="316"/>
      <c r="S21" s="316"/>
      <c r="T21" s="316"/>
      <c r="U21" s="316"/>
      <c r="V21" s="316"/>
      <c r="W21" s="316">
        <f t="shared" ref="W21" si="2">IF(W19=0, "-", SUM(W19)/SUM(W13,W14))</f>
        <v>0.88721804511278191</v>
      </c>
      <c r="X21" s="316"/>
      <c r="Y21" s="316"/>
      <c r="Z21" s="316"/>
      <c r="AA21" s="316"/>
      <c r="AB21" s="316"/>
      <c r="AC21" s="316"/>
      <c r="AD21" s="316">
        <f t="shared" ref="AD21" si="3">IF(AD19=0, "-", SUM(AD19)/SUM(AD13,AD14))</f>
        <v>0.54263565891472865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5" t="s">
        <v>707</v>
      </c>
      <c r="B22" s="966"/>
      <c r="C22" s="966"/>
      <c r="D22" s="966"/>
      <c r="E22" s="966"/>
      <c r="F22" s="967"/>
      <c r="G22" s="961" t="s">
        <v>333</v>
      </c>
      <c r="H22" s="222"/>
      <c r="I22" s="222"/>
      <c r="J22" s="222"/>
      <c r="K22" s="222"/>
      <c r="L22" s="222"/>
      <c r="M22" s="222"/>
      <c r="N22" s="222"/>
      <c r="O22" s="223"/>
      <c r="P22" s="926" t="s">
        <v>705</v>
      </c>
      <c r="Q22" s="222"/>
      <c r="R22" s="222"/>
      <c r="S22" s="222"/>
      <c r="T22" s="222"/>
      <c r="U22" s="222"/>
      <c r="V22" s="223"/>
      <c r="W22" s="926" t="s">
        <v>706</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62" t="s">
        <v>718</v>
      </c>
      <c r="H23" s="963"/>
      <c r="I23" s="963"/>
      <c r="J23" s="963"/>
      <c r="K23" s="963"/>
      <c r="L23" s="963"/>
      <c r="M23" s="963"/>
      <c r="N23" s="963"/>
      <c r="O23" s="964"/>
      <c r="P23" s="912">
        <v>8</v>
      </c>
      <c r="Q23" s="913"/>
      <c r="R23" s="913"/>
      <c r="S23" s="913"/>
      <c r="T23" s="913"/>
      <c r="U23" s="913"/>
      <c r="V23" s="927"/>
      <c r="W23" s="912">
        <v>8</v>
      </c>
      <c r="X23" s="913"/>
      <c r="Y23" s="913"/>
      <c r="Z23" s="913"/>
      <c r="AA23" s="913"/>
      <c r="AB23" s="913"/>
      <c r="AC23" s="927"/>
      <c r="AD23" s="975" t="s">
        <v>792</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28" t="s">
        <v>719</v>
      </c>
      <c r="H24" s="929"/>
      <c r="I24" s="929"/>
      <c r="J24" s="929"/>
      <c r="K24" s="929"/>
      <c r="L24" s="929"/>
      <c r="M24" s="929"/>
      <c r="N24" s="929"/>
      <c r="O24" s="930"/>
      <c r="P24" s="655">
        <v>2.6</v>
      </c>
      <c r="Q24" s="656"/>
      <c r="R24" s="656"/>
      <c r="S24" s="656"/>
      <c r="T24" s="656"/>
      <c r="U24" s="656"/>
      <c r="V24" s="657"/>
      <c r="W24" s="655">
        <v>2.5</v>
      </c>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28" t="s">
        <v>720</v>
      </c>
      <c r="H25" s="929"/>
      <c r="I25" s="929"/>
      <c r="J25" s="929"/>
      <c r="K25" s="929"/>
      <c r="L25" s="929"/>
      <c r="M25" s="929"/>
      <c r="N25" s="929"/>
      <c r="O25" s="930"/>
      <c r="P25" s="655">
        <v>2.1</v>
      </c>
      <c r="Q25" s="656"/>
      <c r="R25" s="656"/>
      <c r="S25" s="656"/>
      <c r="T25" s="656"/>
      <c r="U25" s="656"/>
      <c r="V25" s="657"/>
      <c r="W25" s="655">
        <v>2.1</v>
      </c>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28"/>
      <c r="H26" s="929"/>
      <c r="I26" s="929"/>
      <c r="J26" s="929"/>
      <c r="K26" s="929"/>
      <c r="L26" s="929"/>
      <c r="M26" s="929"/>
      <c r="N26" s="929"/>
      <c r="O26" s="930"/>
      <c r="P26" s="655"/>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28"/>
      <c r="H27" s="929"/>
      <c r="I27" s="929"/>
      <c r="J27" s="929"/>
      <c r="K27" s="929"/>
      <c r="L27" s="929"/>
      <c r="M27" s="929"/>
      <c r="N27" s="929"/>
      <c r="O27" s="930"/>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31" t="s">
        <v>337</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334</v>
      </c>
      <c r="H29" s="935"/>
      <c r="I29" s="935"/>
      <c r="J29" s="935"/>
      <c r="K29" s="935"/>
      <c r="L29" s="935"/>
      <c r="M29" s="935"/>
      <c r="N29" s="935"/>
      <c r="O29" s="936"/>
      <c r="P29" s="655">
        <f>AK13</f>
        <v>12.7</v>
      </c>
      <c r="Q29" s="656"/>
      <c r="R29" s="656"/>
      <c r="S29" s="656"/>
      <c r="T29" s="656"/>
      <c r="U29" s="656"/>
      <c r="V29" s="657"/>
      <c r="W29" s="944">
        <f>AR13</f>
        <v>12.6</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3" t="s">
        <v>349</v>
      </c>
      <c r="B30" s="854"/>
      <c r="C30" s="854"/>
      <c r="D30" s="854"/>
      <c r="E30" s="854"/>
      <c r="F30" s="855"/>
      <c r="G30" s="768" t="s">
        <v>146</v>
      </c>
      <c r="H30" s="769"/>
      <c r="I30" s="769"/>
      <c r="J30" s="769"/>
      <c r="K30" s="769"/>
      <c r="L30" s="769"/>
      <c r="M30" s="769"/>
      <c r="N30" s="769"/>
      <c r="O30" s="770"/>
      <c r="P30" s="849" t="s">
        <v>59</v>
      </c>
      <c r="Q30" s="769"/>
      <c r="R30" s="769"/>
      <c r="S30" s="769"/>
      <c r="T30" s="769"/>
      <c r="U30" s="769"/>
      <c r="V30" s="769"/>
      <c r="W30" s="769"/>
      <c r="X30" s="770"/>
      <c r="Y30" s="846"/>
      <c r="Z30" s="847"/>
      <c r="AA30" s="848"/>
      <c r="AB30" s="850" t="s">
        <v>11</v>
      </c>
      <c r="AC30" s="851"/>
      <c r="AD30" s="852"/>
      <c r="AE30" s="850" t="s">
        <v>390</v>
      </c>
      <c r="AF30" s="851"/>
      <c r="AG30" s="851"/>
      <c r="AH30" s="852"/>
      <c r="AI30" s="907" t="s">
        <v>412</v>
      </c>
      <c r="AJ30" s="907"/>
      <c r="AK30" s="907"/>
      <c r="AL30" s="850"/>
      <c r="AM30" s="907" t="s">
        <v>509</v>
      </c>
      <c r="AN30" s="907"/>
      <c r="AO30" s="907"/>
      <c r="AP30" s="850"/>
      <c r="AQ30" s="762" t="s">
        <v>232</v>
      </c>
      <c r="AR30" s="763"/>
      <c r="AS30" s="763"/>
      <c r="AT30" s="764"/>
      <c r="AU30" s="769" t="s">
        <v>134</v>
      </c>
      <c r="AV30" s="769"/>
      <c r="AW30" s="769"/>
      <c r="AX30" s="90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v>4</v>
      </c>
      <c r="AR31" s="201"/>
      <c r="AS31" s="136" t="s">
        <v>233</v>
      </c>
      <c r="AT31" s="137"/>
      <c r="AU31" s="200" t="s">
        <v>717</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14856</v>
      </c>
      <c r="AF32" s="219"/>
      <c r="AG32" s="219"/>
      <c r="AH32" s="219"/>
      <c r="AI32" s="218">
        <v>19535</v>
      </c>
      <c r="AJ32" s="219"/>
      <c r="AK32" s="219"/>
      <c r="AL32" s="219"/>
      <c r="AM32" s="218">
        <v>24163</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9147</v>
      </c>
      <c r="AF33" s="219"/>
      <c r="AG33" s="219"/>
      <c r="AH33" s="219"/>
      <c r="AI33" s="218">
        <v>14856</v>
      </c>
      <c r="AJ33" s="219"/>
      <c r="AK33" s="219"/>
      <c r="AL33" s="219"/>
      <c r="AM33" s="218">
        <v>19535</v>
      </c>
      <c r="AN33" s="219"/>
      <c r="AO33" s="219"/>
      <c r="AP33" s="219"/>
      <c r="AQ33" s="336">
        <v>31853</v>
      </c>
      <c r="AR33" s="208"/>
      <c r="AS33" s="208"/>
      <c r="AT33" s="337"/>
      <c r="AU33" s="219" t="s">
        <v>717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162.4</v>
      </c>
      <c r="AF34" s="219"/>
      <c r="AG34" s="219"/>
      <c r="AH34" s="219"/>
      <c r="AI34" s="218">
        <v>131.5</v>
      </c>
      <c r="AJ34" s="219"/>
      <c r="AK34" s="219"/>
      <c r="AL34" s="219"/>
      <c r="AM34" s="218">
        <v>123.7</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5" t="s">
        <v>349</v>
      </c>
      <c r="B37" s="766"/>
      <c r="C37" s="766"/>
      <c r="D37" s="766"/>
      <c r="E37" s="766"/>
      <c r="F37" s="767"/>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2"/>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5" t="s">
        <v>349</v>
      </c>
      <c r="B44" s="766"/>
      <c r="C44" s="766"/>
      <c r="D44" s="766"/>
      <c r="E44" s="766"/>
      <c r="F44" s="767"/>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2"/>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17" t="s">
        <v>134</v>
      </c>
      <c r="AV51" s="917"/>
      <c r="AW51" s="917"/>
      <c r="AX51" s="91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17" t="s">
        <v>134</v>
      </c>
      <c r="AV58" s="917"/>
      <c r="AW58" s="917"/>
      <c r="AX58" s="91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0"/>
      <c r="AY79">
        <f>COUNTIF($AR$79,"☑")</f>
        <v>0</v>
      </c>
    </row>
    <row r="80" spans="1:51" ht="18.75" hidden="1" customHeight="1" x14ac:dyDescent="0.15">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0</v>
      </c>
    </row>
    <row r="83" spans="1:60" ht="22.5" hidden="1"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0</v>
      </c>
    </row>
    <row r="84" spans="1:60" ht="19.5" hidden="1"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150</v>
      </c>
      <c r="AF101" s="282"/>
      <c r="AG101" s="282"/>
      <c r="AH101" s="282"/>
      <c r="AI101" s="282">
        <v>102</v>
      </c>
      <c r="AJ101" s="282"/>
      <c r="AK101" s="282"/>
      <c r="AL101" s="282"/>
      <c r="AM101" s="282">
        <v>65</v>
      </c>
      <c r="AN101" s="282"/>
      <c r="AO101" s="282"/>
      <c r="AP101" s="282"/>
      <c r="AQ101" s="282" t="s">
        <v>717</v>
      </c>
      <c r="AR101" s="282"/>
      <c r="AS101" s="282"/>
      <c r="AT101" s="282"/>
      <c r="AU101" s="218" t="s">
        <v>789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159</v>
      </c>
      <c r="AF102" s="282"/>
      <c r="AG102" s="282"/>
      <c r="AH102" s="282"/>
      <c r="AI102" s="282">
        <v>159</v>
      </c>
      <c r="AJ102" s="282"/>
      <c r="AK102" s="282"/>
      <c r="AL102" s="282"/>
      <c r="AM102" s="282">
        <v>125</v>
      </c>
      <c r="AN102" s="282"/>
      <c r="AO102" s="282"/>
      <c r="AP102" s="282"/>
      <c r="AQ102" s="282">
        <v>106</v>
      </c>
      <c r="AR102" s="282"/>
      <c r="AS102" s="282"/>
      <c r="AT102" s="282"/>
      <c r="AU102" s="225">
        <v>125</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727</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726</v>
      </c>
      <c r="AC104" s="545"/>
      <c r="AD104" s="546"/>
      <c r="AE104" s="282">
        <v>19</v>
      </c>
      <c r="AF104" s="282"/>
      <c r="AG104" s="282"/>
      <c r="AH104" s="282"/>
      <c r="AI104" s="282">
        <v>13</v>
      </c>
      <c r="AJ104" s="282"/>
      <c r="AK104" s="282"/>
      <c r="AL104" s="282"/>
      <c r="AM104" s="282">
        <v>6</v>
      </c>
      <c r="AN104" s="282"/>
      <c r="AO104" s="282"/>
      <c r="AP104" s="282"/>
      <c r="AQ104" s="282" t="s">
        <v>717</v>
      </c>
      <c r="AR104" s="282"/>
      <c r="AS104" s="282"/>
      <c r="AT104" s="282"/>
      <c r="AU104" s="282" t="s">
        <v>789</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726</v>
      </c>
      <c r="AC105" s="468"/>
      <c r="AD105" s="469"/>
      <c r="AE105" s="282">
        <v>15</v>
      </c>
      <c r="AF105" s="282"/>
      <c r="AG105" s="282"/>
      <c r="AH105" s="282"/>
      <c r="AI105" s="282">
        <v>15</v>
      </c>
      <c r="AJ105" s="282"/>
      <c r="AK105" s="282"/>
      <c r="AL105" s="282"/>
      <c r="AM105" s="282">
        <v>15</v>
      </c>
      <c r="AN105" s="282"/>
      <c r="AO105" s="282"/>
      <c r="AP105" s="282"/>
      <c r="AQ105" s="282">
        <v>13</v>
      </c>
      <c r="AR105" s="282"/>
      <c r="AS105" s="282"/>
      <c r="AT105" s="282"/>
      <c r="AU105" s="282">
        <v>15</v>
      </c>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1</v>
      </c>
    </row>
    <row r="107" spans="1:60" ht="23.25" customHeight="1" x14ac:dyDescent="0.15">
      <c r="A107" s="418"/>
      <c r="B107" s="419"/>
      <c r="C107" s="419"/>
      <c r="D107" s="419"/>
      <c r="E107" s="419"/>
      <c r="F107" s="420"/>
      <c r="G107" s="108" t="s">
        <v>728</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726</v>
      </c>
      <c r="AC107" s="545"/>
      <c r="AD107" s="546"/>
      <c r="AE107" s="282">
        <v>84</v>
      </c>
      <c r="AF107" s="282"/>
      <c r="AG107" s="282"/>
      <c r="AH107" s="282"/>
      <c r="AI107" s="282">
        <v>56</v>
      </c>
      <c r="AJ107" s="282"/>
      <c r="AK107" s="282"/>
      <c r="AL107" s="282"/>
      <c r="AM107" s="282">
        <v>44</v>
      </c>
      <c r="AN107" s="282"/>
      <c r="AO107" s="282"/>
      <c r="AP107" s="282"/>
      <c r="AQ107" s="282" t="s">
        <v>717</v>
      </c>
      <c r="AR107" s="282"/>
      <c r="AS107" s="282"/>
      <c r="AT107" s="282"/>
      <c r="AU107" s="282" t="s">
        <v>789</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726</v>
      </c>
      <c r="AC108" s="468"/>
      <c r="AD108" s="469"/>
      <c r="AE108" s="282">
        <v>92</v>
      </c>
      <c r="AF108" s="282"/>
      <c r="AG108" s="282"/>
      <c r="AH108" s="282"/>
      <c r="AI108" s="282">
        <v>92</v>
      </c>
      <c r="AJ108" s="282"/>
      <c r="AK108" s="282"/>
      <c r="AL108" s="282"/>
      <c r="AM108" s="282">
        <v>70</v>
      </c>
      <c r="AN108" s="282"/>
      <c r="AO108" s="282"/>
      <c r="AP108" s="282"/>
      <c r="AQ108" s="282">
        <v>61</v>
      </c>
      <c r="AR108" s="282"/>
      <c r="AS108" s="282"/>
      <c r="AT108" s="282"/>
      <c r="AU108" s="282">
        <v>70</v>
      </c>
      <c r="AV108" s="282"/>
      <c r="AW108" s="282"/>
      <c r="AX108" s="283"/>
      <c r="AY108">
        <f>$AY$106</f>
        <v>1</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118437</v>
      </c>
      <c r="AF116" s="282"/>
      <c r="AG116" s="282"/>
      <c r="AH116" s="282"/>
      <c r="AI116" s="282">
        <v>166540</v>
      </c>
      <c r="AJ116" s="282"/>
      <c r="AK116" s="282"/>
      <c r="AL116" s="282"/>
      <c r="AM116" s="282">
        <v>149024</v>
      </c>
      <c r="AN116" s="282"/>
      <c r="AO116" s="282"/>
      <c r="AP116" s="282"/>
      <c r="AQ116" s="218">
        <v>171081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t="s">
        <v>787</v>
      </c>
      <c r="AN117" s="550"/>
      <c r="AO117" s="550"/>
      <c r="AP117" s="550"/>
      <c r="AQ117" s="550" t="s">
        <v>790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406</v>
      </c>
      <c r="AR133" s="200"/>
      <c r="AS133" s="136" t="s">
        <v>233</v>
      </c>
      <c r="AT133" s="137"/>
      <c r="AU133" s="201" t="s">
        <v>406</v>
      </c>
      <c r="AV133" s="201"/>
      <c r="AW133" s="136" t="s">
        <v>179</v>
      </c>
      <c r="AX133" s="196"/>
      <c r="AY133">
        <f>$AY$132</f>
        <v>1</v>
      </c>
    </row>
    <row r="134" spans="1:51" ht="39.75" customHeight="1" x14ac:dyDescent="0.15">
      <c r="A134" s="190"/>
      <c r="B134" s="187"/>
      <c r="C134" s="181"/>
      <c r="D134" s="187"/>
      <c r="E134" s="181"/>
      <c r="F134" s="182"/>
      <c r="G134" s="107" t="s">
        <v>406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406</v>
      </c>
      <c r="AC134" s="206"/>
      <c r="AD134" s="206"/>
      <c r="AE134" s="207" t="s">
        <v>406</v>
      </c>
      <c r="AF134" s="208"/>
      <c r="AG134" s="208"/>
      <c r="AH134" s="208"/>
      <c r="AI134" s="207" t="s">
        <v>406</v>
      </c>
      <c r="AJ134" s="208"/>
      <c r="AK134" s="208"/>
      <c r="AL134" s="208"/>
      <c r="AM134" s="207" t="s">
        <v>712</v>
      </c>
      <c r="AN134" s="208"/>
      <c r="AO134" s="208"/>
      <c r="AP134" s="208"/>
      <c r="AQ134" s="207" t="s">
        <v>406</v>
      </c>
      <c r="AR134" s="208"/>
      <c r="AS134" s="208"/>
      <c r="AT134" s="208"/>
      <c r="AU134" s="207" t="s">
        <v>406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406</v>
      </c>
      <c r="AC135" s="214"/>
      <c r="AD135" s="214"/>
      <c r="AE135" s="207" t="s">
        <v>406</v>
      </c>
      <c r="AF135" s="208"/>
      <c r="AG135" s="208"/>
      <c r="AH135" s="208"/>
      <c r="AI135" s="207" t="s">
        <v>406</v>
      </c>
      <c r="AJ135" s="208"/>
      <c r="AK135" s="208"/>
      <c r="AL135" s="208"/>
      <c r="AM135" s="207" t="s">
        <v>712</v>
      </c>
      <c r="AN135" s="208"/>
      <c r="AO135" s="208"/>
      <c r="AP135" s="208"/>
      <c r="AQ135" s="207" t="s">
        <v>406</v>
      </c>
      <c r="AR135" s="208"/>
      <c r="AS135" s="208"/>
      <c r="AT135" s="208"/>
      <c r="AU135" s="207" t="s">
        <v>406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406</v>
      </c>
      <c r="AJ138" s="208"/>
      <c r="AK138" s="208"/>
      <c r="AL138" s="208"/>
      <c r="AM138" s="207" t="s">
        <v>712</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406</v>
      </c>
      <c r="AJ139" s="208"/>
      <c r="AK139" s="208"/>
      <c r="AL139" s="208"/>
      <c r="AM139" s="207" t="s">
        <v>712</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t="s">
        <v>736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406</v>
      </c>
      <c r="AR193" s="200"/>
      <c r="AS193" s="136" t="s">
        <v>233</v>
      </c>
      <c r="AT193" s="137"/>
      <c r="AU193" s="201" t="s">
        <v>406</v>
      </c>
      <c r="AV193" s="201"/>
      <c r="AW193" s="136" t="s">
        <v>179</v>
      </c>
      <c r="AX193" s="196"/>
      <c r="AY193">
        <f>$AY$192</f>
        <v>1</v>
      </c>
    </row>
    <row r="194" spans="1:51" ht="39.75" customHeight="1" x14ac:dyDescent="0.15">
      <c r="A194" s="190"/>
      <c r="B194" s="187"/>
      <c r="C194" s="181"/>
      <c r="D194" s="187"/>
      <c r="E194" s="181"/>
      <c r="F194" s="182"/>
      <c r="G194" s="107" t="s">
        <v>406</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406</v>
      </c>
      <c r="AC194" s="206"/>
      <c r="AD194" s="206"/>
      <c r="AE194" s="207"/>
      <c r="AF194" s="208"/>
      <c r="AG194" s="208"/>
      <c r="AH194" s="208"/>
      <c r="AI194" s="207" t="s">
        <v>406</v>
      </c>
      <c r="AJ194" s="208"/>
      <c r="AK194" s="208"/>
      <c r="AL194" s="208"/>
      <c r="AM194" s="207" t="s">
        <v>712</v>
      </c>
      <c r="AN194" s="208"/>
      <c r="AO194" s="208"/>
      <c r="AP194" s="208"/>
      <c r="AQ194" s="207" t="s">
        <v>406</v>
      </c>
      <c r="AR194" s="208"/>
      <c r="AS194" s="208"/>
      <c r="AT194" s="208"/>
      <c r="AU194" s="207" t="s">
        <v>406</v>
      </c>
      <c r="AV194" s="208"/>
      <c r="AW194" s="208"/>
      <c r="AX194" s="209"/>
      <c r="AY194">
        <f t="shared" ref="AY194:AY195" si="23">$AY$192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406</v>
      </c>
      <c r="AC195" s="214"/>
      <c r="AD195" s="214"/>
      <c r="AE195" s="207"/>
      <c r="AF195" s="208"/>
      <c r="AG195" s="208"/>
      <c r="AH195" s="208"/>
      <c r="AI195" s="207" t="s">
        <v>406</v>
      </c>
      <c r="AJ195" s="208"/>
      <c r="AK195" s="208"/>
      <c r="AL195" s="208"/>
      <c r="AM195" s="207" t="s">
        <v>712</v>
      </c>
      <c r="AN195" s="208"/>
      <c r="AO195" s="208"/>
      <c r="AP195" s="208"/>
      <c r="AQ195" s="207" t="s">
        <v>406</v>
      </c>
      <c r="AR195" s="208"/>
      <c r="AS195" s="208"/>
      <c r="AT195" s="208"/>
      <c r="AU195" s="207" t="s">
        <v>406</v>
      </c>
      <c r="AV195" s="208"/>
      <c r="AW195" s="208"/>
      <c r="AX195" s="209"/>
      <c r="AY195">
        <f t="shared" si="23"/>
        <v>1</v>
      </c>
    </row>
    <row r="196" spans="1:51" ht="18.75"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1</v>
      </c>
    </row>
    <row r="197" spans="1:51" ht="18.75"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406</v>
      </c>
      <c r="AR197" s="200"/>
      <c r="AS197" s="136" t="s">
        <v>233</v>
      </c>
      <c r="AT197" s="137"/>
      <c r="AU197" s="201" t="s">
        <v>406</v>
      </c>
      <c r="AV197" s="201"/>
      <c r="AW197" s="136" t="s">
        <v>179</v>
      </c>
      <c r="AX197" s="196"/>
      <c r="AY197">
        <f>$AY$196</f>
        <v>1</v>
      </c>
    </row>
    <row r="198" spans="1:51" ht="39.75" customHeight="1" x14ac:dyDescent="0.15">
      <c r="A198" s="190"/>
      <c r="B198" s="187"/>
      <c r="C198" s="181"/>
      <c r="D198" s="187"/>
      <c r="E198" s="181"/>
      <c r="F198" s="182"/>
      <c r="G198" s="107" t="s">
        <v>406</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406</v>
      </c>
      <c r="AC198" s="206"/>
      <c r="AD198" s="206"/>
      <c r="AE198" s="207"/>
      <c r="AF198" s="208"/>
      <c r="AG198" s="208"/>
      <c r="AH198" s="208"/>
      <c r="AI198" s="207" t="s">
        <v>406</v>
      </c>
      <c r="AJ198" s="208"/>
      <c r="AK198" s="208"/>
      <c r="AL198" s="208"/>
      <c r="AM198" s="207" t="s">
        <v>712</v>
      </c>
      <c r="AN198" s="208"/>
      <c r="AO198" s="208"/>
      <c r="AP198" s="208"/>
      <c r="AQ198" s="207" t="s">
        <v>406</v>
      </c>
      <c r="AR198" s="208"/>
      <c r="AS198" s="208"/>
      <c r="AT198" s="208"/>
      <c r="AU198" s="207" t="s">
        <v>406</v>
      </c>
      <c r="AV198" s="208"/>
      <c r="AW198" s="208"/>
      <c r="AX198" s="209"/>
      <c r="AY198">
        <f t="shared" ref="AY198:AY199" si="24">$AY$196</f>
        <v>1</v>
      </c>
    </row>
    <row r="199" spans="1:51" ht="39.75"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406</v>
      </c>
      <c r="AC199" s="214"/>
      <c r="AD199" s="214"/>
      <c r="AE199" s="207"/>
      <c r="AF199" s="208"/>
      <c r="AG199" s="208"/>
      <c r="AH199" s="208"/>
      <c r="AI199" s="207" t="s">
        <v>406</v>
      </c>
      <c r="AJ199" s="208"/>
      <c r="AK199" s="208"/>
      <c r="AL199" s="208"/>
      <c r="AM199" s="207" t="s">
        <v>712</v>
      </c>
      <c r="AN199" s="208"/>
      <c r="AO199" s="208"/>
      <c r="AP199" s="208"/>
      <c r="AQ199" s="207" t="s">
        <v>406</v>
      </c>
      <c r="AR199" s="208"/>
      <c r="AS199" s="208"/>
      <c r="AT199" s="208"/>
      <c r="AU199" s="207" t="s">
        <v>406</v>
      </c>
      <c r="AV199" s="208"/>
      <c r="AW199" s="208"/>
      <c r="AX199" s="209"/>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1</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t="s">
        <v>717</v>
      </c>
      <c r="AR201" s="200"/>
      <c r="AS201" s="136" t="s">
        <v>233</v>
      </c>
      <c r="AT201" s="137"/>
      <c r="AU201" s="201" t="s">
        <v>717</v>
      </c>
      <c r="AV201" s="201"/>
      <c r="AW201" s="136" t="s">
        <v>179</v>
      </c>
      <c r="AX201" s="196"/>
      <c r="AY201">
        <f>$AY$200</f>
        <v>1</v>
      </c>
    </row>
    <row r="202" spans="1:51" ht="39.75" hidden="1" customHeight="1" x14ac:dyDescent="0.15">
      <c r="A202" s="190"/>
      <c r="B202" s="187"/>
      <c r="C202" s="181"/>
      <c r="D202" s="187"/>
      <c r="E202" s="181"/>
      <c r="F202" s="182"/>
      <c r="G202" s="107" t="s">
        <v>717</v>
      </c>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t="s">
        <v>717</v>
      </c>
      <c r="AC202" s="206"/>
      <c r="AD202" s="206"/>
      <c r="AE202" s="207"/>
      <c r="AF202" s="208"/>
      <c r="AG202" s="208"/>
      <c r="AH202" s="208"/>
      <c r="AI202" s="207"/>
      <c r="AJ202" s="208"/>
      <c r="AK202" s="208"/>
      <c r="AL202" s="208"/>
      <c r="AM202" s="207"/>
      <c r="AN202" s="208"/>
      <c r="AO202" s="208"/>
      <c r="AP202" s="208"/>
      <c r="AQ202" s="207" t="s">
        <v>717</v>
      </c>
      <c r="AR202" s="208"/>
      <c r="AS202" s="208"/>
      <c r="AT202" s="208"/>
      <c r="AU202" s="207" t="s">
        <v>717</v>
      </c>
      <c r="AV202" s="208"/>
      <c r="AW202" s="208"/>
      <c r="AX202" s="209"/>
      <c r="AY202">
        <f t="shared" ref="AY202:AY203" si="25">$AY$200</f>
        <v>1</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t="s">
        <v>717</v>
      </c>
      <c r="AC203" s="214"/>
      <c r="AD203" s="214"/>
      <c r="AE203" s="207"/>
      <c r="AF203" s="208"/>
      <c r="AG203" s="208"/>
      <c r="AH203" s="208"/>
      <c r="AI203" s="207"/>
      <c r="AJ203" s="208"/>
      <c r="AK203" s="208"/>
      <c r="AL203" s="208"/>
      <c r="AM203" s="207"/>
      <c r="AN203" s="208"/>
      <c r="AO203" s="208"/>
      <c r="AP203" s="208"/>
      <c r="AQ203" s="207" t="s">
        <v>717</v>
      </c>
      <c r="AR203" s="208"/>
      <c r="AS203" s="208"/>
      <c r="AT203" s="208"/>
      <c r="AU203" s="207" t="s">
        <v>717</v>
      </c>
      <c r="AV203" s="208"/>
      <c r="AW203" s="208"/>
      <c r="AX203" s="209"/>
      <c r="AY203">
        <f t="shared" si="25"/>
        <v>1</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x14ac:dyDescent="0.15">
      <c r="A214" s="190"/>
      <c r="B214" s="187"/>
      <c r="C214" s="181"/>
      <c r="D214" s="187"/>
      <c r="E214" s="181"/>
      <c r="F214" s="182"/>
      <c r="G214" s="107" t="s">
        <v>406</v>
      </c>
      <c r="H214" s="108"/>
      <c r="I214" s="108"/>
      <c r="J214" s="108"/>
      <c r="K214" s="108"/>
      <c r="L214" s="108"/>
      <c r="M214" s="108"/>
      <c r="N214" s="108"/>
      <c r="O214" s="108"/>
      <c r="P214" s="109"/>
      <c r="Q214" s="116" t="s">
        <v>406</v>
      </c>
      <c r="R214" s="117"/>
      <c r="S214" s="117"/>
      <c r="T214" s="117"/>
      <c r="U214" s="117"/>
      <c r="V214" s="117"/>
      <c r="W214" s="117"/>
      <c r="X214" s="117"/>
      <c r="Y214" s="117"/>
      <c r="Z214" s="117"/>
      <c r="AA214" s="118"/>
      <c r="AB214" s="144" t="s">
        <v>406</v>
      </c>
      <c r="AC214" s="145"/>
      <c r="AD214" s="145"/>
      <c r="AE214" s="150" t="s">
        <v>406</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406</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1</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1</v>
      </c>
    </row>
    <row r="221" spans="1:51" ht="22.5" hidden="1" customHeight="1" x14ac:dyDescent="0.15">
      <c r="A221" s="190"/>
      <c r="B221" s="187"/>
      <c r="C221" s="181"/>
      <c r="D221" s="187"/>
      <c r="E221" s="181"/>
      <c r="F221" s="182"/>
      <c r="G221" s="107" t="s">
        <v>717</v>
      </c>
      <c r="H221" s="108"/>
      <c r="I221" s="108"/>
      <c r="J221" s="108"/>
      <c r="K221" s="108"/>
      <c r="L221" s="108"/>
      <c r="M221" s="108"/>
      <c r="N221" s="108"/>
      <c r="O221" s="108"/>
      <c r="P221" s="109"/>
      <c r="Q221" s="116" t="s">
        <v>717</v>
      </c>
      <c r="R221" s="117"/>
      <c r="S221" s="117"/>
      <c r="T221" s="117"/>
      <c r="U221" s="117"/>
      <c r="V221" s="117"/>
      <c r="W221" s="117"/>
      <c r="X221" s="117"/>
      <c r="Y221" s="117"/>
      <c r="Z221" s="117"/>
      <c r="AA221" s="118"/>
      <c r="AB221" s="144" t="s">
        <v>717</v>
      </c>
      <c r="AC221" s="145"/>
      <c r="AD221" s="145"/>
      <c r="AE221" s="150" t="s">
        <v>717</v>
      </c>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1</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1</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1</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t="s">
        <v>717</v>
      </c>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1</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1</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4"/>
      <c r="E430" s="175" t="s">
        <v>399</v>
      </c>
      <c r="F430" s="890"/>
      <c r="G430" s="891" t="s">
        <v>252</v>
      </c>
      <c r="H430" s="126"/>
      <c r="I430" s="126"/>
      <c r="J430" s="892" t="s">
        <v>406</v>
      </c>
      <c r="K430" s="893"/>
      <c r="L430" s="893"/>
      <c r="M430" s="893"/>
      <c r="N430" s="893"/>
      <c r="O430" s="893"/>
      <c r="P430" s="893"/>
      <c r="Q430" s="893"/>
      <c r="R430" s="893"/>
      <c r="S430" s="893"/>
      <c r="T430" s="894"/>
      <c r="U430" s="587" t="s">
        <v>406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712</v>
      </c>
      <c r="AN433" s="208"/>
      <c r="AO433" s="208"/>
      <c r="AP433" s="337"/>
      <c r="AQ433" s="336" t="s">
        <v>406</v>
      </c>
      <c r="AR433" s="208"/>
      <c r="AS433" s="208"/>
      <c r="AT433" s="337"/>
      <c r="AU433" s="208" t="s">
        <v>406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712</v>
      </c>
      <c r="AN434" s="208"/>
      <c r="AO434" s="208"/>
      <c r="AP434" s="337"/>
      <c r="AQ434" s="336" t="s">
        <v>406</v>
      </c>
      <c r="AR434" s="208"/>
      <c r="AS434" s="208"/>
      <c r="AT434" s="337"/>
      <c r="AU434" s="208" t="s">
        <v>406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406</v>
      </c>
      <c r="AF435" s="208"/>
      <c r="AG435" s="208"/>
      <c r="AH435" s="337"/>
      <c r="AI435" s="336" t="s">
        <v>406</v>
      </c>
      <c r="AJ435" s="208"/>
      <c r="AK435" s="208"/>
      <c r="AL435" s="208"/>
      <c r="AM435" s="336" t="s">
        <v>712</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712</v>
      </c>
      <c r="AN458" s="208"/>
      <c r="AO458" s="208"/>
      <c r="AP458" s="337"/>
      <c r="AQ458" s="336" t="s">
        <v>406</v>
      </c>
      <c r="AR458" s="208"/>
      <c r="AS458" s="208"/>
      <c r="AT458" s="337"/>
      <c r="AU458" s="208" t="s">
        <v>406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712</v>
      </c>
      <c r="AN459" s="208"/>
      <c r="AO459" s="208"/>
      <c r="AP459" s="337"/>
      <c r="AQ459" s="336" t="s">
        <v>406</v>
      </c>
      <c r="AR459" s="208"/>
      <c r="AS459" s="208"/>
      <c r="AT459" s="337"/>
      <c r="AU459" s="208" t="s">
        <v>406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406</v>
      </c>
      <c r="AF460" s="208"/>
      <c r="AG460" s="208"/>
      <c r="AH460" s="337"/>
      <c r="AI460" s="336" t="s">
        <v>406</v>
      </c>
      <c r="AJ460" s="208"/>
      <c r="AK460" s="208"/>
      <c r="AL460" s="208"/>
      <c r="AM460" s="336" t="s">
        <v>712</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4" t="s">
        <v>31</v>
      </c>
      <c r="AH701" s="376"/>
      <c r="AI701" s="376"/>
      <c r="AJ701" s="376"/>
      <c r="AK701" s="376"/>
      <c r="AL701" s="376"/>
      <c r="AM701" s="376"/>
      <c r="AN701" s="376"/>
      <c r="AO701" s="376"/>
      <c r="AP701" s="376"/>
      <c r="AQ701" s="376"/>
      <c r="AR701" s="376"/>
      <c r="AS701" s="376"/>
      <c r="AT701" s="376"/>
      <c r="AU701" s="376"/>
      <c r="AV701" s="376"/>
      <c r="AW701" s="376"/>
      <c r="AX701" s="815"/>
    </row>
    <row r="702" spans="1:51" ht="36" customHeight="1" x14ac:dyDescent="0.15">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753</v>
      </c>
      <c r="AE702" s="342"/>
      <c r="AF702" s="342"/>
      <c r="AG702" s="379" t="s">
        <v>758</v>
      </c>
      <c r="AH702" s="380"/>
      <c r="AI702" s="380"/>
      <c r="AJ702" s="380"/>
      <c r="AK702" s="380"/>
      <c r="AL702" s="380"/>
      <c r="AM702" s="380"/>
      <c r="AN702" s="380"/>
      <c r="AO702" s="380"/>
      <c r="AP702" s="380"/>
      <c r="AQ702" s="380"/>
      <c r="AR702" s="380"/>
      <c r="AS702" s="380"/>
      <c r="AT702" s="380"/>
      <c r="AU702" s="380"/>
      <c r="AV702" s="380"/>
      <c r="AW702" s="380"/>
      <c r="AX702" s="381"/>
    </row>
    <row r="703" spans="1:51" ht="36" customHeight="1" x14ac:dyDescent="0.15">
      <c r="A703" s="864"/>
      <c r="B703" s="865"/>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6"/>
      <c r="AD703" s="322" t="s">
        <v>753</v>
      </c>
      <c r="AE703" s="323"/>
      <c r="AF703" s="323"/>
      <c r="AG703" s="104" t="s">
        <v>759</v>
      </c>
      <c r="AH703" s="105"/>
      <c r="AI703" s="105"/>
      <c r="AJ703" s="105"/>
      <c r="AK703" s="105"/>
      <c r="AL703" s="105"/>
      <c r="AM703" s="105"/>
      <c r="AN703" s="105"/>
      <c r="AO703" s="105"/>
      <c r="AP703" s="105"/>
      <c r="AQ703" s="105"/>
      <c r="AR703" s="105"/>
      <c r="AS703" s="105"/>
      <c r="AT703" s="105"/>
      <c r="AU703" s="105"/>
      <c r="AV703" s="105"/>
      <c r="AW703" s="105"/>
      <c r="AX703" s="106"/>
    </row>
    <row r="704" spans="1:51" ht="67.5" customHeight="1" x14ac:dyDescent="0.15">
      <c r="A704" s="866"/>
      <c r="B704" s="867"/>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827" t="s">
        <v>753</v>
      </c>
      <c r="AE704" s="828"/>
      <c r="AF704" s="828"/>
      <c r="AG704" s="168" t="s">
        <v>760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1" t="s">
        <v>41</v>
      </c>
      <c r="D705" s="81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3"/>
      <c r="AD705" s="712" t="s">
        <v>755</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87"/>
      <c r="D706" s="788"/>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89"/>
      <c r="D707" s="790"/>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5" t="s">
        <v>754</v>
      </c>
      <c r="AE707" s="826"/>
      <c r="AF707" s="826"/>
      <c r="AG707" s="168"/>
      <c r="AH707" s="111"/>
      <c r="AI707" s="111"/>
      <c r="AJ707" s="111"/>
      <c r="AK707" s="111"/>
      <c r="AL707" s="111"/>
      <c r="AM707" s="111"/>
      <c r="AN707" s="111"/>
      <c r="AO707" s="111"/>
      <c r="AP707" s="111"/>
      <c r="AQ707" s="111"/>
      <c r="AR707" s="111"/>
      <c r="AS707" s="111"/>
      <c r="AT707" s="111"/>
      <c r="AU707" s="111"/>
      <c r="AV707" s="111"/>
      <c r="AW707" s="111"/>
      <c r="AX707" s="169"/>
    </row>
    <row r="708" spans="1:50" ht="54.75" customHeight="1" x14ac:dyDescent="0.15">
      <c r="A708" s="640"/>
      <c r="B708" s="642"/>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602" t="s">
        <v>753</v>
      </c>
      <c r="AE708" s="603"/>
      <c r="AF708" s="603"/>
      <c r="AG708" s="737" t="s">
        <v>756</v>
      </c>
      <c r="AH708" s="738"/>
      <c r="AI708" s="738"/>
      <c r="AJ708" s="738"/>
      <c r="AK708" s="738"/>
      <c r="AL708" s="738"/>
      <c r="AM708" s="738"/>
      <c r="AN708" s="738"/>
      <c r="AO708" s="738"/>
      <c r="AP708" s="738"/>
      <c r="AQ708" s="738"/>
      <c r="AR708" s="738"/>
      <c r="AS708" s="738"/>
      <c r="AT708" s="738"/>
      <c r="AU708" s="738"/>
      <c r="AV708" s="738"/>
      <c r="AW708" s="738"/>
      <c r="AX708" s="739"/>
    </row>
    <row r="709" spans="1:50" ht="36"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753</v>
      </c>
      <c r="AE709" s="323"/>
      <c r="AF709" s="323"/>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755</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753</v>
      </c>
      <c r="AE711" s="323"/>
      <c r="AF711" s="323"/>
      <c r="AG711" s="104" t="s">
        <v>762</v>
      </c>
      <c r="AH711" s="105"/>
      <c r="AI711" s="105"/>
      <c r="AJ711" s="105"/>
      <c r="AK711" s="105"/>
      <c r="AL711" s="105"/>
      <c r="AM711" s="105"/>
      <c r="AN711" s="105"/>
      <c r="AO711" s="105"/>
      <c r="AP711" s="105"/>
      <c r="AQ711" s="105"/>
      <c r="AR711" s="105"/>
      <c r="AS711" s="105"/>
      <c r="AT711" s="105"/>
      <c r="AU711" s="105"/>
      <c r="AV711" s="105"/>
      <c r="AW711" s="105"/>
      <c r="AX711" s="106"/>
    </row>
    <row r="712" spans="1:50" ht="60.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322" t="s">
        <v>755</v>
      </c>
      <c r="AE712" s="323"/>
      <c r="AF712" s="323"/>
      <c r="AG712" s="800" t="s">
        <v>767</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40"/>
      <c r="B713" s="642"/>
      <c r="C713" s="940" t="s">
        <v>347</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755</v>
      </c>
      <c r="AE713" s="323"/>
      <c r="AF713" s="661"/>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97" t="s">
        <v>755</v>
      </c>
      <c r="AE714" s="798"/>
      <c r="AF714" s="799"/>
      <c r="AG714" s="104" t="s">
        <v>717</v>
      </c>
      <c r="AH714" s="105"/>
      <c r="AI714" s="105"/>
      <c r="AJ714" s="105"/>
      <c r="AK714" s="105"/>
      <c r="AL714" s="105"/>
      <c r="AM714" s="105"/>
      <c r="AN714" s="105"/>
      <c r="AO714" s="105"/>
      <c r="AP714" s="105"/>
      <c r="AQ714" s="105"/>
      <c r="AR714" s="105"/>
      <c r="AS714" s="105"/>
      <c r="AT714" s="105"/>
      <c r="AU714" s="105"/>
      <c r="AV714" s="105"/>
      <c r="AW714" s="105"/>
      <c r="AX714" s="106"/>
    </row>
    <row r="715" spans="1:50" ht="27" customHeight="1" x14ac:dyDescent="0.15">
      <c r="A715" s="638" t="s">
        <v>40</v>
      </c>
      <c r="B715" s="777"/>
      <c r="C715" s="778" t="s">
        <v>326</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602" t="s">
        <v>753</v>
      </c>
      <c r="AE715" s="603"/>
      <c r="AF715" s="654"/>
      <c r="AG715" s="737" t="s">
        <v>763</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755</v>
      </c>
      <c r="AE716" s="625"/>
      <c r="AF716" s="625"/>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102.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757</v>
      </c>
      <c r="AE717" s="323"/>
      <c r="AF717" s="323"/>
      <c r="AG717" s="104" t="s">
        <v>788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753</v>
      </c>
      <c r="AE718" s="323"/>
      <c r="AF718" s="323"/>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1" t="s">
        <v>58</v>
      </c>
      <c r="B719" s="772"/>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755</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3"/>
      <c r="B720" s="77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3"/>
      <c r="B721" s="77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3"/>
      <c r="B722" s="77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3"/>
      <c r="B723" s="77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3"/>
      <c r="B724" s="77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5"/>
      <c r="B725" s="77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2"/>
      <c r="C726" s="805" t="s">
        <v>53</v>
      </c>
      <c r="D726" s="829"/>
      <c r="E726" s="829"/>
      <c r="F726" s="830"/>
      <c r="G726" s="576" t="s">
        <v>765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3"/>
      <c r="B727" s="794"/>
      <c r="C727" s="743" t="s">
        <v>57</v>
      </c>
      <c r="D727" s="744"/>
      <c r="E727" s="744"/>
      <c r="F727" s="745"/>
      <c r="G727" s="574" t="s">
        <v>766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32" t="s">
        <v>795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671" t="s">
        <v>796</v>
      </c>
      <c r="B731" s="672"/>
      <c r="C731" s="672"/>
      <c r="D731" s="672"/>
      <c r="E731" s="673"/>
      <c r="F731" s="727" t="s">
        <v>797</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71" t="s">
        <v>798</v>
      </c>
      <c r="B733" s="672"/>
      <c r="C733" s="672"/>
      <c r="D733" s="672"/>
      <c r="E733" s="673"/>
      <c r="F733" s="635" t="s">
        <v>799</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
      <c r="A735" s="783" t="s">
        <v>738</v>
      </c>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3" t="s">
        <v>672</v>
      </c>
      <c r="B737" s="211"/>
      <c r="C737" s="211"/>
      <c r="D737" s="212"/>
      <c r="E737" s="947" t="s">
        <v>739</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1" t="s">
        <v>397</v>
      </c>
      <c r="B738" s="361"/>
      <c r="C738" s="361"/>
      <c r="D738" s="361"/>
      <c r="E738" s="947" t="s">
        <v>740</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1" t="s">
        <v>396</v>
      </c>
      <c r="B739" s="361"/>
      <c r="C739" s="361"/>
      <c r="D739" s="361"/>
      <c r="E739" s="947" t="s">
        <v>741</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1" t="s">
        <v>395</v>
      </c>
      <c r="B740" s="361"/>
      <c r="C740" s="361"/>
      <c r="D740" s="361"/>
      <c r="E740" s="947" t="s">
        <v>742</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1" t="s">
        <v>394</v>
      </c>
      <c r="B741" s="361"/>
      <c r="C741" s="361"/>
      <c r="D741" s="361"/>
      <c r="E741" s="947" t="s">
        <v>743</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1" t="s">
        <v>393</v>
      </c>
      <c r="B742" s="361"/>
      <c r="C742" s="361"/>
      <c r="D742" s="361"/>
      <c r="E742" s="947" t="s">
        <v>744</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1" t="s">
        <v>392</v>
      </c>
      <c r="B743" s="361"/>
      <c r="C743" s="361"/>
      <c r="D743" s="361"/>
      <c r="E743" s="947" t="s">
        <v>744</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1" t="s">
        <v>391</v>
      </c>
      <c r="B744" s="361"/>
      <c r="C744" s="361"/>
      <c r="D744" s="361"/>
      <c r="E744" s="947">
        <v>36</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1" t="s">
        <v>390</v>
      </c>
      <c r="B745" s="361"/>
      <c r="C745" s="361"/>
      <c r="D745" s="361"/>
      <c r="E745" s="984">
        <v>36</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1" t="s">
        <v>545</v>
      </c>
      <c r="B746" s="361"/>
      <c r="C746" s="361"/>
      <c r="D746" s="361"/>
      <c r="E746" s="953" t="s">
        <v>710</v>
      </c>
      <c r="F746" s="951"/>
      <c r="G746" s="951"/>
      <c r="H746" s="100" t="str">
        <f>IF(E746="","","-")</f>
        <v>-</v>
      </c>
      <c r="I746" s="951"/>
      <c r="J746" s="951"/>
      <c r="K746" s="100" t="str">
        <f>IF(I746="","","-")</f>
        <v/>
      </c>
      <c r="L746" s="952">
        <v>72</v>
      </c>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1" t="s">
        <v>509</v>
      </c>
      <c r="B747" s="361"/>
      <c r="C747" s="361"/>
      <c r="D747" s="361"/>
      <c r="E747" s="953" t="s">
        <v>710</v>
      </c>
      <c r="F747" s="951"/>
      <c r="G747" s="951"/>
      <c r="H747" s="100" t="str">
        <f>IF(E747="","","-")</f>
        <v>-</v>
      </c>
      <c r="I747" s="951"/>
      <c r="J747" s="951"/>
      <c r="K747" s="100" t="str">
        <f>IF(I747="","","-")</f>
        <v/>
      </c>
      <c r="L747" s="952">
        <v>73</v>
      </c>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6"/>
    </row>
    <row r="788" spans="1:51" ht="24.75" customHeight="1" x14ac:dyDescent="0.15">
      <c r="A788" s="629"/>
      <c r="B788" s="630"/>
      <c r="C788" s="630"/>
      <c r="D788" s="630"/>
      <c r="E788" s="630"/>
      <c r="F788" s="631"/>
      <c r="G788" s="805"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1"/>
      <c r="AC788" s="805"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4.5" customHeight="1" x14ac:dyDescent="0.15">
      <c r="A789" s="629"/>
      <c r="B789" s="630"/>
      <c r="C789" s="630"/>
      <c r="D789" s="630"/>
      <c r="E789" s="630"/>
      <c r="F789" s="631"/>
      <c r="G789" s="668" t="s">
        <v>770</v>
      </c>
      <c r="H789" s="669"/>
      <c r="I789" s="669"/>
      <c r="J789" s="669"/>
      <c r="K789" s="670"/>
      <c r="L789" s="662" t="s">
        <v>771</v>
      </c>
      <c r="M789" s="663"/>
      <c r="N789" s="663"/>
      <c r="O789" s="663"/>
      <c r="P789" s="663"/>
      <c r="Q789" s="663"/>
      <c r="R789" s="663"/>
      <c r="S789" s="663"/>
      <c r="T789" s="663"/>
      <c r="U789" s="663"/>
      <c r="V789" s="663"/>
      <c r="W789" s="663"/>
      <c r="X789" s="664"/>
      <c r="Y789" s="382">
        <v>0.3</v>
      </c>
      <c r="Z789" s="383"/>
      <c r="AA789" s="383"/>
      <c r="AB789" s="795"/>
      <c r="AC789" s="668" t="s">
        <v>772</v>
      </c>
      <c r="AD789" s="669"/>
      <c r="AE789" s="669"/>
      <c r="AF789" s="669"/>
      <c r="AG789" s="670"/>
      <c r="AH789" s="662" t="s">
        <v>773</v>
      </c>
      <c r="AI789" s="663"/>
      <c r="AJ789" s="663"/>
      <c r="AK789" s="663"/>
      <c r="AL789" s="663"/>
      <c r="AM789" s="663"/>
      <c r="AN789" s="663"/>
      <c r="AO789" s="663"/>
      <c r="AP789" s="663"/>
      <c r="AQ789" s="663"/>
      <c r="AR789" s="663"/>
      <c r="AS789" s="663"/>
      <c r="AT789" s="664"/>
      <c r="AU789" s="382">
        <v>0.03</v>
      </c>
      <c r="AV789" s="383"/>
      <c r="AW789" s="383"/>
      <c r="AX789" s="384"/>
    </row>
    <row r="790" spans="1:51" ht="34.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16" t="s">
        <v>20</v>
      </c>
      <c r="H799" s="817"/>
      <c r="I799" s="817"/>
      <c r="J799" s="817"/>
      <c r="K799" s="817"/>
      <c r="L799" s="818"/>
      <c r="M799" s="819"/>
      <c r="N799" s="819"/>
      <c r="O799" s="819"/>
      <c r="P799" s="819"/>
      <c r="Q799" s="819"/>
      <c r="R799" s="819"/>
      <c r="S799" s="819"/>
      <c r="T799" s="819"/>
      <c r="U799" s="819"/>
      <c r="V799" s="819"/>
      <c r="W799" s="819"/>
      <c r="X799" s="820"/>
      <c r="Y799" s="821">
        <f>SUM(Y789:AB798)</f>
        <v>0.3</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0.03</v>
      </c>
      <c r="AV799" s="822"/>
      <c r="AW799" s="822"/>
      <c r="AX799" s="824"/>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6"/>
      <c r="AY800">
        <f>COUNTA($G$802,$AC$802)</f>
        <v>0</v>
      </c>
    </row>
    <row r="801" spans="1:51" ht="24.75" hidden="1" customHeight="1" x14ac:dyDescent="0.15">
      <c r="A801" s="629"/>
      <c r="B801" s="630"/>
      <c r="C801" s="630"/>
      <c r="D801" s="630"/>
      <c r="E801" s="630"/>
      <c r="F801" s="631"/>
      <c r="G801" s="805"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1"/>
      <c r="AC801" s="805"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795"/>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6" t="s">
        <v>20</v>
      </c>
      <c r="H812" s="817"/>
      <c r="I812" s="817"/>
      <c r="J812" s="817"/>
      <c r="K812" s="817"/>
      <c r="L812" s="818"/>
      <c r="M812" s="819"/>
      <c r="N812" s="819"/>
      <c r="O812" s="819"/>
      <c r="P812" s="819"/>
      <c r="Q812" s="819"/>
      <c r="R812" s="819"/>
      <c r="S812" s="819"/>
      <c r="T812" s="819"/>
      <c r="U812" s="819"/>
      <c r="V812" s="819"/>
      <c r="W812" s="819"/>
      <c r="X812" s="820"/>
      <c r="Y812" s="821">
        <f>SUM(Y802:AB811)</f>
        <v>0</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6"/>
      <c r="AY813">
        <f>COUNTA($G$815,$AC$815)</f>
        <v>0</v>
      </c>
    </row>
    <row r="814" spans="1:51" ht="24.75" hidden="1" customHeight="1" x14ac:dyDescent="0.15">
      <c r="A814" s="629"/>
      <c r="B814" s="630"/>
      <c r="C814" s="630"/>
      <c r="D814" s="630"/>
      <c r="E814" s="630"/>
      <c r="F814" s="631"/>
      <c r="G814" s="805"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1"/>
      <c r="AC814" s="805"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795"/>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6"/>
      <c r="AY826">
        <f>COUNTA($G$828,$AC$828)</f>
        <v>0</v>
      </c>
    </row>
    <row r="827" spans="1:51" ht="24.75" hidden="1" customHeight="1" x14ac:dyDescent="0.15">
      <c r="A827" s="629"/>
      <c r="B827" s="630"/>
      <c r="C827" s="630"/>
      <c r="D827" s="630"/>
      <c r="E827" s="630"/>
      <c r="F827" s="631"/>
      <c r="G827" s="805"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1"/>
      <c r="AC827" s="805"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795"/>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774</v>
      </c>
      <c r="D845" s="343"/>
      <c r="E845" s="343"/>
      <c r="F845" s="343"/>
      <c r="G845" s="343"/>
      <c r="H845" s="343"/>
      <c r="I845" s="343"/>
      <c r="J845" s="344" t="s">
        <v>717</v>
      </c>
      <c r="K845" s="345"/>
      <c r="L845" s="345"/>
      <c r="M845" s="345"/>
      <c r="N845" s="345"/>
      <c r="O845" s="345"/>
      <c r="P845" s="346" t="s">
        <v>785</v>
      </c>
      <c r="Q845" s="346"/>
      <c r="R845" s="346"/>
      <c r="S845" s="346"/>
      <c r="T845" s="346"/>
      <c r="U845" s="346"/>
      <c r="V845" s="346"/>
      <c r="W845" s="346"/>
      <c r="X845" s="346"/>
      <c r="Y845" s="347">
        <v>0.3</v>
      </c>
      <c r="Z845" s="348"/>
      <c r="AA845" s="348"/>
      <c r="AB845" s="349"/>
      <c r="AC845" s="350" t="s">
        <v>80</v>
      </c>
      <c r="AD845" s="351"/>
      <c r="AE845" s="351"/>
      <c r="AF845" s="351"/>
      <c r="AG845" s="351"/>
      <c r="AH845" s="366" t="s">
        <v>717</v>
      </c>
      <c r="AI845" s="367"/>
      <c r="AJ845" s="367"/>
      <c r="AK845" s="367"/>
      <c r="AL845" s="354" t="s">
        <v>717</v>
      </c>
      <c r="AM845" s="355"/>
      <c r="AN845" s="355"/>
      <c r="AO845" s="356"/>
      <c r="AP845" s="357" t="s">
        <v>717</v>
      </c>
      <c r="AQ845" s="357"/>
      <c r="AR845" s="357"/>
      <c r="AS845" s="357"/>
      <c r="AT845" s="357"/>
      <c r="AU845" s="357"/>
      <c r="AV845" s="357"/>
      <c r="AW845" s="357"/>
      <c r="AX845" s="357"/>
    </row>
    <row r="846" spans="1:51" ht="30" customHeight="1" x14ac:dyDescent="0.15">
      <c r="A846" s="370">
        <v>2</v>
      </c>
      <c r="B846" s="370">
        <v>1</v>
      </c>
      <c r="C846" s="358" t="s">
        <v>775</v>
      </c>
      <c r="D846" s="343"/>
      <c r="E846" s="343"/>
      <c r="F846" s="343"/>
      <c r="G846" s="343"/>
      <c r="H846" s="343"/>
      <c r="I846" s="343"/>
      <c r="J846" s="344" t="s">
        <v>717</v>
      </c>
      <c r="K846" s="345"/>
      <c r="L846" s="345"/>
      <c r="M846" s="345"/>
      <c r="N846" s="345"/>
      <c r="O846" s="345"/>
      <c r="P846" s="346" t="s">
        <v>785</v>
      </c>
      <c r="Q846" s="346"/>
      <c r="R846" s="346"/>
      <c r="S846" s="346"/>
      <c r="T846" s="346"/>
      <c r="U846" s="346"/>
      <c r="V846" s="346"/>
      <c r="W846" s="346"/>
      <c r="X846" s="346"/>
      <c r="Y846" s="347">
        <v>0.3</v>
      </c>
      <c r="Z846" s="348"/>
      <c r="AA846" s="348"/>
      <c r="AB846" s="349"/>
      <c r="AC846" s="350" t="s">
        <v>80</v>
      </c>
      <c r="AD846" s="351"/>
      <c r="AE846" s="351"/>
      <c r="AF846" s="351"/>
      <c r="AG846" s="351"/>
      <c r="AH846" s="366" t="s">
        <v>717</v>
      </c>
      <c r="AI846" s="367"/>
      <c r="AJ846" s="367"/>
      <c r="AK846" s="367"/>
      <c r="AL846" s="354" t="s">
        <v>717</v>
      </c>
      <c r="AM846" s="355"/>
      <c r="AN846" s="355"/>
      <c r="AO846" s="356"/>
      <c r="AP846" s="357" t="s">
        <v>717</v>
      </c>
      <c r="AQ846" s="357"/>
      <c r="AR846" s="357"/>
      <c r="AS846" s="357"/>
      <c r="AT846" s="357"/>
      <c r="AU846" s="357"/>
      <c r="AV846" s="357"/>
      <c r="AW846" s="357"/>
      <c r="AX846" s="357"/>
      <c r="AY846">
        <f>COUNTA($C$846)</f>
        <v>1</v>
      </c>
    </row>
    <row r="847" spans="1:51" ht="30" customHeight="1" x14ac:dyDescent="0.15">
      <c r="A847" s="370">
        <v>3</v>
      </c>
      <c r="B847" s="370">
        <v>1</v>
      </c>
      <c r="C847" s="358" t="s">
        <v>776</v>
      </c>
      <c r="D847" s="343"/>
      <c r="E847" s="343"/>
      <c r="F847" s="343"/>
      <c r="G847" s="343"/>
      <c r="H847" s="343"/>
      <c r="I847" s="343"/>
      <c r="J847" s="344" t="s">
        <v>717</v>
      </c>
      <c r="K847" s="345"/>
      <c r="L847" s="345"/>
      <c r="M847" s="345"/>
      <c r="N847" s="345"/>
      <c r="O847" s="345"/>
      <c r="P847" s="359" t="s">
        <v>785</v>
      </c>
      <c r="Q847" s="346"/>
      <c r="R847" s="346"/>
      <c r="S847" s="346"/>
      <c r="T847" s="346"/>
      <c r="U847" s="346"/>
      <c r="V847" s="346"/>
      <c r="W847" s="346"/>
      <c r="X847" s="346"/>
      <c r="Y847" s="347">
        <v>0.3</v>
      </c>
      <c r="Z847" s="348"/>
      <c r="AA847" s="348"/>
      <c r="AB847" s="349"/>
      <c r="AC847" s="350" t="s">
        <v>80</v>
      </c>
      <c r="AD847" s="351"/>
      <c r="AE847" s="351"/>
      <c r="AF847" s="351"/>
      <c r="AG847" s="351"/>
      <c r="AH847" s="352" t="s">
        <v>717</v>
      </c>
      <c r="AI847" s="353"/>
      <c r="AJ847" s="353"/>
      <c r="AK847" s="353"/>
      <c r="AL847" s="354" t="s">
        <v>717</v>
      </c>
      <c r="AM847" s="355"/>
      <c r="AN847" s="355"/>
      <c r="AO847" s="356"/>
      <c r="AP847" s="357" t="s">
        <v>717</v>
      </c>
      <c r="AQ847" s="357"/>
      <c r="AR847" s="357"/>
      <c r="AS847" s="357"/>
      <c r="AT847" s="357"/>
      <c r="AU847" s="357"/>
      <c r="AV847" s="357"/>
      <c r="AW847" s="357"/>
      <c r="AX847" s="357"/>
      <c r="AY847">
        <f>COUNTA($C$847)</f>
        <v>1</v>
      </c>
    </row>
    <row r="848" spans="1:51" ht="30" customHeight="1" x14ac:dyDescent="0.15">
      <c r="A848" s="370">
        <v>4</v>
      </c>
      <c r="B848" s="370">
        <v>1</v>
      </c>
      <c r="C848" s="358" t="s">
        <v>777</v>
      </c>
      <c r="D848" s="343"/>
      <c r="E848" s="343"/>
      <c r="F848" s="343"/>
      <c r="G848" s="343"/>
      <c r="H848" s="343"/>
      <c r="I848" s="343"/>
      <c r="J848" s="344" t="s">
        <v>717</v>
      </c>
      <c r="K848" s="345"/>
      <c r="L848" s="345"/>
      <c r="M848" s="345"/>
      <c r="N848" s="345"/>
      <c r="O848" s="345"/>
      <c r="P848" s="359" t="s">
        <v>785</v>
      </c>
      <c r="Q848" s="346"/>
      <c r="R848" s="346"/>
      <c r="S848" s="346"/>
      <c r="T848" s="346"/>
      <c r="U848" s="346"/>
      <c r="V848" s="346"/>
      <c r="W848" s="346"/>
      <c r="X848" s="346"/>
      <c r="Y848" s="347">
        <v>0.3</v>
      </c>
      <c r="Z848" s="348"/>
      <c r="AA848" s="348"/>
      <c r="AB848" s="349"/>
      <c r="AC848" s="350" t="s">
        <v>80</v>
      </c>
      <c r="AD848" s="351"/>
      <c r="AE848" s="351"/>
      <c r="AF848" s="351"/>
      <c r="AG848" s="351"/>
      <c r="AH848" s="352" t="s">
        <v>717</v>
      </c>
      <c r="AI848" s="353"/>
      <c r="AJ848" s="353"/>
      <c r="AK848" s="353"/>
      <c r="AL848" s="354" t="s">
        <v>717</v>
      </c>
      <c r="AM848" s="355"/>
      <c r="AN848" s="355"/>
      <c r="AO848" s="356"/>
      <c r="AP848" s="357" t="s">
        <v>717</v>
      </c>
      <c r="AQ848" s="357"/>
      <c r="AR848" s="357"/>
      <c r="AS848" s="357"/>
      <c r="AT848" s="357"/>
      <c r="AU848" s="357"/>
      <c r="AV848" s="357"/>
      <c r="AW848" s="357"/>
      <c r="AX848" s="357"/>
      <c r="AY848">
        <f>COUNTA($C$848)</f>
        <v>1</v>
      </c>
    </row>
    <row r="849" spans="1:51" ht="30" customHeight="1" x14ac:dyDescent="0.15">
      <c r="A849" s="370">
        <v>5</v>
      </c>
      <c r="B849" s="370">
        <v>1</v>
      </c>
      <c r="C849" s="358" t="s">
        <v>778</v>
      </c>
      <c r="D849" s="343"/>
      <c r="E849" s="343"/>
      <c r="F849" s="343"/>
      <c r="G849" s="343"/>
      <c r="H849" s="343"/>
      <c r="I849" s="343"/>
      <c r="J849" s="344" t="s">
        <v>717</v>
      </c>
      <c r="K849" s="345"/>
      <c r="L849" s="345"/>
      <c r="M849" s="345"/>
      <c r="N849" s="345"/>
      <c r="O849" s="345"/>
      <c r="P849" s="346" t="s">
        <v>785</v>
      </c>
      <c r="Q849" s="346"/>
      <c r="R849" s="346"/>
      <c r="S849" s="346"/>
      <c r="T849" s="346"/>
      <c r="U849" s="346"/>
      <c r="V849" s="346"/>
      <c r="W849" s="346"/>
      <c r="X849" s="346"/>
      <c r="Y849" s="347">
        <v>0.3</v>
      </c>
      <c r="Z849" s="348"/>
      <c r="AA849" s="348"/>
      <c r="AB849" s="349"/>
      <c r="AC849" s="350" t="s">
        <v>80</v>
      </c>
      <c r="AD849" s="351"/>
      <c r="AE849" s="351"/>
      <c r="AF849" s="351"/>
      <c r="AG849" s="351"/>
      <c r="AH849" s="352" t="s">
        <v>717</v>
      </c>
      <c r="AI849" s="353"/>
      <c r="AJ849" s="353"/>
      <c r="AK849" s="353"/>
      <c r="AL849" s="354" t="s">
        <v>717</v>
      </c>
      <c r="AM849" s="355"/>
      <c r="AN849" s="355"/>
      <c r="AO849" s="356"/>
      <c r="AP849" s="357" t="s">
        <v>717</v>
      </c>
      <c r="AQ849" s="357"/>
      <c r="AR849" s="357"/>
      <c r="AS849" s="357"/>
      <c r="AT849" s="357"/>
      <c r="AU849" s="357"/>
      <c r="AV849" s="357"/>
      <c r="AW849" s="357"/>
      <c r="AX849" s="357"/>
      <c r="AY849">
        <f>COUNTA($C$849)</f>
        <v>1</v>
      </c>
    </row>
    <row r="850" spans="1:51" ht="30" customHeight="1" x14ac:dyDescent="0.15">
      <c r="A850" s="370">
        <v>6</v>
      </c>
      <c r="B850" s="370">
        <v>1</v>
      </c>
      <c r="C850" s="358" t="s">
        <v>779</v>
      </c>
      <c r="D850" s="343"/>
      <c r="E850" s="343"/>
      <c r="F850" s="343"/>
      <c r="G850" s="343"/>
      <c r="H850" s="343"/>
      <c r="I850" s="343"/>
      <c r="J850" s="344" t="s">
        <v>717</v>
      </c>
      <c r="K850" s="345"/>
      <c r="L850" s="345"/>
      <c r="M850" s="345"/>
      <c r="N850" s="345"/>
      <c r="O850" s="345"/>
      <c r="P850" s="346" t="s">
        <v>785</v>
      </c>
      <c r="Q850" s="346"/>
      <c r="R850" s="346"/>
      <c r="S850" s="346"/>
      <c r="T850" s="346"/>
      <c r="U850" s="346"/>
      <c r="V850" s="346"/>
      <c r="W850" s="346"/>
      <c r="X850" s="346"/>
      <c r="Y850" s="347">
        <v>0.2</v>
      </c>
      <c r="Z850" s="348"/>
      <c r="AA850" s="348"/>
      <c r="AB850" s="349"/>
      <c r="AC850" s="350" t="s">
        <v>80</v>
      </c>
      <c r="AD850" s="351"/>
      <c r="AE850" s="351"/>
      <c r="AF850" s="351"/>
      <c r="AG850" s="351"/>
      <c r="AH850" s="352" t="s">
        <v>717</v>
      </c>
      <c r="AI850" s="353"/>
      <c r="AJ850" s="353"/>
      <c r="AK850" s="353"/>
      <c r="AL850" s="354" t="s">
        <v>717</v>
      </c>
      <c r="AM850" s="355"/>
      <c r="AN850" s="355"/>
      <c r="AO850" s="356"/>
      <c r="AP850" s="357" t="s">
        <v>717</v>
      </c>
      <c r="AQ850" s="357"/>
      <c r="AR850" s="357"/>
      <c r="AS850" s="357"/>
      <c r="AT850" s="357"/>
      <c r="AU850" s="357"/>
      <c r="AV850" s="357"/>
      <c r="AW850" s="357"/>
      <c r="AX850" s="357"/>
      <c r="AY850">
        <f>COUNTA($C$850)</f>
        <v>1</v>
      </c>
    </row>
    <row r="851" spans="1:51" ht="30" customHeight="1" x14ac:dyDescent="0.15">
      <c r="A851" s="370">
        <v>7</v>
      </c>
      <c r="B851" s="370">
        <v>1</v>
      </c>
      <c r="C851" s="358" t="s">
        <v>780</v>
      </c>
      <c r="D851" s="343"/>
      <c r="E851" s="343"/>
      <c r="F851" s="343"/>
      <c r="G851" s="343"/>
      <c r="H851" s="343"/>
      <c r="I851" s="343"/>
      <c r="J851" s="344" t="s">
        <v>717</v>
      </c>
      <c r="K851" s="345"/>
      <c r="L851" s="345"/>
      <c r="M851" s="345"/>
      <c r="N851" s="345"/>
      <c r="O851" s="345"/>
      <c r="P851" s="346" t="s">
        <v>785</v>
      </c>
      <c r="Q851" s="346"/>
      <c r="R851" s="346"/>
      <c r="S851" s="346"/>
      <c r="T851" s="346"/>
      <c r="U851" s="346"/>
      <c r="V851" s="346"/>
      <c r="W851" s="346"/>
      <c r="X851" s="346"/>
      <c r="Y851" s="347">
        <v>0.2</v>
      </c>
      <c r="Z851" s="348"/>
      <c r="AA851" s="348"/>
      <c r="AB851" s="349"/>
      <c r="AC851" s="350" t="s">
        <v>80</v>
      </c>
      <c r="AD851" s="351"/>
      <c r="AE851" s="351"/>
      <c r="AF851" s="351"/>
      <c r="AG851" s="351"/>
      <c r="AH851" s="352" t="s">
        <v>717</v>
      </c>
      <c r="AI851" s="353"/>
      <c r="AJ851" s="353"/>
      <c r="AK851" s="353"/>
      <c r="AL851" s="354" t="s">
        <v>717</v>
      </c>
      <c r="AM851" s="355"/>
      <c r="AN851" s="355"/>
      <c r="AO851" s="356"/>
      <c r="AP851" s="357" t="s">
        <v>717</v>
      </c>
      <c r="AQ851" s="357"/>
      <c r="AR851" s="357"/>
      <c r="AS851" s="357"/>
      <c r="AT851" s="357"/>
      <c r="AU851" s="357"/>
      <c r="AV851" s="357"/>
      <c r="AW851" s="357"/>
      <c r="AX851" s="357"/>
      <c r="AY851">
        <f>COUNTA($C$851)</f>
        <v>1</v>
      </c>
    </row>
    <row r="852" spans="1:51" ht="30" customHeight="1" x14ac:dyDescent="0.15">
      <c r="A852" s="370">
        <v>8</v>
      </c>
      <c r="B852" s="370">
        <v>1</v>
      </c>
      <c r="C852" s="343" t="s">
        <v>781</v>
      </c>
      <c r="D852" s="343"/>
      <c r="E852" s="343"/>
      <c r="F852" s="343"/>
      <c r="G852" s="343"/>
      <c r="H852" s="343"/>
      <c r="I852" s="343"/>
      <c r="J852" s="344" t="s">
        <v>717</v>
      </c>
      <c r="K852" s="345"/>
      <c r="L852" s="345"/>
      <c r="M852" s="345"/>
      <c r="N852" s="345"/>
      <c r="O852" s="345"/>
      <c r="P852" s="346" t="s">
        <v>785</v>
      </c>
      <c r="Q852" s="346"/>
      <c r="R852" s="346"/>
      <c r="S852" s="346"/>
      <c r="T852" s="346"/>
      <c r="U852" s="346"/>
      <c r="V852" s="346"/>
      <c r="W852" s="346"/>
      <c r="X852" s="346"/>
      <c r="Y852" s="347">
        <v>0.2</v>
      </c>
      <c r="Z852" s="348"/>
      <c r="AA852" s="348"/>
      <c r="AB852" s="349"/>
      <c r="AC852" s="350" t="s">
        <v>80</v>
      </c>
      <c r="AD852" s="351"/>
      <c r="AE852" s="351"/>
      <c r="AF852" s="351"/>
      <c r="AG852" s="351"/>
      <c r="AH852" s="352" t="s">
        <v>717</v>
      </c>
      <c r="AI852" s="353"/>
      <c r="AJ852" s="353"/>
      <c r="AK852" s="353"/>
      <c r="AL852" s="354" t="s">
        <v>717</v>
      </c>
      <c r="AM852" s="355"/>
      <c r="AN852" s="355"/>
      <c r="AO852" s="356"/>
      <c r="AP852" s="357" t="s">
        <v>717</v>
      </c>
      <c r="AQ852" s="357"/>
      <c r="AR852" s="357"/>
      <c r="AS852" s="357"/>
      <c r="AT852" s="357"/>
      <c r="AU852" s="357"/>
      <c r="AV852" s="357"/>
      <c r="AW852" s="357"/>
      <c r="AX852" s="357"/>
      <c r="AY852">
        <f>COUNTA($C$852)</f>
        <v>1</v>
      </c>
    </row>
    <row r="853" spans="1:51" ht="30" customHeight="1" x14ac:dyDescent="0.15">
      <c r="A853" s="370">
        <v>9</v>
      </c>
      <c r="B853" s="370">
        <v>1</v>
      </c>
      <c r="C853" s="343" t="s">
        <v>782</v>
      </c>
      <c r="D853" s="343"/>
      <c r="E853" s="343"/>
      <c r="F853" s="343"/>
      <c r="G853" s="343"/>
      <c r="H853" s="343"/>
      <c r="I853" s="343"/>
      <c r="J853" s="344" t="s">
        <v>717</v>
      </c>
      <c r="K853" s="345"/>
      <c r="L853" s="345"/>
      <c r="M853" s="345"/>
      <c r="N853" s="345"/>
      <c r="O853" s="345"/>
      <c r="P853" s="346" t="s">
        <v>785</v>
      </c>
      <c r="Q853" s="346"/>
      <c r="R853" s="346"/>
      <c r="S853" s="346"/>
      <c r="T853" s="346"/>
      <c r="U853" s="346"/>
      <c r="V853" s="346"/>
      <c r="W853" s="346"/>
      <c r="X853" s="346"/>
      <c r="Y853" s="347">
        <v>0.1</v>
      </c>
      <c r="Z853" s="348"/>
      <c r="AA853" s="348"/>
      <c r="AB853" s="349"/>
      <c r="AC853" s="350" t="s">
        <v>80</v>
      </c>
      <c r="AD853" s="351"/>
      <c r="AE853" s="351"/>
      <c r="AF853" s="351"/>
      <c r="AG853" s="351"/>
      <c r="AH853" s="352" t="s">
        <v>717</v>
      </c>
      <c r="AI853" s="353"/>
      <c r="AJ853" s="353"/>
      <c r="AK853" s="353"/>
      <c r="AL853" s="354" t="s">
        <v>717</v>
      </c>
      <c r="AM853" s="355"/>
      <c r="AN853" s="355"/>
      <c r="AO853" s="356"/>
      <c r="AP853" s="357" t="s">
        <v>717</v>
      </c>
      <c r="AQ853" s="357"/>
      <c r="AR853" s="357"/>
      <c r="AS853" s="357"/>
      <c r="AT853" s="357"/>
      <c r="AU853" s="357"/>
      <c r="AV853" s="357"/>
      <c r="AW853" s="357"/>
      <c r="AX853" s="357"/>
      <c r="AY853">
        <f>COUNTA($C$853)</f>
        <v>1</v>
      </c>
    </row>
    <row r="854" spans="1:51" ht="30" customHeight="1" x14ac:dyDescent="0.15">
      <c r="A854" s="370">
        <v>10</v>
      </c>
      <c r="B854" s="370">
        <v>1</v>
      </c>
      <c r="C854" s="343" t="s">
        <v>783</v>
      </c>
      <c r="D854" s="343"/>
      <c r="E854" s="343"/>
      <c r="F854" s="343"/>
      <c r="G854" s="343"/>
      <c r="H854" s="343"/>
      <c r="I854" s="343"/>
      <c r="J854" s="344" t="s">
        <v>717</v>
      </c>
      <c r="K854" s="345"/>
      <c r="L854" s="345"/>
      <c r="M854" s="345"/>
      <c r="N854" s="345"/>
      <c r="O854" s="345"/>
      <c r="P854" s="346" t="s">
        <v>785</v>
      </c>
      <c r="Q854" s="346"/>
      <c r="R854" s="346"/>
      <c r="S854" s="346"/>
      <c r="T854" s="346"/>
      <c r="U854" s="346"/>
      <c r="V854" s="346"/>
      <c r="W854" s="346"/>
      <c r="X854" s="346"/>
      <c r="Y854" s="347">
        <v>0.1</v>
      </c>
      <c r="Z854" s="348"/>
      <c r="AA854" s="348"/>
      <c r="AB854" s="349"/>
      <c r="AC854" s="350" t="s">
        <v>80</v>
      </c>
      <c r="AD854" s="351"/>
      <c r="AE854" s="351"/>
      <c r="AF854" s="351"/>
      <c r="AG854" s="351"/>
      <c r="AH854" s="352" t="s">
        <v>717</v>
      </c>
      <c r="AI854" s="353"/>
      <c r="AJ854" s="353"/>
      <c r="AK854" s="353"/>
      <c r="AL854" s="354" t="s">
        <v>717</v>
      </c>
      <c r="AM854" s="355"/>
      <c r="AN854" s="355"/>
      <c r="AO854" s="356"/>
      <c r="AP854" s="357" t="s">
        <v>717</v>
      </c>
      <c r="AQ854" s="357"/>
      <c r="AR854" s="357"/>
      <c r="AS854" s="357"/>
      <c r="AT854" s="357"/>
      <c r="AU854" s="357"/>
      <c r="AV854" s="357"/>
      <c r="AW854" s="357"/>
      <c r="AX854" s="357"/>
      <c r="AY854">
        <f>COUNTA($C$854)</f>
        <v>1</v>
      </c>
    </row>
    <row r="855" spans="1:51" ht="30" hidden="1" customHeight="1" x14ac:dyDescent="0.15">
      <c r="A855" s="370">
        <v>11</v>
      </c>
      <c r="B855" s="370">
        <v>1</v>
      </c>
      <c r="C855" s="343" t="s">
        <v>784</v>
      </c>
      <c r="D855" s="343"/>
      <c r="E855" s="343"/>
      <c r="F855" s="343"/>
      <c r="G855" s="343"/>
      <c r="H855" s="343"/>
      <c r="I855" s="343"/>
      <c r="J855" s="344" t="s">
        <v>717</v>
      </c>
      <c r="K855" s="345"/>
      <c r="L855" s="345"/>
      <c r="M855" s="345"/>
      <c r="N855" s="345"/>
      <c r="O855" s="345"/>
      <c r="P855" s="346" t="s">
        <v>785</v>
      </c>
      <c r="Q855" s="346"/>
      <c r="R855" s="346"/>
      <c r="S855" s="346"/>
      <c r="T855" s="346"/>
      <c r="U855" s="346"/>
      <c r="V855" s="346"/>
      <c r="W855" s="346"/>
      <c r="X855" s="346"/>
      <c r="Y855" s="347"/>
      <c r="Z855" s="348"/>
      <c r="AA855" s="348"/>
      <c r="AB855" s="349"/>
      <c r="AC855" s="350" t="s">
        <v>80</v>
      </c>
      <c r="AD855" s="351"/>
      <c r="AE855" s="351"/>
      <c r="AF855" s="351"/>
      <c r="AG855" s="351"/>
      <c r="AH855" s="352" t="s">
        <v>717</v>
      </c>
      <c r="AI855" s="353"/>
      <c r="AJ855" s="353"/>
      <c r="AK855" s="353"/>
      <c r="AL855" s="354" t="s">
        <v>717</v>
      </c>
      <c r="AM855" s="355"/>
      <c r="AN855" s="355"/>
      <c r="AO855" s="356"/>
      <c r="AP855" s="357" t="s">
        <v>717</v>
      </c>
      <c r="AQ855" s="357"/>
      <c r="AR855" s="357"/>
      <c r="AS855" s="357"/>
      <c r="AT855" s="357"/>
      <c r="AU855" s="357"/>
      <c r="AV855" s="357"/>
      <c r="AW855" s="357"/>
      <c r="AX855" s="357"/>
      <c r="AY855">
        <f>COUNTA($C$855)</f>
        <v>1</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774</v>
      </c>
      <c r="D878" s="343"/>
      <c r="E878" s="343"/>
      <c r="F878" s="343"/>
      <c r="G878" s="343"/>
      <c r="H878" s="343"/>
      <c r="I878" s="343"/>
      <c r="J878" s="344" t="s">
        <v>717</v>
      </c>
      <c r="K878" s="345"/>
      <c r="L878" s="345"/>
      <c r="M878" s="345"/>
      <c r="N878" s="345"/>
      <c r="O878" s="345"/>
      <c r="P878" s="346" t="s">
        <v>786</v>
      </c>
      <c r="Q878" s="346"/>
      <c r="R878" s="346"/>
      <c r="S878" s="346"/>
      <c r="T878" s="346"/>
      <c r="U878" s="346"/>
      <c r="V878" s="346"/>
      <c r="W878" s="346"/>
      <c r="X878" s="346"/>
      <c r="Y878" s="347">
        <v>0.03</v>
      </c>
      <c r="Z878" s="348"/>
      <c r="AA878" s="348"/>
      <c r="AB878" s="349"/>
      <c r="AC878" s="350" t="s">
        <v>80</v>
      </c>
      <c r="AD878" s="351"/>
      <c r="AE878" s="351"/>
      <c r="AF878" s="351"/>
      <c r="AG878" s="351"/>
      <c r="AH878" s="366" t="s">
        <v>717</v>
      </c>
      <c r="AI878" s="367"/>
      <c r="AJ878" s="367"/>
      <c r="AK878" s="367"/>
      <c r="AL878" s="354" t="s">
        <v>717</v>
      </c>
      <c r="AM878" s="355"/>
      <c r="AN878" s="355"/>
      <c r="AO878" s="356"/>
      <c r="AP878" s="357" t="s">
        <v>717</v>
      </c>
      <c r="AQ878" s="357"/>
      <c r="AR878" s="357"/>
      <c r="AS878" s="357"/>
      <c r="AT878" s="357"/>
      <c r="AU878" s="357"/>
      <c r="AV878" s="357"/>
      <c r="AW878" s="357"/>
      <c r="AX878" s="357"/>
      <c r="AY878">
        <f t="shared" si="118"/>
        <v>1</v>
      </c>
    </row>
    <row r="879" spans="1:51" ht="30" customHeight="1" x14ac:dyDescent="0.15">
      <c r="A879" s="370">
        <v>2</v>
      </c>
      <c r="B879" s="370">
        <v>1</v>
      </c>
      <c r="C879" s="358" t="s">
        <v>775</v>
      </c>
      <c r="D879" s="343"/>
      <c r="E879" s="343"/>
      <c r="F879" s="343"/>
      <c r="G879" s="343"/>
      <c r="H879" s="343"/>
      <c r="I879" s="343"/>
      <c r="J879" s="344" t="s">
        <v>717</v>
      </c>
      <c r="K879" s="345"/>
      <c r="L879" s="345"/>
      <c r="M879" s="345"/>
      <c r="N879" s="345"/>
      <c r="O879" s="345"/>
      <c r="P879" s="346" t="s">
        <v>786</v>
      </c>
      <c r="Q879" s="346"/>
      <c r="R879" s="346"/>
      <c r="S879" s="346"/>
      <c r="T879" s="346"/>
      <c r="U879" s="346"/>
      <c r="V879" s="346"/>
      <c r="W879" s="346"/>
      <c r="X879" s="346"/>
      <c r="Y879" s="347">
        <v>0.03</v>
      </c>
      <c r="Z879" s="348"/>
      <c r="AA879" s="348"/>
      <c r="AB879" s="349"/>
      <c r="AC879" s="350" t="s">
        <v>80</v>
      </c>
      <c r="AD879" s="351"/>
      <c r="AE879" s="351"/>
      <c r="AF879" s="351"/>
      <c r="AG879" s="351"/>
      <c r="AH879" s="366" t="s">
        <v>717</v>
      </c>
      <c r="AI879" s="367"/>
      <c r="AJ879" s="367"/>
      <c r="AK879" s="367"/>
      <c r="AL879" s="354" t="s">
        <v>717</v>
      </c>
      <c r="AM879" s="355"/>
      <c r="AN879" s="355"/>
      <c r="AO879" s="356"/>
      <c r="AP879" s="357" t="s">
        <v>717</v>
      </c>
      <c r="AQ879" s="357"/>
      <c r="AR879" s="357"/>
      <c r="AS879" s="357"/>
      <c r="AT879" s="357"/>
      <c r="AU879" s="357"/>
      <c r="AV879" s="357"/>
      <c r="AW879" s="357"/>
      <c r="AX879" s="357"/>
      <c r="AY879">
        <f>COUNTA($C$879)</f>
        <v>1</v>
      </c>
    </row>
    <row r="880" spans="1:51" ht="30" customHeight="1" x14ac:dyDescent="0.15">
      <c r="A880" s="370">
        <v>3</v>
      </c>
      <c r="B880" s="370">
        <v>1</v>
      </c>
      <c r="C880" s="358" t="s">
        <v>776</v>
      </c>
      <c r="D880" s="343"/>
      <c r="E880" s="343"/>
      <c r="F880" s="343"/>
      <c r="G880" s="343"/>
      <c r="H880" s="343"/>
      <c r="I880" s="343"/>
      <c r="J880" s="344" t="s">
        <v>717</v>
      </c>
      <c r="K880" s="345"/>
      <c r="L880" s="345"/>
      <c r="M880" s="345"/>
      <c r="N880" s="345"/>
      <c r="O880" s="345"/>
      <c r="P880" s="359" t="s">
        <v>786</v>
      </c>
      <c r="Q880" s="346"/>
      <c r="R880" s="346"/>
      <c r="S880" s="346"/>
      <c r="T880" s="346"/>
      <c r="U880" s="346"/>
      <c r="V880" s="346"/>
      <c r="W880" s="346"/>
      <c r="X880" s="346"/>
      <c r="Y880" s="347">
        <v>0.01</v>
      </c>
      <c r="Z880" s="348"/>
      <c r="AA880" s="348"/>
      <c r="AB880" s="349"/>
      <c r="AC880" s="350" t="s">
        <v>80</v>
      </c>
      <c r="AD880" s="351"/>
      <c r="AE880" s="351"/>
      <c r="AF880" s="351"/>
      <c r="AG880" s="351"/>
      <c r="AH880" s="352" t="s">
        <v>717</v>
      </c>
      <c r="AI880" s="353"/>
      <c r="AJ880" s="353"/>
      <c r="AK880" s="353"/>
      <c r="AL880" s="354" t="s">
        <v>717</v>
      </c>
      <c r="AM880" s="355"/>
      <c r="AN880" s="355"/>
      <c r="AO880" s="356"/>
      <c r="AP880" s="357" t="s">
        <v>717</v>
      </c>
      <c r="AQ880" s="357"/>
      <c r="AR880" s="357"/>
      <c r="AS880" s="357"/>
      <c r="AT880" s="357"/>
      <c r="AU880" s="357"/>
      <c r="AV880" s="357"/>
      <c r="AW880" s="357"/>
      <c r="AX880" s="357"/>
      <c r="AY880">
        <f>COUNTA($C$880)</f>
        <v>1</v>
      </c>
    </row>
    <row r="881" spans="1:51" ht="30" customHeight="1" x14ac:dyDescent="0.15">
      <c r="A881" s="370">
        <v>4</v>
      </c>
      <c r="B881" s="370">
        <v>1</v>
      </c>
      <c r="C881" s="358" t="s">
        <v>777</v>
      </c>
      <c r="D881" s="343"/>
      <c r="E881" s="343"/>
      <c r="F881" s="343"/>
      <c r="G881" s="343"/>
      <c r="H881" s="343"/>
      <c r="I881" s="343"/>
      <c r="J881" s="344" t="s">
        <v>717</v>
      </c>
      <c r="K881" s="345"/>
      <c r="L881" s="345"/>
      <c r="M881" s="345"/>
      <c r="N881" s="345"/>
      <c r="O881" s="345"/>
      <c r="P881" s="359" t="s">
        <v>786</v>
      </c>
      <c r="Q881" s="346"/>
      <c r="R881" s="346"/>
      <c r="S881" s="346"/>
      <c r="T881" s="346"/>
      <c r="U881" s="346"/>
      <c r="V881" s="346"/>
      <c r="W881" s="346"/>
      <c r="X881" s="346"/>
      <c r="Y881" s="347">
        <v>0.01</v>
      </c>
      <c r="Z881" s="348"/>
      <c r="AA881" s="348"/>
      <c r="AB881" s="349"/>
      <c r="AC881" s="350" t="s">
        <v>80</v>
      </c>
      <c r="AD881" s="351"/>
      <c r="AE881" s="351"/>
      <c r="AF881" s="351"/>
      <c r="AG881" s="351"/>
      <c r="AH881" s="352" t="s">
        <v>717</v>
      </c>
      <c r="AI881" s="353"/>
      <c r="AJ881" s="353"/>
      <c r="AK881" s="353"/>
      <c r="AL881" s="354" t="s">
        <v>717</v>
      </c>
      <c r="AM881" s="355"/>
      <c r="AN881" s="355"/>
      <c r="AO881" s="356"/>
      <c r="AP881" s="357" t="s">
        <v>717</v>
      </c>
      <c r="AQ881" s="357"/>
      <c r="AR881" s="357"/>
      <c r="AS881" s="357"/>
      <c r="AT881" s="357"/>
      <c r="AU881" s="357"/>
      <c r="AV881" s="357"/>
      <c r="AW881" s="357"/>
      <c r="AX881" s="357"/>
      <c r="AY881">
        <f>COUNTA($C$881)</f>
        <v>1</v>
      </c>
    </row>
    <row r="882" spans="1:51" ht="30" customHeight="1" x14ac:dyDescent="0.15">
      <c r="A882" s="370">
        <v>5</v>
      </c>
      <c r="B882" s="370">
        <v>1</v>
      </c>
      <c r="C882" s="343" t="s">
        <v>778</v>
      </c>
      <c r="D882" s="343"/>
      <c r="E882" s="343"/>
      <c r="F882" s="343"/>
      <c r="G882" s="343"/>
      <c r="H882" s="343"/>
      <c r="I882" s="343"/>
      <c r="J882" s="344" t="s">
        <v>717</v>
      </c>
      <c r="K882" s="345"/>
      <c r="L882" s="345"/>
      <c r="M882" s="345"/>
      <c r="N882" s="345"/>
      <c r="O882" s="345"/>
      <c r="P882" s="346" t="s">
        <v>786</v>
      </c>
      <c r="Q882" s="346"/>
      <c r="R882" s="346"/>
      <c r="S882" s="346"/>
      <c r="T882" s="346"/>
      <c r="U882" s="346"/>
      <c r="V882" s="346"/>
      <c r="W882" s="346"/>
      <c r="X882" s="346"/>
      <c r="Y882" s="347">
        <v>0.01</v>
      </c>
      <c r="Z882" s="348"/>
      <c r="AA882" s="348"/>
      <c r="AB882" s="349"/>
      <c r="AC882" s="350" t="s">
        <v>80</v>
      </c>
      <c r="AD882" s="351"/>
      <c r="AE882" s="351"/>
      <c r="AF882" s="351"/>
      <c r="AG882" s="351"/>
      <c r="AH882" s="352" t="s">
        <v>717</v>
      </c>
      <c r="AI882" s="353"/>
      <c r="AJ882" s="353"/>
      <c r="AK882" s="353"/>
      <c r="AL882" s="354" t="s">
        <v>717</v>
      </c>
      <c r="AM882" s="355"/>
      <c r="AN882" s="355"/>
      <c r="AO882" s="356"/>
      <c r="AP882" s="357" t="s">
        <v>717</v>
      </c>
      <c r="AQ882" s="357"/>
      <c r="AR882" s="357"/>
      <c r="AS882" s="357"/>
      <c r="AT882" s="357"/>
      <c r="AU882" s="357"/>
      <c r="AV882" s="357"/>
      <c r="AW882" s="357"/>
      <c r="AX882" s="357"/>
      <c r="AY882">
        <f>COUNTA($C$882)</f>
        <v>1</v>
      </c>
    </row>
    <row r="883" spans="1:51" ht="30" customHeight="1" x14ac:dyDescent="0.15">
      <c r="A883" s="370">
        <v>6</v>
      </c>
      <c r="B883" s="370">
        <v>1</v>
      </c>
      <c r="C883" s="343" t="s">
        <v>779</v>
      </c>
      <c r="D883" s="343"/>
      <c r="E883" s="343"/>
      <c r="F883" s="343"/>
      <c r="G883" s="343"/>
      <c r="H883" s="343"/>
      <c r="I883" s="343"/>
      <c r="J883" s="344" t="s">
        <v>717</v>
      </c>
      <c r="K883" s="345"/>
      <c r="L883" s="345"/>
      <c r="M883" s="345"/>
      <c r="N883" s="345"/>
      <c r="O883" s="345"/>
      <c r="P883" s="346" t="s">
        <v>786</v>
      </c>
      <c r="Q883" s="346"/>
      <c r="R883" s="346"/>
      <c r="S883" s="346"/>
      <c r="T883" s="346"/>
      <c r="U883" s="346"/>
      <c r="V883" s="346"/>
      <c r="W883" s="346"/>
      <c r="X883" s="346"/>
      <c r="Y883" s="347">
        <v>0.01</v>
      </c>
      <c r="Z883" s="348"/>
      <c r="AA883" s="348"/>
      <c r="AB883" s="349"/>
      <c r="AC883" s="350" t="s">
        <v>80</v>
      </c>
      <c r="AD883" s="351"/>
      <c r="AE883" s="351"/>
      <c r="AF883" s="351"/>
      <c r="AG883" s="351"/>
      <c r="AH883" s="352" t="s">
        <v>717</v>
      </c>
      <c r="AI883" s="353"/>
      <c r="AJ883" s="353"/>
      <c r="AK883" s="353"/>
      <c r="AL883" s="354" t="s">
        <v>717</v>
      </c>
      <c r="AM883" s="355"/>
      <c r="AN883" s="355"/>
      <c r="AO883" s="356"/>
      <c r="AP883" s="357" t="s">
        <v>717</v>
      </c>
      <c r="AQ883" s="357"/>
      <c r="AR883" s="357"/>
      <c r="AS883" s="357"/>
      <c r="AT883" s="357"/>
      <c r="AU883" s="357"/>
      <c r="AV883" s="357"/>
      <c r="AW883" s="357"/>
      <c r="AX883" s="357"/>
      <c r="AY883">
        <f>COUNTA($C$883)</f>
        <v>1</v>
      </c>
    </row>
    <row r="884" spans="1:51" ht="30" customHeight="1" x14ac:dyDescent="0.15">
      <c r="A884" s="370">
        <v>7</v>
      </c>
      <c r="B884" s="370">
        <v>1</v>
      </c>
      <c r="C884" s="343" t="s">
        <v>780</v>
      </c>
      <c r="D884" s="343"/>
      <c r="E884" s="343"/>
      <c r="F884" s="343"/>
      <c r="G884" s="343"/>
      <c r="H884" s="343"/>
      <c r="I884" s="343"/>
      <c r="J884" s="344" t="s">
        <v>717</v>
      </c>
      <c r="K884" s="345"/>
      <c r="L884" s="345"/>
      <c r="M884" s="345"/>
      <c r="N884" s="345"/>
      <c r="O884" s="345"/>
      <c r="P884" s="346" t="s">
        <v>786</v>
      </c>
      <c r="Q884" s="346"/>
      <c r="R884" s="346"/>
      <c r="S884" s="346"/>
      <c r="T884" s="346"/>
      <c r="U884" s="346"/>
      <c r="V884" s="346"/>
      <c r="W884" s="346"/>
      <c r="X884" s="346"/>
      <c r="Y884" s="347">
        <v>0.01</v>
      </c>
      <c r="Z884" s="348"/>
      <c r="AA884" s="348"/>
      <c r="AB884" s="349"/>
      <c r="AC884" s="350" t="s">
        <v>80</v>
      </c>
      <c r="AD884" s="351"/>
      <c r="AE884" s="351"/>
      <c r="AF884" s="351"/>
      <c r="AG884" s="351"/>
      <c r="AH884" s="352" t="s">
        <v>717</v>
      </c>
      <c r="AI884" s="353"/>
      <c r="AJ884" s="353"/>
      <c r="AK884" s="353"/>
      <c r="AL884" s="354" t="s">
        <v>717</v>
      </c>
      <c r="AM884" s="355"/>
      <c r="AN884" s="355"/>
      <c r="AO884" s="356"/>
      <c r="AP884" s="357" t="s">
        <v>717</v>
      </c>
      <c r="AQ884" s="357"/>
      <c r="AR884" s="357"/>
      <c r="AS884" s="357"/>
      <c r="AT884" s="357"/>
      <c r="AU884" s="357"/>
      <c r="AV884" s="357"/>
      <c r="AW884" s="357"/>
      <c r="AX884" s="357"/>
      <c r="AY884">
        <f>COUNTA($C$884)</f>
        <v>1</v>
      </c>
    </row>
    <row r="885" spans="1:51" ht="30" customHeight="1" x14ac:dyDescent="0.15">
      <c r="A885" s="370">
        <v>8</v>
      </c>
      <c r="B885" s="370">
        <v>1</v>
      </c>
      <c r="C885" s="343" t="s">
        <v>781</v>
      </c>
      <c r="D885" s="343"/>
      <c r="E885" s="343"/>
      <c r="F885" s="343"/>
      <c r="G885" s="343"/>
      <c r="H885" s="343"/>
      <c r="I885" s="343"/>
      <c r="J885" s="344" t="s">
        <v>717</v>
      </c>
      <c r="K885" s="345"/>
      <c r="L885" s="345"/>
      <c r="M885" s="345"/>
      <c r="N885" s="345"/>
      <c r="O885" s="345"/>
      <c r="P885" s="346" t="s">
        <v>786</v>
      </c>
      <c r="Q885" s="346"/>
      <c r="R885" s="346"/>
      <c r="S885" s="346"/>
      <c r="T885" s="346"/>
      <c r="U885" s="346"/>
      <c r="V885" s="346"/>
      <c r="W885" s="346"/>
      <c r="X885" s="346"/>
      <c r="Y885" s="347">
        <v>0.01</v>
      </c>
      <c r="Z885" s="348"/>
      <c r="AA885" s="348"/>
      <c r="AB885" s="349"/>
      <c r="AC885" s="350" t="s">
        <v>80</v>
      </c>
      <c r="AD885" s="351"/>
      <c r="AE885" s="351"/>
      <c r="AF885" s="351"/>
      <c r="AG885" s="351"/>
      <c r="AH885" s="352" t="s">
        <v>717</v>
      </c>
      <c r="AI885" s="353"/>
      <c r="AJ885" s="353"/>
      <c r="AK885" s="353"/>
      <c r="AL885" s="354" t="s">
        <v>717</v>
      </c>
      <c r="AM885" s="355"/>
      <c r="AN885" s="355"/>
      <c r="AO885" s="356"/>
      <c r="AP885" s="357" t="s">
        <v>717</v>
      </c>
      <c r="AQ885" s="357"/>
      <c r="AR885" s="357"/>
      <c r="AS885" s="357"/>
      <c r="AT885" s="357"/>
      <c r="AU885" s="357"/>
      <c r="AV885" s="357"/>
      <c r="AW885" s="357"/>
      <c r="AX885" s="357"/>
      <c r="AY885">
        <f>COUNTA($C$885)</f>
        <v>1</v>
      </c>
    </row>
    <row r="886" spans="1:51" ht="30" customHeight="1" x14ac:dyDescent="0.15">
      <c r="A886" s="370">
        <v>9</v>
      </c>
      <c r="B886" s="370">
        <v>1</v>
      </c>
      <c r="C886" s="343" t="s">
        <v>782</v>
      </c>
      <c r="D886" s="343"/>
      <c r="E886" s="343"/>
      <c r="F886" s="343"/>
      <c r="G886" s="343"/>
      <c r="H886" s="343"/>
      <c r="I886" s="343"/>
      <c r="J886" s="344" t="s">
        <v>717</v>
      </c>
      <c r="K886" s="345"/>
      <c r="L886" s="345"/>
      <c r="M886" s="345"/>
      <c r="N886" s="345"/>
      <c r="O886" s="345"/>
      <c r="P886" s="346" t="s">
        <v>786</v>
      </c>
      <c r="Q886" s="346"/>
      <c r="R886" s="346"/>
      <c r="S886" s="346"/>
      <c r="T886" s="346"/>
      <c r="U886" s="346"/>
      <c r="V886" s="346"/>
      <c r="W886" s="346"/>
      <c r="X886" s="346"/>
      <c r="Y886" s="347">
        <v>0.01</v>
      </c>
      <c r="Z886" s="348"/>
      <c r="AA886" s="348"/>
      <c r="AB886" s="349"/>
      <c r="AC886" s="350" t="s">
        <v>80</v>
      </c>
      <c r="AD886" s="351"/>
      <c r="AE886" s="351"/>
      <c r="AF886" s="351"/>
      <c r="AG886" s="351"/>
      <c r="AH886" s="352" t="s">
        <v>717</v>
      </c>
      <c r="AI886" s="353"/>
      <c r="AJ886" s="353"/>
      <c r="AK886" s="353"/>
      <c r="AL886" s="354" t="s">
        <v>717</v>
      </c>
      <c r="AM886" s="355"/>
      <c r="AN886" s="355"/>
      <c r="AO886" s="356"/>
      <c r="AP886" s="357" t="s">
        <v>717</v>
      </c>
      <c r="AQ886" s="357"/>
      <c r="AR886" s="357"/>
      <c r="AS886" s="357"/>
      <c r="AT886" s="357"/>
      <c r="AU886" s="357"/>
      <c r="AV886" s="357"/>
      <c r="AW886" s="357"/>
      <c r="AX886" s="357"/>
      <c r="AY886">
        <f>COUNTA($C$886)</f>
        <v>1</v>
      </c>
    </row>
    <row r="887" spans="1:51" ht="30" customHeight="1" x14ac:dyDescent="0.15">
      <c r="A887" s="370">
        <v>10</v>
      </c>
      <c r="B887" s="370">
        <v>1</v>
      </c>
      <c r="C887" s="343" t="s">
        <v>783</v>
      </c>
      <c r="D887" s="343"/>
      <c r="E887" s="343"/>
      <c r="F887" s="343"/>
      <c r="G887" s="343"/>
      <c r="H887" s="343"/>
      <c r="I887" s="343"/>
      <c r="J887" s="344" t="s">
        <v>717</v>
      </c>
      <c r="K887" s="345"/>
      <c r="L887" s="345"/>
      <c r="M887" s="345"/>
      <c r="N887" s="345"/>
      <c r="O887" s="345"/>
      <c r="P887" s="346" t="s">
        <v>786</v>
      </c>
      <c r="Q887" s="346"/>
      <c r="R887" s="346"/>
      <c r="S887" s="346"/>
      <c r="T887" s="346"/>
      <c r="U887" s="346"/>
      <c r="V887" s="346"/>
      <c r="W887" s="346"/>
      <c r="X887" s="346"/>
      <c r="Y887" s="347">
        <v>0.01</v>
      </c>
      <c r="Z887" s="348"/>
      <c r="AA887" s="348"/>
      <c r="AB887" s="349"/>
      <c r="AC887" s="350" t="s">
        <v>80</v>
      </c>
      <c r="AD887" s="351"/>
      <c r="AE887" s="351"/>
      <c r="AF887" s="351"/>
      <c r="AG887" s="351"/>
      <c r="AH887" s="352" t="s">
        <v>717</v>
      </c>
      <c r="AI887" s="353"/>
      <c r="AJ887" s="353"/>
      <c r="AK887" s="353"/>
      <c r="AL887" s="354" t="s">
        <v>717</v>
      </c>
      <c r="AM887" s="355"/>
      <c r="AN887" s="355"/>
      <c r="AO887" s="356"/>
      <c r="AP887" s="357" t="s">
        <v>717</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712</v>
      </c>
      <c r="F1110" s="369"/>
      <c r="G1110" s="369"/>
      <c r="H1110" s="369"/>
      <c r="I1110" s="369"/>
      <c r="J1110" s="344" t="s">
        <v>712</v>
      </c>
      <c r="K1110" s="345"/>
      <c r="L1110" s="345"/>
      <c r="M1110" s="345"/>
      <c r="N1110" s="345"/>
      <c r="O1110" s="345"/>
      <c r="P1110" s="359" t="s">
        <v>712</v>
      </c>
      <c r="Q1110" s="346"/>
      <c r="R1110" s="346"/>
      <c r="S1110" s="346"/>
      <c r="T1110" s="346"/>
      <c r="U1110" s="346"/>
      <c r="V1110" s="346"/>
      <c r="W1110" s="346"/>
      <c r="X1110" s="346"/>
      <c r="Y1110" s="347" t="s">
        <v>712</v>
      </c>
      <c r="Z1110" s="348"/>
      <c r="AA1110" s="348"/>
      <c r="AB1110" s="349"/>
      <c r="AC1110" s="350"/>
      <c r="AD1110" s="351"/>
      <c r="AE1110" s="351"/>
      <c r="AF1110" s="351"/>
      <c r="AG1110" s="351"/>
      <c r="AH1110" s="352" t="s">
        <v>712</v>
      </c>
      <c r="AI1110" s="353"/>
      <c r="AJ1110" s="353"/>
      <c r="AK1110" s="353"/>
      <c r="AL1110" s="354" t="s">
        <v>712</v>
      </c>
      <c r="AM1110" s="355"/>
      <c r="AN1110" s="355"/>
      <c r="AO1110" s="356"/>
      <c r="AP1110" s="357" t="s">
        <v>712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218" max="49" man="1"/>
    <brk id="725"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t="s">
        <v>745</v>
      </c>
      <c r="C18" s="13" t="str">
        <f t="shared" si="9"/>
        <v>ＩＴ戦略</v>
      </c>
      <c r="D18" s="13" t="str">
        <f t="shared" si="8"/>
        <v>ＩＴ戦略</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ＩＴ戦略</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ＩＴ戦略</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ＩＴ戦略</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ＩＴ戦略</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ＩＴ戦略</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ＩＴ戦略</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ＩＴ戦略</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19"/>
      <c r="AA2" s="820"/>
      <c r="AB2" s="1017" t="s">
        <v>11</v>
      </c>
      <c r="AC2" s="1018"/>
      <c r="AD2" s="1019"/>
      <c r="AE2" s="1023" t="s">
        <v>390</v>
      </c>
      <c r="AF2" s="1023"/>
      <c r="AG2" s="1023"/>
      <c r="AH2" s="1023"/>
      <c r="AI2" s="1023" t="s">
        <v>412</v>
      </c>
      <c r="AJ2" s="1023"/>
      <c r="AK2" s="1023"/>
      <c r="AL2" s="556"/>
      <c r="AM2" s="1023" t="s">
        <v>509</v>
      </c>
      <c r="AN2" s="1023"/>
      <c r="AO2" s="102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08"/>
      <c r="AF3" s="908"/>
      <c r="AG3" s="908"/>
      <c r="AH3" s="908"/>
      <c r="AI3" s="908"/>
      <c r="AJ3" s="908"/>
      <c r="AK3" s="908"/>
      <c r="AL3" s="407"/>
      <c r="AM3" s="908"/>
      <c r="AN3" s="908"/>
      <c r="AO3" s="90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19"/>
      <c r="AA9" s="820"/>
      <c r="AB9" s="1017" t="s">
        <v>11</v>
      </c>
      <c r="AC9" s="1018"/>
      <c r="AD9" s="1019"/>
      <c r="AE9" s="1023" t="s">
        <v>390</v>
      </c>
      <c r="AF9" s="1023"/>
      <c r="AG9" s="1023"/>
      <c r="AH9" s="1023"/>
      <c r="AI9" s="1023" t="s">
        <v>412</v>
      </c>
      <c r="AJ9" s="1023"/>
      <c r="AK9" s="1023"/>
      <c r="AL9" s="556"/>
      <c r="AM9" s="1023" t="s">
        <v>509</v>
      </c>
      <c r="AN9" s="1023"/>
      <c r="AO9" s="102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08"/>
      <c r="AF10" s="908"/>
      <c r="AG10" s="908"/>
      <c r="AH10" s="908"/>
      <c r="AI10" s="908"/>
      <c r="AJ10" s="908"/>
      <c r="AK10" s="908"/>
      <c r="AL10" s="407"/>
      <c r="AM10" s="908"/>
      <c r="AN10" s="908"/>
      <c r="AO10" s="90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19"/>
      <c r="AA16" s="820"/>
      <c r="AB16" s="1017" t="s">
        <v>11</v>
      </c>
      <c r="AC16" s="1018"/>
      <c r="AD16" s="1019"/>
      <c r="AE16" s="1023" t="s">
        <v>390</v>
      </c>
      <c r="AF16" s="1023"/>
      <c r="AG16" s="1023"/>
      <c r="AH16" s="1023"/>
      <c r="AI16" s="1023" t="s">
        <v>412</v>
      </c>
      <c r="AJ16" s="1023"/>
      <c r="AK16" s="1023"/>
      <c r="AL16" s="556"/>
      <c r="AM16" s="1023" t="s">
        <v>509</v>
      </c>
      <c r="AN16" s="1023"/>
      <c r="AO16" s="102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08"/>
      <c r="AF17" s="908"/>
      <c r="AG17" s="908"/>
      <c r="AH17" s="908"/>
      <c r="AI17" s="908"/>
      <c r="AJ17" s="908"/>
      <c r="AK17" s="908"/>
      <c r="AL17" s="407"/>
      <c r="AM17" s="908"/>
      <c r="AN17" s="908"/>
      <c r="AO17" s="90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19"/>
      <c r="AA23" s="820"/>
      <c r="AB23" s="1017" t="s">
        <v>11</v>
      </c>
      <c r="AC23" s="1018"/>
      <c r="AD23" s="1019"/>
      <c r="AE23" s="1023" t="s">
        <v>390</v>
      </c>
      <c r="AF23" s="1023"/>
      <c r="AG23" s="1023"/>
      <c r="AH23" s="1023"/>
      <c r="AI23" s="1023" t="s">
        <v>412</v>
      </c>
      <c r="AJ23" s="1023"/>
      <c r="AK23" s="1023"/>
      <c r="AL23" s="556"/>
      <c r="AM23" s="1023" t="s">
        <v>509</v>
      </c>
      <c r="AN23" s="1023"/>
      <c r="AO23" s="102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08"/>
      <c r="AF24" s="908"/>
      <c r="AG24" s="908"/>
      <c r="AH24" s="908"/>
      <c r="AI24" s="908"/>
      <c r="AJ24" s="908"/>
      <c r="AK24" s="908"/>
      <c r="AL24" s="407"/>
      <c r="AM24" s="908"/>
      <c r="AN24" s="908"/>
      <c r="AO24" s="90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19"/>
      <c r="AA30" s="820"/>
      <c r="AB30" s="1017" t="s">
        <v>11</v>
      </c>
      <c r="AC30" s="1018"/>
      <c r="AD30" s="1019"/>
      <c r="AE30" s="1023" t="s">
        <v>390</v>
      </c>
      <c r="AF30" s="1023"/>
      <c r="AG30" s="1023"/>
      <c r="AH30" s="1023"/>
      <c r="AI30" s="1023" t="s">
        <v>412</v>
      </c>
      <c r="AJ30" s="1023"/>
      <c r="AK30" s="1023"/>
      <c r="AL30" s="556"/>
      <c r="AM30" s="1023" t="s">
        <v>509</v>
      </c>
      <c r="AN30" s="1023"/>
      <c r="AO30" s="102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08"/>
      <c r="AF31" s="908"/>
      <c r="AG31" s="908"/>
      <c r="AH31" s="908"/>
      <c r="AI31" s="908"/>
      <c r="AJ31" s="908"/>
      <c r="AK31" s="908"/>
      <c r="AL31" s="407"/>
      <c r="AM31" s="908"/>
      <c r="AN31" s="908"/>
      <c r="AO31" s="90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19"/>
      <c r="AA37" s="820"/>
      <c r="AB37" s="1017" t="s">
        <v>11</v>
      </c>
      <c r="AC37" s="1018"/>
      <c r="AD37" s="1019"/>
      <c r="AE37" s="1023" t="s">
        <v>390</v>
      </c>
      <c r="AF37" s="1023"/>
      <c r="AG37" s="1023"/>
      <c r="AH37" s="1023"/>
      <c r="AI37" s="1023" t="s">
        <v>412</v>
      </c>
      <c r="AJ37" s="1023"/>
      <c r="AK37" s="1023"/>
      <c r="AL37" s="556"/>
      <c r="AM37" s="1023" t="s">
        <v>509</v>
      </c>
      <c r="AN37" s="1023"/>
      <c r="AO37" s="102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08"/>
      <c r="AF38" s="908"/>
      <c r="AG38" s="908"/>
      <c r="AH38" s="908"/>
      <c r="AI38" s="908"/>
      <c r="AJ38" s="908"/>
      <c r="AK38" s="908"/>
      <c r="AL38" s="407"/>
      <c r="AM38" s="908"/>
      <c r="AN38" s="908"/>
      <c r="AO38" s="90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19"/>
      <c r="AA44" s="820"/>
      <c r="AB44" s="1017" t="s">
        <v>11</v>
      </c>
      <c r="AC44" s="1018"/>
      <c r="AD44" s="1019"/>
      <c r="AE44" s="1023" t="s">
        <v>390</v>
      </c>
      <c r="AF44" s="1023"/>
      <c r="AG44" s="1023"/>
      <c r="AH44" s="1023"/>
      <c r="AI44" s="1023" t="s">
        <v>412</v>
      </c>
      <c r="AJ44" s="1023"/>
      <c r="AK44" s="1023"/>
      <c r="AL44" s="556"/>
      <c r="AM44" s="1023" t="s">
        <v>509</v>
      </c>
      <c r="AN44" s="1023"/>
      <c r="AO44" s="102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08"/>
      <c r="AF45" s="908"/>
      <c r="AG45" s="908"/>
      <c r="AH45" s="908"/>
      <c r="AI45" s="908"/>
      <c r="AJ45" s="908"/>
      <c r="AK45" s="908"/>
      <c r="AL45" s="407"/>
      <c r="AM45" s="908"/>
      <c r="AN45" s="908"/>
      <c r="AO45" s="90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19"/>
      <c r="AA51" s="820"/>
      <c r="AB51" s="556" t="s">
        <v>11</v>
      </c>
      <c r="AC51" s="1018"/>
      <c r="AD51" s="1019"/>
      <c r="AE51" s="1023" t="s">
        <v>390</v>
      </c>
      <c r="AF51" s="1023"/>
      <c r="AG51" s="1023"/>
      <c r="AH51" s="1023"/>
      <c r="AI51" s="1023" t="s">
        <v>412</v>
      </c>
      <c r="AJ51" s="1023"/>
      <c r="AK51" s="1023"/>
      <c r="AL51" s="556"/>
      <c r="AM51" s="1023" t="s">
        <v>509</v>
      </c>
      <c r="AN51" s="1023"/>
      <c r="AO51" s="102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08"/>
      <c r="AF52" s="908"/>
      <c r="AG52" s="908"/>
      <c r="AH52" s="908"/>
      <c r="AI52" s="908"/>
      <c r="AJ52" s="908"/>
      <c r="AK52" s="908"/>
      <c r="AL52" s="407"/>
      <c r="AM52" s="908"/>
      <c r="AN52" s="908"/>
      <c r="AO52" s="90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19"/>
      <c r="AA58" s="820"/>
      <c r="AB58" s="1017" t="s">
        <v>11</v>
      </c>
      <c r="AC58" s="1018"/>
      <c r="AD58" s="1019"/>
      <c r="AE58" s="1023" t="s">
        <v>390</v>
      </c>
      <c r="AF58" s="1023"/>
      <c r="AG58" s="1023"/>
      <c r="AH58" s="1023"/>
      <c r="AI58" s="1023" t="s">
        <v>412</v>
      </c>
      <c r="AJ58" s="1023"/>
      <c r="AK58" s="1023"/>
      <c r="AL58" s="556"/>
      <c r="AM58" s="1023" t="s">
        <v>509</v>
      </c>
      <c r="AN58" s="1023"/>
      <c r="AO58" s="102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08"/>
      <c r="AF59" s="908"/>
      <c r="AG59" s="908"/>
      <c r="AH59" s="908"/>
      <c r="AI59" s="908"/>
      <c r="AJ59" s="908"/>
      <c r="AK59" s="908"/>
      <c r="AL59" s="407"/>
      <c r="AM59" s="908"/>
      <c r="AN59" s="908"/>
      <c r="AO59" s="90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19"/>
      <c r="AA65" s="820"/>
      <c r="AB65" s="1017" t="s">
        <v>11</v>
      </c>
      <c r="AC65" s="1018"/>
      <c r="AD65" s="1019"/>
      <c r="AE65" s="1023" t="s">
        <v>390</v>
      </c>
      <c r="AF65" s="1023"/>
      <c r="AG65" s="1023"/>
      <c r="AH65" s="1023"/>
      <c r="AI65" s="1023" t="s">
        <v>412</v>
      </c>
      <c r="AJ65" s="1023"/>
      <c r="AK65" s="1023"/>
      <c r="AL65" s="556"/>
      <c r="AM65" s="1023" t="s">
        <v>509</v>
      </c>
      <c r="AN65" s="1023"/>
      <c r="AO65" s="102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08"/>
      <c r="AF66" s="908"/>
      <c r="AG66" s="908"/>
      <c r="AH66" s="908"/>
      <c r="AI66" s="908"/>
      <c r="AJ66" s="908"/>
      <c r="AK66" s="908"/>
      <c r="AL66" s="407"/>
      <c r="AM66" s="908"/>
      <c r="AN66" s="908"/>
      <c r="AO66" s="90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5" t="s">
        <v>17</v>
      </c>
      <c r="H3" s="666"/>
      <c r="I3" s="666"/>
      <c r="J3" s="666"/>
      <c r="K3" s="666"/>
      <c r="L3" s="665" t="s">
        <v>18</v>
      </c>
      <c r="M3" s="666"/>
      <c r="N3" s="666"/>
      <c r="O3" s="666"/>
      <c r="P3" s="666"/>
      <c r="Q3" s="666"/>
      <c r="R3" s="666"/>
      <c r="S3" s="666"/>
      <c r="T3" s="666"/>
      <c r="U3" s="666"/>
      <c r="V3" s="666"/>
      <c r="W3" s="666"/>
      <c r="X3" s="667"/>
      <c r="Y3" s="651" t="s">
        <v>19</v>
      </c>
      <c r="Z3" s="652"/>
      <c r="AA3" s="652"/>
      <c r="AB3" s="791"/>
      <c r="AC3" s="805"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2"/>
      <c r="Z4" s="383"/>
      <c r="AA4" s="383"/>
      <c r="AB4" s="795"/>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6"/>
      <c r="B5" s="1037"/>
      <c r="C5" s="1037"/>
      <c r="D5" s="1037"/>
      <c r="E5" s="1037"/>
      <c r="F5" s="103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6"/>
      <c r="B6" s="1037"/>
      <c r="C6" s="1037"/>
      <c r="D6" s="1037"/>
      <c r="E6" s="1037"/>
      <c r="F6" s="103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6"/>
      <c r="B7" s="1037"/>
      <c r="C7" s="1037"/>
      <c r="D7" s="1037"/>
      <c r="E7" s="1037"/>
      <c r="F7" s="103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6"/>
      <c r="B8" s="1037"/>
      <c r="C8" s="1037"/>
      <c r="D8" s="1037"/>
      <c r="E8" s="1037"/>
      <c r="F8" s="103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6"/>
      <c r="B9" s="1037"/>
      <c r="C9" s="1037"/>
      <c r="D9" s="1037"/>
      <c r="E9" s="1037"/>
      <c r="F9" s="103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6"/>
      <c r="B10" s="1037"/>
      <c r="C10" s="1037"/>
      <c r="D10" s="1037"/>
      <c r="E10" s="1037"/>
      <c r="F10" s="103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6"/>
      <c r="B11" s="1037"/>
      <c r="C11" s="1037"/>
      <c r="D11" s="1037"/>
      <c r="E11" s="1037"/>
      <c r="F11" s="103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6"/>
      <c r="B12" s="1037"/>
      <c r="C12" s="1037"/>
      <c r="D12" s="1037"/>
      <c r="E12" s="1037"/>
      <c r="F12" s="103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6"/>
      <c r="B13" s="1037"/>
      <c r="C13" s="1037"/>
      <c r="D13" s="1037"/>
      <c r="E13" s="1037"/>
      <c r="F13" s="103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6"/>
      <c r="B14" s="1037"/>
      <c r="C14" s="1037"/>
      <c r="D14" s="1037"/>
      <c r="E14" s="1037"/>
      <c r="F14" s="1038"/>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4">
        <f t="shared" si="0"/>
        <v>0</v>
      </c>
    </row>
    <row r="15" spans="1:51" ht="30" customHeight="1" x14ac:dyDescent="0.15">
      <c r="A15" s="1036"/>
      <c r="B15" s="1037"/>
      <c r="C15" s="1037"/>
      <c r="D15" s="1037"/>
      <c r="E15" s="1037"/>
      <c r="F15" s="103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86"/>
      <c r="AY15">
        <f>COUNTA($G$17,$AC$17)</f>
        <v>0</v>
      </c>
    </row>
    <row r="16" spans="1:51" ht="25.5" customHeight="1" x14ac:dyDescent="0.15">
      <c r="A16" s="1036"/>
      <c r="B16" s="1037"/>
      <c r="C16" s="1037"/>
      <c r="D16" s="1037"/>
      <c r="E16" s="1037"/>
      <c r="F16" s="1038"/>
      <c r="G16" s="805"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1"/>
      <c r="AC16" s="805"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2"/>
      <c r="Z17" s="383"/>
      <c r="AA17" s="383"/>
      <c r="AB17" s="795"/>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6"/>
      <c r="B18" s="1037"/>
      <c r="C18" s="1037"/>
      <c r="D18" s="1037"/>
      <c r="E18" s="1037"/>
      <c r="F18" s="103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6"/>
      <c r="B19" s="1037"/>
      <c r="C19" s="1037"/>
      <c r="D19" s="1037"/>
      <c r="E19" s="1037"/>
      <c r="F19" s="103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6"/>
      <c r="B20" s="1037"/>
      <c r="C20" s="1037"/>
      <c r="D20" s="1037"/>
      <c r="E20" s="1037"/>
      <c r="F20" s="103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6"/>
      <c r="B21" s="1037"/>
      <c r="C21" s="1037"/>
      <c r="D21" s="1037"/>
      <c r="E21" s="1037"/>
      <c r="F21" s="103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6"/>
      <c r="B22" s="1037"/>
      <c r="C22" s="1037"/>
      <c r="D22" s="1037"/>
      <c r="E22" s="1037"/>
      <c r="F22" s="103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6"/>
      <c r="B23" s="1037"/>
      <c r="C23" s="1037"/>
      <c r="D23" s="1037"/>
      <c r="E23" s="1037"/>
      <c r="F23" s="103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6"/>
      <c r="B24" s="1037"/>
      <c r="C24" s="1037"/>
      <c r="D24" s="1037"/>
      <c r="E24" s="1037"/>
      <c r="F24" s="103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6"/>
      <c r="B25" s="1037"/>
      <c r="C25" s="1037"/>
      <c r="D25" s="1037"/>
      <c r="E25" s="1037"/>
      <c r="F25" s="103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6"/>
      <c r="B26" s="1037"/>
      <c r="C26" s="1037"/>
      <c r="D26" s="1037"/>
      <c r="E26" s="1037"/>
      <c r="F26" s="103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6"/>
      <c r="B27" s="1037"/>
      <c r="C27" s="1037"/>
      <c r="D27" s="1037"/>
      <c r="E27" s="1037"/>
      <c r="F27" s="1038"/>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customHeight="1" x14ac:dyDescent="0.15">
      <c r="A28" s="1036"/>
      <c r="B28" s="1037"/>
      <c r="C28" s="1037"/>
      <c r="D28" s="1037"/>
      <c r="E28" s="1037"/>
      <c r="F28" s="103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86"/>
      <c r="AY28">
        <f>COUNTA($G$30,$AC$30)</f>
        <v>0</v>
      </c>
    </row>
    <row r="29" spans="1:51" ht="24.75" customHeight="1" x14ac:dyDescent="0.15">
      <c r="A29" s="1036"/>
      <c r="B29" s="1037"/>
      <c r="C29" s="1037"/>
      <c r="D29" s="1037"/>
      <c r="E29" s="1037"/>
      <c r="F29" s="1038"/>
      <c r="G29" s="805"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1"/>
      <c r="AC29" s="805"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2"/>
      <c r="Z30" s="383"/>
      <c r="AA30" s="383"/>
      <c r="AB30" s="795"/>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6"/>
      <c r="B31" s="1037"/>
      <c r="C31" s="1037"/>
      <c r="D31" s="1037"/>
      <c r="E31" s="1037"/>
      <c r="F31" s="103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6"/>
      <c r="B32" s="1037"/>
      <c r="C32" s="1037"/>
      <c r="D32" s="1037"/>
      <c r="E32" s="1037"/>
      <c r="F32" s="103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6"/>
      <c r="B33" s="1037"/>
      <c r="C33" s="1037"/>
      <c r="D33" s="1037"/>
      <c r="E33" s="1037"/>
      <c r="F33" s="103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6"/>
      <c r="B34" s="1037"/>
      <c r="C34" s="1037"/>
      <c r="D34" s="1037"/>
      <c r="E34" s="1037"/>
      <c r="F34" s="103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6"/>
      <c r="B35" s="1037"/>
      <c r="C35" s="1037"/>
      <c r="D35" s="1037"/>
      <c r="E35" s="1037"/>
      <c r="F35" s="103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6"/>
      <c r="B36" s="1037"/>
      <c r="C36" s="1037"/>
      <c r="D36" s="1037"/>
      <c r="E36" s="1037"/>
      <c r="F36" s="103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6"/>
      <c r="B37" s="1037"/>
      <c r="C37" s="1037"/>
      <c r="D37" s="1037"/>
      <c r="E37" s="1037"/>
      <c r="F37" s="103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6"/>
      <c r="B38" s="1037"/>
      <c r="C38" s="1037"/>
      <c r="D38" s="1037"/>
      <c r="E38" s="1037"/>
      <c r="F38" s="103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6"/>
      <c r="B39" s="1037"/>
      <c r="C39" s="1037"/>
      <c r="D39" s="1037"/>
      <c r="E39" s="1037"/>
      <c r="F39" s="103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6"/>
      <c r="B40" s="1037"/>
      <c r="C40" s="1037"/>
      <c r="D40" s="1037"/>
      <c r="E40" s="1037"/>
      <c r="F40" s="1038"/>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customHeight="1" x14ac:dyDescent="0.15">
      <c r="A41" s="1036"/>
      <c r="B41" s="1037"/>
      <c r="C41" s="1037"/>
      <c r="D41" s="1037"/>
      <c r="E41" s="1037"/>
      <c r="F41" s="103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86"/>
      <c r="AY41">
        <f>COUNTA($G$43,$AC$43)</f>
        <v>0</v>
      </c>
    </row>
    <row r="42" spans="1:51" ht="24.75" customHeight="1" x14ac:dyDescent="0.15">
      <c r="A42" s="1036"/>
      <c r="B42" s="1037"/>
      <c r="C42" s="1037"/>
      <c r="D42" s="1037"/>
      <c r="E42" s="1037"/>
      <c r="F42" s="1038"/>
      <c r="G42" s="805"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1"/>
      <c r="AC42" s="805"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2"/>
      <c r="Z43" s="383"/>
      <c r="AA43" s="383"/>
      <c r="AB43" s="795"/>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6"/>
      <c r="B44" s="1037"/>
      <c r="C44" s="1037"/>
      <c r="D44" s="1037"/>
      <c r="E44" s="1037"/>
      <c r="F44" s="103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6"/>
      <c r="B45" s="1037"/>
      <c r="C45" s="1037"/>
      <c r="D45" s="1037"/>
      <c r="E45" s="1037"/>
      <c r="F45" s="103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6"/>
      <c r="B46" s="1037"/>
      <c r="C46" s="1037"/>
      <c r="D46" s="1037"/>
      <c r="E46" s="1037"/>
      <c r="F46" s="103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6"/>
      <c r="B47" s="1037"/>
      <c r="C47" s="1037"/>
      <c r="D47" s="1037"/>
      <c r="E47" s="1037"/>
      <c r="F47" s="103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6"/>
      <c r="B48" s="1037"/>
      <c r="C48" s="1037"/>
      <c r="D48" s="1037"/>
      <c r="E48" s="1037"/>
      <c r="F48" s="103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6"/>
      <c r="B49" s="1037"/>
      <c r="C49" s="1037"/>
      <c r="D49" s="1037"/>
      <c r="E49" s="1037"/>
      <c r="F49" s="103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6"/>
      <c r="B50" s="1037"/>
      <c r="C50" s="1037"/>
      <c r="D50" s="1037"/>
      <c r="E50" s="1037"/>
      <c r="F50" s="103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6"/>
      <c r="B51" s="1037"/>
      <c r="C51" s="1037"/>
      <c r="D51" s="1037"/>
      <c r="E51" s="1037"/>
      <c r="F51" s="103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6"/>
      <c r="B52" s="1037"/>
      <c r="C52" s="1037"/>
      <c r="D52" s="1037"/>
      <c r="E52" s="1037"/>
      <c r="F52" s="103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86"/>
      <c r="AY55">
        <f>COUNTA($G$57,$AC$57)</f>
        <v>0</v>
      </c>
    </row>
    <row r="56" spans="1:51" ht="24.75" customHeight="1" x14ac:dyDescent="0.15">
      <c r="A56" s="1036"/>
      <c r="B56" s="1037"/>
      <c r="C56" s="1037"/>
      <c r="D56" s="1037"/>
      <c r="E56" s="1037"/>
      <c r="F56" s="1038"/>
      <c r="G56" s="805"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1"/>
      <c r="AC56" s="805"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2"/>
      <c r="Z57" s="383"/>
      <c r="AA57" s="383"/>
      <c r="AB57" s="795"/>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6"/>
      <c r="B58" s="1037"/>
      <c r="C58" s="1037"/>
      <c r="D58" s="1037"/>
      <c r="E58" s="1037"/>
      <c r="F58" s="103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6"/>
      <c r="B59" s="1037"/>
      <c r="C59" s="1037"/>
      <c r="D59" s="1037"/>
      <c r="E59" s="1037"/>
      <c r="F59" s="103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6"/>
      <c r="B60" s="1037"/>
      <c r="C60" s="1037"/>
      <c r="D60" s="1037"/>
      <c r="E60" s="1037"/>
      <c r="F60" s="103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6"/>
      <c r="B61" s="1037"/>
      <c r="C61" s="1037"/>
      <c r="D61" s="1037"/>
      <c r="E61" s="1037"/>
      <c r="F61" s="103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6"/>
      <c r="B62" s="1037"/>
      <c r="C62" s="1037"/>
      <c r="D62" s="1037"/>
      <c r="E62" s="1037"/>
      <c r="F62" s="103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6"/>
      <c r="B63" s="1037"/>
      <c r="C63" s="1037"/>
      <c r="D63" s="1037"/>
      <c r="E63" s="1037"/>
      <c r="F63" s="103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6"/>
      <c r="B64" s="1037"/>
      <c r="C64" s="1037"/>
      <c r="D64" s="1037"/>
      <c r="E64" s="1037"/>
      <c r="F64" s="103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6"/>
      <c r="B65" s="1037"/>
      <c r="C65" s="1037"/>
      <c r="D65" s="1037"/>
      <c r="E65" s="1037"/>
      <c r="F65" s="103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6"/>
      <c r="B66" s="1037"/>
      <c r="C66" s="1037"/>
      <c r="D66" s="1037"/>
      <c r="E66" s="1037"/>
      <c r="F66" s="103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6"/>
      <c r="B67" s="1037"/>
      <c r="C67" s="1037"/>
      <c r="D67" s="1037"/>
      <c r="E67" s="1037"/>
      <c r="F67" s="1038"/>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customHeight="1" x14ac:dyDescent="0.15">
      <c r="A68" s="1036"/>
      <c r="B68" s="1037"/>
      <c r="C68" s="1037"/>
      <c r="D68" s="1037"/>
      <c r="E68" s="1037"/>
      <c r="F68" s="103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86"/>
      <c r="AY68">
        <f>COUNTA($G$70,$AC$70)</f>
        <v>0</v>
      </c>
    </row>
    <row r="69" spans="1:51" ht="25.5" customHeight="1" x14ac:dyDescent="0.15">
      <c r="A69" s="1036"/>
      <c r="B69" s="1037"/>
      <c r="C69" s="1037"/>
      <c r="D69" s="1037"/>
      <c r="E69" s="1037"/>
      <c r="F69" s="1038"/>
      <c r="G69" s="805"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1"/>
      <c r="AC69" s="805"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2"/>
      <c r="Z70" s="383"/>
      <c r="AA70" s="383"/>
      <c r="AB70" s="795"/>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6"/>
      <c r="B71" s="1037"/>
      <c r="C71" s="1037"/>
      <c r="D71" s="1037"/>
      <c r="E71" s="1037"/>
      <c r="F71" s="103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6"/>
      <c r="B72" s="1037"/>
      <c r="C72" s="1037"/>
      <c r="D72" s="1037"/>
      <c r="E72" s="1037"/>
      <c r="F72" s="103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6"/>
      <c r="B73" s="1037"/>
      <c r="C73" s="1037"/>
      <c r="D73" s="1037"/>
      <c r="E73" s="1037"/>
      <c r="F73" s="103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6"/>
      <c r="B74" s="1037"/>
      <c r="C74" s="1037"/>
      <c r="D74" s="1037"/>
      <c r="E74" s="1037"/>
      <c r="F74" s="103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6"/>
      <c r="B75" s="1037"/>
      <c r="C75" s="1037"/>
      <c r="D75" s="1037"/>
      <c r="E75" s="1037"/>
      <c r="F75" s="103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6"/>
      <c r="B76" s="1037"/>
      <c r="C76" s="1037"/>
      <c r="D76" s="1037"/>
      <c r="E76" s="1037"/>
      <c r="F76" s="103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6"/>
      <c r="B77" s="1037"/>
      <c r="C77" s="1037"/>
      <c r="D77" s="1037"/>
      <c r="E77" s="1037"/>
      <c r="F77" s="103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6"/>
      <c r="B78" s="1037"/>
      <c r="C78" s="1037"/>
      <c r="D78" s="1037"/>
      <c r="E78" s="1037"/>
      <c r="F78" s="103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6"/>
      <c r="B79" s="1037"/>
      <c r="C79" s="1037"/>
      <c r="D79" s="1037"/>
      <c r="E79" s="1037"/>
      <c r="F79" s="103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6"/>
      <c r="B80" s="1037"/>
      <c r="C80" s="1037"/>
      <c r="D80" s="1037"/>
      <c r="E80" s="1037"/>
      <c r="F80" s="1038"/>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customHeight="1" x14ac:dyDescent="0.15">
      <c r="A81" s="1036"/>
      <c r="B81" s="1037"/>
      <c r="C81" s="1037"/>
      <c r="D81" s="1037"/>
      <c r="E81" s="1037"/>
      <c r="F81" s="103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86"/>
      <c r="AY81">
        <f>COUNTA($G$83,$AC$83)</f>
        <v>0</v>
      </c>
    </row>
    <row r="82" spans="1:51" ht="24.75" customHeight="1" x14ac:dyDescent="0.15">
      <c r="A82" s="1036"/>
      <c r="B82" s="1037"/>
      <c r="C82" s="1037"/>
      <c r="D82" s="1037"/>
      <c r="E82" s="1037"/>
      <c r="F82" s="1038"/>
      <c r="G82" s="805"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1"/>
      <c r="AC82" s="805"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2"/>
      <c r="Z83" s="383"/>
      <c r="AA83" s="383"/>
      <c r="AB83" s="795"/>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6"/>
      <c r="B84" s="1037"/>
      <c r="C84" s="1037"/>
      <c r="D84" s="1037"/>
      <c r="E84" s="1037"/>
      <c r="F84" s="103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6"/>
      <c r="B85" s="1037"/>
      <c r="C85" s="1037"/>
      <c r="D85" s="1037"/>
      <c r="E85" s="1037"/>
      <c r="F85" s="103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6"/>
      <c r="B86" s="1037"/>
      <c r="C86" s="1037"/>
      <c r="D86" s="1037"/>
      <c r="E86" s="1037"/>
      <c r="F86" s="103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6"/>
      <c r="B87" s="1037"/>
      <c r="C87" s="1037"/>
      <c r="D87" s="1037"/>
      <c r="E87" s="1037"/>
      <c r="F87" s="103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6"/>
      <c r="B88" s="1037"/>
      <c r="C88" s="1037"/>
      <c r="D88" s="1037"/>
      <c r="E88" s="1037"/>
      <c r="F88" s="103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6"/>
      <c r="B89" s="1037"/>
      <c r="C89" s="1037"/>
      <c r="D89" s="1037"/>
      <c r="E89" s="1037"/>
      <c r="F89" s="103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6"/>
      <c r="B90" s="1037"/>
      <c r="C90" s="1037"/>
      <c r="D90" s="1037"/>
      <c r="E90" s="1037"/>
      <c r="F90" s="103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6"/>
      <c r="B91" s="1037"/>
      <c r="C91" s="1037"/>
      <c r="D91" s="1037"/>
      <c r="E91" s="1037"/>
      <c r="F91" s="103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6"/>
      <c r="B92" s="1037"/>
      <c r="C92" s="1037"/>
      <c r="D92" s="1037"/>
      <c r="E92" s="1037"/>
      <c r="F92" s="103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6"/>
      <c r="B93" s="1037"/>
      <c r="C93" s="1037"/>
      <c r="D93" s="1037"/>
      <c r="E93" s="1037"/>
      <c r="F93" s="1038"/>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customHeight="1" x14ac:dyDescent="0.15">
      <c r="A94" s="1036"/>
      <c r="B94" s="1037"/>
      <c r="C94" s="1037"/>
      <c r="D94" s="1037"/>
      <c r="E94" s="1037"/>
      <c r="F94" s="103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86"/>
      <c r="AY94">
        <f>COUNTA($G$96,$AC$96)</f>
        <v>0</v>
      </c>
    </row>
    <row r="95" spans="1:51" ht="24.75" customHeight="1" x14ac:dyDescent="0.15">
      <c r="A95" s="1036"/>
      <c r="B95" s="1037"/>
      <c r="C95" s="1037"/>
      <c r="D95" s="1037"/>
      <c r="E95" s="1037"/>
      <c r="F95" s="1038"/>
      <c r="G95" s="805"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1"/>
      <c r="AC95" s="805"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2"/>
      <c r="Z96" s="383"/>
      <c r="AA96" s="383"/>
      <c r="AB96" s="795"/>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6"/>
      <c r="B97" s="1037"/>
      <c r="C97" s="1037"/>
      <c r="D97" s="1037"/>
      <c r="E97" s="1037"/>
      <c r="F97" s="103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6"/>
      <c r="B98" s="1037"/>
      <c r="C98" s="1037"/>
      <c r="D98" s="1037"/>
      <c r="E98" s="1037"/>
      <c r="F98" s="103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6"/>
      <c r="B99" s="1037"/>
      <c r="C99" s="1037"/>
      <c r="D99" s="1037"/>
      <c r="E99" s="1037"/>
      <c r="F99" s="103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6"/>
      <c r="B100" s="1037"/>
      <c r="C100" s="1037"/>
      <c r="D100" s="1037"/>
      <c r="E100" s="1037"/>
      <c r="F100" s="103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6"/>
      <c r="B101" s="1037"/>
      <c r="C101" s="1037"/>
      <c r="D101" s="1037"/>
      <c r="E101" s="1037"/>
      <c r="F101" s="103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6"/>
      <c r="B102" s="1037"/>
      <c r="C102" s="1037"/>
      <c r="D102" s="1037"/>
      <c r="E102" s="1037"/>
      <c r="F102" s="103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6"/>
      <c r="B103" s="1037"/>
      <c r="C103" s="1037"/>
      <c r="D103" s="1037"/>
      <c r="E103" s="1037"/>
      <c r="F103" s="103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6"/>
      <c r="B104" s="1037"/>
      <c r="C104" s="1037"/>
      <c r="D104" s="1037"/>
      <c r="E104" s="1037"/>
      <c r="F104" s="103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6"/>
      <c r="B105" s="1037"/>
      <c r="C105" s="1037"/>
      <c r="D105" s="1037"/>
      <c r="E105" s="1037"/>
      <c r="F105" s="103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86"/>
      <c r="AY108">
        <f>COUNTA($G$110,$AC$110)</f>
        <v>0</v>
      </c>
    </row>
    <row r="109" spans="1:51" ht="24.75" customHeight="1" x14ac:dyDescent="0.15">
      <c r="A109" s="1036"/>
      <c r="B109" s="1037"/>
      <c r="C109" s="1037"/>
      <c r="D109" s="1037"/>
      <c r="E109" s="1037"/>
      <c r="F109" s="1038"/>
      <c r="G109" s="805"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1"/>
      <c r="AC109" s="805"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795"/>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6"/>
      <c r="B111" s="1037"/>
      <c r="C111" s="1037"/>
      <c r="D111" s="1037"/>
      <c r="E111" s="1037"/>
      <c r="F111" s="103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6"/>
      <c r="B112" s="1037"/>
      <c r="C112" s="1037"/>
      <c r="D112" s="1037"/>
      <c r="E112" s="1037"/>
      <c r="F112" s="103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6"/>
      <c r="B113" s="1037"/>
      <c r="C113" s="1037"/>
      <c r="D113" s="1037"/>
      <c r="E113" s="1037"/>
      <c r="F113" s="103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6"/>
      <c r="B114" s="1037"/>
      <c r="C114" s="1037"/>
      <c r="D114" s="1037"/>
      <c r="E114" s="1037"/>
      <c r="F114" s="103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6"/>
      <c r="B115" s="1037"/>
      <c r="C115" s="1037"/>
      <c r="D115" s="1037"/>
      <c r="E115" s="1037"/>
      <c r="F115" s="103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6"/>
      <c r="B116" s="1037"/>
      <c r="C116" s="1037"/>
      <c r="D116" s="1037"/>
      <c r="E116" s="1037"/>
      <c r="F116" s="103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6"/>
      <c r="B117" s="1037"/>
      <c r="C117" s="1037"/>
      <c r="D117" s="1037"/>
      <c r="E117" s="1037"/>
      <c r="F117" s="103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6"/>
      <c r="B118" s="1037"/>
      <c r="C118" s="1037"/>
      <c r="D118" s="1037"/>
      <c r="E118" s="1037"/>
      <c r="F118" s="103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6"/>
      <c r="B119" s="1037"/>
      <c r="C119" s="1037"/>
      <c r="D119" s="1037"/>
      <c r="E119" s="1037"/>
      <c r="F119" s="103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6"/>
      <c r="B120" s="1037"/>
      <c r="C120" s="1037"/>
      <c r="D120" s="1037"/>
      <c r="E120" s="1037"/>
      <c r="F120" s="1038"/>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customHeight="1" x14ac:dyDescent="0.15">
      <c r="A121" s="1036"/>
      <c r="B121" s="1037"/>
      <c r="C121" s="1037"/>
      <c r="D121" s="1037"/>
      <c r="E121" s="1037"/>
      <c r="F121" s="103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86"/>
      <c r="AY121">
        <f>COUNTA($G$123,$AC$123)</f>
        <v>0</v>
      </c>
    </row>
    <row r="122" spans="1:51" ht="25.5" customHeight="1" x14ac:dyDescent="0.15">
      <c r="A122" s="1036"/>
      <c r="B122" s="1037"/>
      <c r="C122" s="1037"/>
      <c r="D122" s="1037"/>
      <c r="E122" s="1037"/>
      <c r="F122" s="1038"/>
      <c r="G122" s="805"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1"/>
      <c r="AC122" s="805"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795"/>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6"/>
      <c r="B124" s="1037"/>
      <c r="C124" s="1037"/>
      <c r="D124" s="1037"/>
      <c r="E124" s="1037"/>
      <c r="F124" s="103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6"/>
      <c r="B125" s="1037"/>
      <c r="C125" s="1037"/>
      <c r="D125" s="1037"/>
      <c r="E125" s="1037"/>
      <c r="F125" s="103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6"/>
      <c r="B126" s="1037"/>
      <c r="C126" s="1037"/>
      <c r="D126" s="1037"/>
      <c r="E126" s="1037"/>
      <c r="F126" s="103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6"/>
      <c r="B127" s="1037"/>
      <c r="C127" s="1037"/>
      <c r="D127" s="1037"/>
      <c r="E127" s="1037"/>
      <c r="F127" s="103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6"/>
      <c r="B128" s="1037"/>
      <c r="C128" s="1037"/>
      <c r="D128" s="1037"/>
      <c r="E128" s="1037"/>
      <c r="F128" s="103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6"/>
      <c r="B129" s="1037"/>
      <c r="C129" s="1037"/>
      <c r="D129" s="1037"/>
      <c r="E129" s="1037"/>
      <c r="F129" s="103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6"/>
      <c r="B130" s="1037"/>
      <c r="C130" s="1037"/>
      <c r="D130" s="1037"/>
      <c r="E130" s="1037"/>
      <c r="F130" s="103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6"/>
      <c r="B131" s="1037"/>
      <c r="C131" s="1037"/>
      <c r="D131" s="1037"/>
      <c r="E131" s="1037"/>
      <c r="F131" s="103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6"/>
      <c r="B132" s="1037"/>
      <c r="C132" s="1037"/>
      <c r="D132" s="1037"/>
      <c r="E132" s="1037"/>
      <c r="F132" s="103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6"/>
      <c r="B133" s="1037"/>
      <c r="C133" s="1037"/>
      <c r="D133" s="1037"/>
      <c r="E133" s="1037"/>
      <c r="F133" s="1038"/>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customHeight="1" x14ac:dyDescent="0.15">
      <c r="A134" s="1036"/>
      <c r="B134" s="1037"/>
      <c r="C134" s="1037"/>
      <c r="D134" s="1037"/>
      <c r="E134" s="1037"/>
      <c r="F134" s="103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86"/>
      <c r="AY134">
        <f>COUNTA($G$136,$AC$136)</f>
        <v>0</v>
      </c>
    </row>
    <row r="135" spans="1:51" ht="24.75" customHeight="1" x14ac:dyDescent="0.15">
      <c r="A135" s="1036"/>
      <c r="B135" s="1037"/>
      <c r="C135" s="1037"/>
      <c r="D135" s="1037"/>
      <c r="E135" s="1037"/>
      <c r="F135" s="1038"/>
      <c r="G135" s="805"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1"/>
      <c r="AC135" s="805"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795"/>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6"/>
      <c r="B137" s="1037"/>
      <c r="C137" s="1037"/>
      <c r="D137" s="1037"/>
      <c r="E137" s="1037"/>
      <c r="F137" s="103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6"/>
      <c r="B138" s="1037"/>
      <c r="C138" s="1037"/>
      <c r="D138" s="1037"/>
      <c r="E138" s="1037"/>
      <c r="F138" s="103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6"/>
      <c r="B139" s="1037"/>
      <c r="C139" s="1037"/>
      <c r="D139" s="1037"/>
      <c r="E139" s="1037"/>
      <c r="F139" s="103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6"/>
      <c r="B140" s="1037"/>
      <c r="C140" s="1037"/>
      <c r="D140" s="1037"/>
      <c r="E140" s="1037"/>
      <c r="F140" s="103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6"/>
      <c r="B141" s="1037"/>
      <c r="C141" s="1037"/>
      <c r="D141" s="1037"/>
      <c r="E141" s="1037"/>
      <c r="F141" s="103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6"/>
      <c r="B142" s="1037"/>
      <c r="C142" s="1037"/>
      <c r="D142" s="1037"/>
      <c r="E142" s="1037"/>
      <c r="F142" s="103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6"/>
      <c r="B143" s="1037"/>
      <c r="C143" s="1037"/>
      <c r="D143" s="1037"/>
      <c r="E143" s="1037"/>
      <c r="F143" s="103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6"/>
      <c r="B144" s="1037"/>
      <c r="C144" s="1037"/>
      <c r="D144" s="1037"/>
      <c r="E144" s="1037"/>
      <c r="F144" s="103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6"/>
      <c r="B145" s="1037"/>
      <c r="C145" s="1037"/>
      <c r="D145" s="1037"/>
      <c r="E145" s="1037"/>
      <c r="F145" s="103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6"/>
      <c r="B146" s="1037"/>
      <c r="C146" s="1037"/>
      <c r="D146" s="1037"/>
      <c r="E146" s="1037"/>
      <c r="F146" s="1038"/>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customHeight="1" x14ac:dyDescent="0.15">
      <c r="A147" s="1036"/>
      <c r="B147" s="1037"/>
      <c r="C147" s="1037"/>
      <c r="D147" s="1037"/>
      <c r="E147" s="1037"/>
      <c r="F147" s="103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86"/>
      <c r="AY147">
        <f>COUNTA($G$149,$AC$149)</f>
        <v>0</v>
      </c>
    </row>
    <row r="148" spans="1:51" ht="24.75" customHeight="1" x14ac:dyDescent="0.15">
      <c r="A148" s="1036"/>
      <c r="B148" s="1037"/>
      <c r="C148" s="1037"/>
      <c r="D148" s="1037"/>
      <c r="E148" s="1037"/>
      <c r="F148" s="1038"/>
      <c r="G148" s="805"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1"/>
      <c r="AC148" s="805"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795"/>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6"/>
      <c r="B150" s="1037"/>
      <c r="C150" s="1037"/>
      <c r="D150" s="1037"/>
      <c r="E150" s="1037"/>
      <c r="F150" s="103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6"/>
      <c r="B151" s="1037"/>
      <c r="C151" s="1037"/>
      <c r="D151" s="1037"/>
      <c r="E151" s="1037"/>
      <c r="F151" s="103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6"/>
      <c r="B152" s="1037"/>
      <c r="C152" s="1037"/>
      <c r="D152" s="1037"/>
      <c r="E152" s="1037"/>
      <c r="F152" s="103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6"/>
      <c r="B153" s="1037"/>
      <c r="C153" s="1037"/>
      <c r="D153" s="1037"/>
      <c r="E153" s="1037"/>
      <c r="F153" s="103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6"/>
      <c r="B154" s="1037"/>
      <c r="C154" s="1037"/>
      <c r="D154" s="1037"/>
      <c r="E154" s="1037"/>
      <c r="F154" s="103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6"/>
      <c r="B155" s="1037"/>
      <c r="C155" s="1037"/>
      <c r="D155" s="1037"/>
      <c r="E155" s="1037"/>
      <c r="F155" s="103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6"/>
      <c r="B156" s="1037"/>
      <c r="C156" s="1037"/>
      <c r="D156" s="1037"/>
      <c r="E156" s="1037"/>
      <c r="F156" s="103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6"/>
      <c r="B157" s="1037"/>
      <c r="C157" s="1037"/>
      <c r="D157" s="1037"/>
      <c r="E157" s="1037"/>
      <c r="F157" s="103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6"/>
      <c r="B158" s="1037"/>
      <c r="C158" s="1037"/>
      <c r="D158" s="1037"/>
      <c r="E158" s="1037"/>
      <c r="F158" s="103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86"/>
      <c r="AY161">
        <f>COUNTA($G$163,$AC$163)</f>
        <v>0</v>
      </c>
    </row>
    <row r="162" spans="1:51" ht="24.75" customHeight="1" x14ac:dyDescent="0.15">
      <c r="A162" s="1036"/>
      <c r="B162" s="1037"/>
      <c r="C162" s="1037"/>
      <c r="D162" s="1037"/>
      <c r="E162" s="1037"/>
      <c r="F162" s="1038"/>
      <c r="G162" s="805"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1"/>
      <c r="AC162" s="805"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795"/>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6"/>
      <c r="B164" s="1037"/>
      <c r="C164" s="1037"/>
      <c r="D164" s="1037"/>
      <c r="E164" s="1037"/>
      <c r="F164" s="103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6"/>
      <c r="B165" s="1037"/>
      <c r="C165" s="1037"/>
      <c r="D165" s="1037"/>
      <c r="E165" s="1037"/>
      <c r="F165" s="103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6"/>
      <c r="B166" s="1037"/>
      <c r="C166" s="1037"/>
      <c r="D166" s="1037"/>
      <c r="E166" s="1037"/>
      <c r="F166" s="103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6"/>
      <c r="B167" s="1037"/>
      <c r="C167" s="1037"/>
      <c r="D167" s="1037"/>
      <c r="E167" s="1037"/>
      <c r="F167" s="103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6"/>
      <c r="B168" s="1037"/>
      <c r="C168" s="1037"/>
      <c r="D168" s="1037"/>
      <c r="E168" s="1037"/>
      <c r="F168" s="103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6"/>
      <c r="B169" s="1037"/>
      <c r="C169" s="1037"/>
      <c r="D169" s="1037"/>
      <c r="E169" s="1037"/>
      <c r="F169" s="103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6"/>
      <c r="B170" s="1037"/>
      <c r="C170" s="1037"/>
      <c r="D170" s="1037"/>
      <c r="E170" s="1037"/>
      <c r="F170" s="103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6"/>
      <c r="B171" s="1037"/>
      <c r="C171" s="1037"/>
      <c r="D171" s="1037"/>
      <c r="E171" s="1037"/>
      <c r="F171" s="103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6"/>
      <c r="B172" s="1037"/>
      <c r="C172" s="1037"/>
      <c r="D172" s="1037"/>
      <c r="E172" s="1037"/>
      <c r="F172" s="103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6"/>
      <c r="B173" s="1037"/>
      <c r="C173" s="1037"/>
      <c r="D173" s="1037"/>
      <c r="E173" s="1037"/>
      <c r="F173" s="1038"/>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customHeight="1" x14ac:dyDescent="0.15">
      <c r="A174" s="1036"/>
      <c r="B174" s="1037"/>
      <c r="C174" s="1037"/>
      <c r="D174" s="1037"/>
      <c r="E174" s="1037"/>
      <c r="F174" s="103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86"/>
      <c r="AY174">
        <f>COUNTA($G$176,$AC$176)</f>
        <v>0</v>
      </c>
    </row>
    <row r="175" spans="1:51" ht="25.5" customHeight="1" x14ac:dyDescent="0.15">
      <c r="A175" s="1036"/>
      <c r="B175" s="1037"/>
      <c r="C175" s="1037"/>
      <c r="D175" s="1037"/>
      <c r="E175" s="1037"/>
      <c r="F175" s="1038"/>
      <c r="G175" s="805"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1"/>
      <c r="AC175" s="805"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795"/>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6"/>
      <c r="B177" s="1037"/>
      <c r="C177" s="1037"/>
      <c r="D177" s="1037"/>
      <c r="E177" s="1037"/>
      <c r="F177" s="103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6"/>
      <c r="B178" s="1037"/>
      <c r="C178" s="1037"/>
      <c r="D178" s="1037"/>
      <c r="E178" s="1037"/>
      <c r="F178" s="103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6"/>
      <c r="B179" s="1037"/>
      <c r="C179" s="1037"/>
      <c r="D179" s="1037"/>
      <c r="E179" s="1037"/>
      <c r="F179" s="103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6"/>
      <c r="B180" s="1037"/>
      <c r="C180" s="1037"/>
      <c r="D180" s="1037"/>
      <c r="E180" s="1037"/>
      <c r="F180" s="103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6"/>
      <c r="B181" s="1037"/>
      <c r="C181" s="1037"/>
      <c r="D181" s="1037"/>
      <c r="E181" s="1037"/>
      <c r="F181" s="103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6"/>
      <c r="B182" s="1037"/>
      <c r="C182" s="1037"/>
      <c r="D182" s="1037"/>
      <c r="E182" s="1037"/>
      <c r="F182" s="103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6"/>
      <c r="B183" s="1037"/>
      <c r="C183" s="1037"/>
      <c r="D183" s="1037"/>
      <c r="E183" s="1037"/>
      <c r="F183" s="103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6"/>
      <c r="B184" s="1037"/>
      <c r="C184" s="1037"/>
      <c r="D184" s="1037"/>
      <c r="E184" s="1037"/>
      <c r="F184" s="103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6"/>
      <c r="B185" s="1037"/>
      <c r="C185" s="1037"/>
      <c r="D185" s="1037"/>
      <c r="E185" s="1037"/>
      <c r="F185" s="103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6"/>
      <c r="B186" s="1037"/>
      <c r="C186" s="1037"/>
      <c r="D186" s="1037"/>
      <c r="E186" s="1037"/>
      <c r="F186" s="1038"/>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customHeight="1" x14ac:dyDescent="0.15">
      <c r="A187" s="1036"/>
      <c r="B187" s="1037"/>
      <c r="C187" s="1037"/>
      <c r="D187" s="1037"/>
      <c r="E187" s="1037"/>
      <c r="F187" s="103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86"/>
      <c r="AY187">
        <f>COUNTA($G$189,$AC$189)</f>
        <v>0</v>
      </c>
    </row>
    <row r="188" spans="1:51" ht="24.75" customHeight="1" x14ac:dyDescent="0.15">
      <c r="A188" s="1036"/>
      <c r="B188" s="1037"/>
      <c r="C188" s="1037"/>
      <c r="D188" s="1037"/>
      <c r="E188" s="1037"/>
      <c r="F188" s="1038"/>
      <c r="G188" s="805"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1"/>
      <c r="AC188" s="805"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795"/>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6"/>
      <c r="B190" s="1037"/>
      <c r="C190" s="1037"/>
      <c r="D190" s="1037"/>
      <c r="E190" s="1037"/>
      <c r="F190" s="103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6"/>
      <c r="B191" s="1037"/>
      <c r="C191" s="1037"/>
      <c r="D191" s="1037"/>
      <c r="E191" s="1037"/>
      <c r="F191" s="103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6"/>
      <c r="B192" s="1037"/>
      <c r="C192" s="1037"/>
      <c r="D192" s="1037"/>
      <c r="E192" s="1037"/>
      <c r="F192" s="103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6"/>
      <c r="B193" s="1037"/>
      <c r="C193" s="1037"/>
      <c r="D193" s="1037"/>
      <c r="E193" s="1037"/>
      <c r="F193" s="103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6"/>
      <c r="B194" s="1037"/>
      <c r="C194" s="1037"/>
      <c r="D194" s="1037"/>
      <c r="E194" s="1037"/>
      <c r="F194" s="103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6"/>
      <c r="B195" s="1037"/>
      <c r="C195" s="1037"/>
      <c r="D195" s="1037"/>
      <c r="E195" s="1037"/>
      <c r="F195" s="103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6"/>
      <c r="B196" s="1037"/>
      <c r="C196" s="1037"/>
      <c r="D196" s="1037"/>
      <c r="E196" s="1037"/>
      <c r="F196" s="103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6"/>
      <c r="B197" s="1037"/>
      <c r="C197" s="1037"/>
      <c r="D197" s="1037"/>
      <c r="E197" s="1037"/>
      <c r="F197" s="103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6"/>
      <c r="B198" s="1037"/>
      <c r="C198" s="1037"/>
      <c r="D198" s="1037"/>
      <c r="E198" s="1037"/>
      <c r="F198" s="103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6"/>
      <c r="B199" s="1037"/>
      <c r="C199" s="1037"/>
      <c r="D199" s="1037"/>
      <c r="E199" s="1037"/>
      <c r="F199" s="1038"/>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customHeight="1" x14ac:dyDescent="0.15">
      <c r="A200" s="1036"/>
      <c r="B200" s="1037"/>
      <c r="C200" s="1037"/>
      <c r="D200" s="1037"/>
      <c r="E200" s="1037"/>
      <c r="F200" s="103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86"/>
      <c r="AY200">
        <f>COUNTA($G$202,$AC$202)</f>
        <v>0</v>
      </c>
    </row>
    <row r="201" spans="1:51" ht="24.75" customHeight="1" x14ac:dyDescent="0.15">
      <c r="A201" s="1036"/>
      <c r="B201" s="1037"/>
      <c r="C201" s="1037"/>
      <c r="D201" s="1037"/>
      <c r="E201" s="1037"/>
      <c r="F201" s="1038"/>
      <c r="G201" s="805"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1"/>
      <c r="AC201" s="805"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795"/>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6"/>
      <c r="B203" s="1037"/>
      <c r="C203" s="1037"/>
      <c r="D203" s="1037"/>
      <c r="E203" s="1037"/>
      <c r="F203" s="103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6"/>
      <c r="B204" s="1037"/>
      <c r="C204" s="1037"/>
      <c r="D204" s="1037"/>
      <c r="E204" s="1037"/>
      <c r="F204" s="103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6"/>
      <c r="B205" s="1037"/>
      <c r="C205" s="1037"/>
      <c r="D205" s="1037"/>
      <c r="E205" s="1037"/>
      <c r="F205" s="103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6"/>
      <c r="B206" s="1037"/>
      <c r="C206" s="1037"/>
      <c r="D206" s="1037"/>
      <c r="E206" s="1037"/>
      <c r="F206" s="103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6"/>
      <c r="B207" s="1037"/>
      <c r="C207" s="1037"/>
      <c r="D207" s="1037"/>
      <c r="E207" s="1037"/>
      <c r="F207" s="103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6"/>
      <c r="B208" s="1037"/>
      <c r="C208" s="1037"/>
      <c r="D208" s="1037"/>
      <c r="E208" s="1037"/>
      <c r="F208" s="103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6"/>
      <c r="B209" s="1037"/>
      <c r="C209" s="1037"/>
      <c r="D209" s="1037"/>
      <c r="E209" s="1037"/>
      <c r="F209" s="103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6"/>
      <c r="B210" s="1037"/>
      <c r="C210" s="1037"/>
      <c r="D210" s="1037"/>
      <c r="E210" s="1037"/>
      <c r="F210" s="103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6"/>
      <c r="B211" s="1037"/>
      <c r="C211" s="1037"/>
      <c r="D211" s="1037"/>
      <c r="E211" s="1037"/>
      <c r="F211" s="103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86"/>
      <c r="AY214">
        <f>COUNTA($G$216,$AC$216)</f>
        <v>0</v>
      </c>
    </row>
    <row r="215" spans="1:51" ht="24.75" customHeight="1" x14ac:dyDescent="0.15">
      <c r="A215" s="1036"/>
      <c r="B215" s="1037"/>
      <c r="C215" s="1037"/>
      <c r="D215" s="1037"/>
      <c r="E215" s="1037"/>
      <c r="F215" s="1038"/>
      <c r="G215" s="805"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1"/>
      <c r="AC215" s="805"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795"/>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6"/>
      <c r="B217" s="1037"/>
      <c r="C217" s="1037"/>
      <c r="D217" s="1037"/>
      <c r="E217" s="1037"/>
      <c r="F217" s="103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6"/>
      <c r="B218" s="1037"/>
      <c r="C218" s="1037"/>
      <c r="D218" s="1037"/>
      <c r="E218" s="1037"/>
      <c r="F218" s="103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6"/>
      <c r="B219" s="1037"/>
      <c r="C219" s="1037"/>
      <c r="D219" s="1037"/>
      <c r="E219" s="1037"/>
      <c r="F219" s="103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6"/>
      <c r="B220" s="1037"/>
      <c r="C220" s="1037"/>
      <c r="D220" s="1037"/>
      <c r="E220" s="1037"/>
      <c r="F220" s="103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6"/>
      <c r="B221" s="1037"/>
      <c r="C221" s="1037"/>
      <c r="D221" s="1037"/>
      <c r="E221" s="1037"/>
      <c r="F221" s="103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6"/>
      <c r="B222" s="1037"/>
      <c r="C222" s="1037"/>
      <c r="D222" s="1037"/>
      <c r="E222" s="1037"/>
      <c r="F222" s="103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6"/>
      <c r="B223" s="1037"/>
      <c r="C223" s="1037"/>
      <c r="D223" s="1037"/>
      <c r="E223" s="1037"/>
      <c r="F223" s="103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6"/>
      <c r="B224" s="1037"/>
      <c r="C224" s="1037"/>
      <c r="D224" s="1037"/>
      <c r="E224" s="1037"/>
      <c r="F224" s="103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6"/>
      <c r="B225" s="1037"/>
      <c r="C225" s="1037"/>
      <c r="D225" s="1037"/>
      <c r="E225" s="1037"/>
      <c r="F225" s="103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6"/>
      <c r="B226" s="1037"/>
      <c r="C226" s="1037"/>
      <c r="D226" s="1037"/>
      <c r="E226" s="1037"/>
      <c r="F226" s="1038"/>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customHeight="1" x14ac:dyDescent="0.15">
      <c r="A227" s="1036"/>
      <c r="B227" s="1037"/>
      <c r="C227" s="1037"/>
      <c r="D227" s="1037"/>
      <c r="E227" s="1037"/>
      <c r="F227" s="103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86"/>
      <c r="AY227">
        <f>COUNTA($G$229,$AC$229)</f>
        <v>0</v>
      </c>
    </row>
    <row r="228" spans="1:51" ht="25.5" customHeight="1" x14ac:dyDescent="0.15">
      <c r="A228" s="1036"/>
      <c r="B228" s="1037"/>
      <c r="C228" s="1037"/>
      <c r="D228" s="1037"/>
      <c r="E228" s="1037"/>
      <c r="F228" s="1038"/>
      <c r="G228" s="805"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1"/>
      <c r="AC228" s="805"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795"/>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6"/>
      <c r="B230" s="1037"/>
      <c r="C230" s="1037"/>
      <c r="D230" s="1037"/>
      <c r="E230" s="1037"/>
      <c r="F230" s="103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6"/>
      <c r="B231" s="1037"/>
      <c r="C231" s="1037"/>
      <c r="D231" s="1037"/>
      <c r="E231" s="1037"/>
      <c r="F231" s="103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6"/>
      <c r="B232" s="1037"/>
      <c r="C232" s="1037"/>
      <c r="D232" s="1037"/>
      <c r="E232" s="1037"/>
      <c r="F232" s="103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6"/>
      <c r="B233" s="1037"/>
      <c r="C233" s="1037"/>
      <c r="D233" s="1037"/>
      <c r="E233" s="1037"/>
      <c r="F233" s="103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6"/>
      <c r="B234" s="1037"/>
      <c r="C234" s="1037"/>
      <c r="D234" s="1037"/>
      <c r="E234" s="1037"/>
      <c r="F234" s="103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6"/>
      <c r="B235" s="1037"/>
      <c r="C235" s="1037"/>
      <c r="D235" s="1037"/>
      <c r="E235" s="1037"/>
      <c r="F235" s="103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6"/>
      <c r="B236" s="1037"/>
      <c r="C236" s="1037"/>
      <c r="D236" s="1037"/>
      <c r="E236" s="1037"/>
      <c r="F236" s="103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6"/>
      <c r="B237" s="1037"/>
      <c r="C237" s="1037"/>
      <c r="D237" s="1037"/>
      <c r="E237" s="1037"/>
      <c r="F237" s="103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6"/>
      <c r="B238" s="1037"/>
      <c r="C238" s="1037"/>
      <c r="D238" s="1037"/>
      <c r="E238" s="1037"/>
      <c r="F238" s="103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6"/>
      <c r="B239" s="1037"/>
      <c r="C239" s="1037"/>
      <c r="D239" s="1037"/>
      <c r="E239" s="1037"/>
      <c r="F239" s="1038"/>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customHeight="1" x14ac:dyDescent="0.15">
      <c r="A240" s="1036"/>
      <c r="B240" s="1037"/>
      <c r="C240" s="1037"/>
      <c r="D240" s="1037"/>
      <c r="E240" s="1037"/>
      <c r="F240" s="103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86"/>
      <c r="AY240">
        <f>COUNTA($G$242,$AC$242)</f>
        <v>0</v>
      </c>
    </row>
    <row r="241" spans="1:51" ht="24.75" customHeight="1" x14ac:dyDescent="0.15">
      <c r="A241" s="1036"/>
      <c r="B241" s="1037"/>
      <c r="C241" s="1037"/>
      <c r="D241" s="1037"/>
      <c r="E241" s="1037"/>
      <c r="F241" s="1038"/>
      <c r="G241" s="805"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1"/>
      <c r="AC241" s="805"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795"/>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6"/>
      <c r="B243" s="1037"/>
      <c r="C243" s="1037"/>
      <c r="D243" s="1037"/>
      <c r="E243" s="1037"/>
      <c r="F243" s="103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6"/>
      <c r="B244" s="1037"/>
      <c r="C244" s="1037"/>
      <c r="D244" s="1037"/>
      <c r="E244" s="1037"/>
      <c r="F244" s="103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6"/>
      <c r="B245" s="1037"/>
      <c r="C245" s="1037"/>
      <c r="D245" s="1037"/>
      <c r="E245" s="1037"/>
      <c r="F245" s="103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6"/>
      <c r="B246" s="1037"/>
      <c r="C246" s="1037"/>
      <c r="D246" s="1037"/>
      <c r="E246" s="1037"/>
      <c r="F246" s="103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6"/>
      <c r="B247" s="1037"/>
      <c r="C247" s="1037"/>
      <c r="D247" s="1037"/>
      <c r="E247" s="1037"/>
      <c r="F247" s="103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6"/>
      <c r="B248" s="1037"/>
      <c r="C248" s="1037"/>
      <c r="D248" s="1037"/>
      <c r="E248" s="1037"/>
      <c r="F248" s="103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6"/>
      <c r="B249" s="1037"/>
      <c r="C249" s="1037"/>
      <c r="D249" s="1037"/>
      <c r="E249" s="1037"/>
      <c r="F249" s="103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6"/>
      <c r="B250" s="1037"/>
      <c r="C250" s="1037"/>
      <c r="D250" s="1037"/>
      <c r="E250" s="1037"/>
      <c r="F250" s="103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6"/>
      <c r="B251" s="1037"/>
      <c r="C251" s="1037"/>
      <c r="D251" s="1037"/>
      <c r="E251" s="1037"/>
      <c r="F251" s="103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6"/>
      <c r="B252" s="1037"/>
      <c r="C252" s="1037"/>
      <c r="D252" s="1037"/>
      <c r="E252" s="1037"/>
      <c r="F252" s="1038"/>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customHeight="1" x14ac:dyDescent="0.15">
      <c r="A253" s="1036"/>
      <c r="B253" s="1037"/>
      <c r="C253" s="1037"/>
      <c r="D253" s="1037"/>
      <c r="E253" s="1037"/>
      <c r="F253" s="103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86"/>
      <c r="AY253">
        <f>COUNTA($G$255,$AC$255)</f>
        <v>0</v>
      </c>
    </row>
    <row r="254" spans="1:51" ht="24.75" customHeight="1" x14ac:dyDescent="0.15">
      <c r="A254" s="1036"/>
      <c r="B254" s="1037"/>
      <c r="C254" s="1037"/>
      <c r="D254" s="1037"/>
      <c r="E254" s="1037"/>
      <c r="F254" s="1038"/>
      <c r="G254" s="805"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1"/>
      <c r="AC254" s="805"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795"/>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6"/>
      <c r="B256" s="1037"/>
      <c r="C256" s="1037"/>
      <c r="D256" s="1037"/>
      <c r="E256" s="1037"/>
      <c r="F256" s="103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6"/>
      <c r="B257" s="1037"/>
      <c r="C257" s="1037"/>
      <c r="D257" s="1037"/>
      <c r="E257" s="1037"/>
      <c r="F257" s="103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6"/>
      <c r="B258" s="1037"/>
      <c r="C258" s="1037"/>
      <c r="D258" s="1037"/>
      <c r="E258" s="1037"/>
      <c r="F258" s="103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6"/>
      <c r="B259" s="1037"/>
      <c r="C259" s="1037"/>
      <c r="D259" s="1037"/>
      <c r="E259" s="1037"/>
      <c r="F259" s="103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6"/>
      <c r="B260" s="1037"/>
      <c r="C260" s="1037"/>
      <c r="D260" s="1037"/>
      <c r="E260" s="1037"/>
      <c r="F260" s="103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6"/>
      <c r="B261" s="1037"/>
      <c r="C261" s="1037"/>
      <c r="D261" s="1037"/>
      <c r="E261" s="1037"/>
      <c r="F261" s="103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6"/>
      <c r="B262" s="1037"/>
      <c r="C262" s="1037"/>
      <c r="D262" s="1037"/>
      <c r="E262" s="1037"/>
      <c r="F262" s="103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6"/>
      <c r="B263" s="1037"/>
      <c r="C263" s="1037"/>
      <c r="D263" s="1037"/>
      <c r="E263" s="1037"/>
      <c r="F263" s="103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6"/>
      <c r="B264" s="1037"/>
      <c r="C264" s="1037"/>
      <c r="D264" s="1037"/>
      <c r="E264" s="1037"/>
      <c r="F264" s="103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2021-09-21T06:44:53Z</cp:lastPrinted>
  <dcterms:created xsi:type="dcterms:W3CDTF">2012-03-13T00:50:25Z</dcterms:created>
  <dcterms:modified xsi:type="dcterms:W3CDTF">2021-09-21T06:45:01Z</dcterms:modified>
</cp:coreProperties>
</file>