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<sst xmlns="http://schemas.openxmlformats.org/spreadsheetml/2006/main" count="3187" uniqueCount="818">
  <si>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</si>
  <si>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</si>
  <si>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</si>
  <si>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</si>
  <si>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</si>
  <si>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</si>
  <si>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</si>
  <si>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</si>
  <si>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</si>
  <si>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</si>
  <si>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</si>
  <si>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</si>
  <si>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</si>
  <si>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</si>
  <si>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</si>
  <si>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</si>
  <si>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</si>
  <si>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</si>
  <si>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</si>
  <si>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</si>
  <si>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</si>
  <si>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</si>
  <si>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</si>
  <si>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</si>
  <si>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</si>
  <si>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</si>
  <si>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</si>
  <si>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</si>
  <si>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</si>
  <si>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</si>
  <si>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</si>
  <si>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</si>
  <si>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</si>
  <si>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</si>
  <si>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</si>
  <si>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</si>
  <si>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</si>
  <si>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</si>
  <si>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</si>
  <si>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</si>
  <si>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</si>
  <si>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</si>
  <si>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</si>
  <si>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</si>
  <si>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</si>
  <si>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</si>
  <si>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</si>
  <si>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</si>
  <si>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</si>
  <si>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</si>
  <si>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</si>
  <si>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</si>
  <si>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</si>
  <si>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</si>
  <si>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</si>
  <si>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</si>
  <si>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</si>
  <si>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</si>
  <si>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</si>
  <si>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</si>
  <si>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</si>
  <si>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</si>
  <si>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</si>
  <si>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</si>
  <si>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</si>
  <si>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</si>
  <si>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</si>
  <si>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</si>
  <si>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</si>
  <si>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</si>
  <si>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</si>
  <si>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</si>
  <si>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</si>
  <si>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</si>
  <si>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</si>
  <si>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</si>
  <si>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</si>
  <si>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</si>
  <si>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</si>
  <si>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</si>
  <si>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</si>
  <si>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</si>
  <si>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</si>
  <si>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</si>
  <si>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</si>
  <si>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</si>
  <si>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</si>
  <si>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</si>
  <si>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</si>
  <si>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</si>
  <si>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</si>
  <si>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</si>
  <si>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</si>
  <si>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</si>
  <si>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</si>
  <si>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</si>
  <si>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</si>
  <si>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</si>
  <si>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</si>
  <si>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</si>
  <si>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</si>
  <si>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</si>
  <si>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</si>
  <si>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</si>
  <si>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</si>
  <si>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</si>
  <si>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</si>
  <si>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</si>
  <si>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</si>
  <si>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</si>
  <si>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</si>
  <si>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</si>
  <si>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</si>
  <si>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</si>
  <si>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</si>
  <si>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</si>
  <si>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</si>
  <si>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</si>
  <si>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</si>
  <si>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</si>
  <si>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</si>
  <si>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</si>
  <si>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</si>
  <si>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</si>
  <si>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</si>
  <si>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</si>
  <si>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</si>
  <si>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</si>
  <si>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</si>
  <si>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</si>
  <si>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</si>
  <si>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</si>
  <si>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</si>
  <si>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</si>
  <si>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</si>
  <si>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</si>
  <si>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</si>
  <si>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</si>
  <si>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</si>
  <si>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</si>
  <si>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</si>
  <si>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</si>
  <si>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</si>
  <si>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</si>
  <si>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</si>
  <si>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</si>
  <si>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</si>
  <si>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</si>
  <si>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</si>
  <si>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</si>
  <si>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</si>
  <si>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</si>
  <si>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</si>
  <si>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</si>
  <si>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</si>
  <si>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</si>
  <si>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</si>
  <si>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</si>
  <si>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</si>
  <si>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</si>
  <si>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</si>
  <si>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</si>
  <si>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</si>
  <si>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</si>
  <si>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</si>
  <si>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</si>
  <si>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</si>
  <si>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</si>
  <si>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</si>
  <si>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</si>
  <si>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</si>
  <si>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</si>
  <si>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</si>
  <si>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</si>
  <si>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</si>
  <si>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</si>
  <si>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</si>
  <si>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</si>
  <si>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</si>
  <si>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</si>
  <si>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</si>
  <si>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</si>
  <si>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</si>
  <si>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</si>
  <si>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</si>
  <si>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</si>
  <si>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</si>
  <si>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</si>
  <si>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</si>
  <si>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</si>
  <si>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</si>
  <si>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</si>
  <si>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</si>
  <si>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</si>
  <si>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</si>
  <si>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</si>
  <si>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</si>
  <si>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</si>
  <si>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</si>
  <si>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</si>
  <si>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</si>
  <si>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</si>
  <si>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</si>
  <si>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</si>
  <si>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</si>
  <si>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</si>
  <si>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</si>
  <si>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</si>
  <si>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</si>
  <si>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</si>
  <si>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</si>
  <si>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</si>
  <si>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</si>
  <si>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</si>
  <si>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</si>
  <si>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</si>
  <si>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</si>
  <si>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</si>
  <si>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</si>
  <si>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</si>
  <si>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</si>
  <si>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</si>
  <si>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</si>
  <si>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</si>
  <si>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</si>
  <si>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</si>
  <si>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</si>
  <si>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</si>
  <si>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</si>
  <si>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</si>
  <si>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</si>
  <si>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</si>
  <si>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</si>
  <si>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</si>
  <si>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</si>
  <si>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</si>
  <si>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</si>
  <si>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</si>
  <si>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</si>
  <si>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</si>
  <si>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</si>
  <si>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</si>
  <si>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</si>
  <si>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</si>
  <si>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</si>
  <si>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</si>
  <si>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</si>
  <si>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</si>
  <si>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</si>
  <si>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</si>
  <si>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</si>
  <si>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</si>
  <si>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</si>
  <si>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</si>
  <si>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</si>
  <si>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</si>
  <si>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</si>
  <si>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</si>
  <si>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</si>
  <si>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</si>
  <si>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</si>
  <si>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</si>
  <si>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</si>
  <si>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</si>
  <si>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</si>
  <si>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</si>
  <si>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</si>
  <si>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</si>
  <si>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</si>
  <si>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</si>
  <si>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</si>
  <si>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</si>
  <si>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</si>
  <si>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</si>
  <si>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</si>
  <si>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</si>
  <si>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</si>
  <si>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</si>
  <si>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</si>
  <si>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</si>
  <si>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</si>
  <si>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</si>
  <si>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</si>
  <si>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</si>
  <si>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</si>
  <si>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</si>
  <si>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</si>
  <si>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</si>
  <si>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</si>
  <si>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</si>
  <si>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</si>
  <si>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</si>
  <si>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</si>
  <si>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</si>
  <si>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</si>
  <si>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</si>
  <si>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</si>
  <si>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</si>
  <si>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</si>
  <si>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</si>
  <si>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</si>
  <si>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</si>
  <si>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</si>
  <si>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</si>
  <si>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</si>
  <si>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</si>
  <si>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</si>
  <si>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</si>
  <si>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</si>
  <si>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</si>
  <si>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</si>
  <si>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</si>
  <si>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</si>
  <si>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</si>
  <si>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</si>
  <si>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</si>
  <si>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</si>
  <si>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</si>
  <si>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</si>
  <si>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</si>
  <si>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</si>
  <si>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</si>
  <si>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</si>
  <si>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</si>
  <si>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</si>
  <si>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</si>
  <si>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</si>
  <si>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</si>
  <si>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</si>
  <si>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</si>
  <si>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</si>
  <si>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</si>
  <si>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</si>
  <si>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</si>
  <si>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</si>
  <si>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</si>
  <si>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</si>
  <si>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</si>
  <si>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</si>
  <si>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</si>
  <si>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</si>
  <si>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</si>
  <si>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</si>
  <si>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</si>
  <si>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</si>
  <si>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</si>
  <si>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</si>
  <si>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</si>
  <si>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</si>
  <si>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</si>
  <si>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</si>
  <si>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</si>
  <si>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</si>
  <si>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</si>
  <si>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</si>
  <si>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</si>
  <si>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</si>
  <si>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</si>
  <si>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</si>
  <si>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</si>
  <si>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</si>
  <si>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</si>
  <si>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</si>
  <si>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</si>
  <si>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</si>
  <si>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</si>
  <si>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</si>
  <si>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</si>
  <si>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</si>
  <si>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</si>
  <si>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</si>
  <si>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</si>
  <si>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</si>
  <si>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</si>
  <si>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</si>
  <si>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</si>
  <si>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</si>
  <si>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</si>
  <si>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</si>
  <si>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</si>
  <si>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</si>
  <si>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</si>
  <si>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</si>
  <si>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</si>
  <si>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</si>
  <si>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</si>
  <si>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</si>
  <si>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</si>
  <si>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</si>
  <si>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</si>
  <si>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</si>
  <si>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</si>
  <si>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</si>
  <si>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</si>
  <si>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</si>
  <si>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</si>
  <si>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</si>
  <si>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</si>
  <si>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</si>
  <si>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</si>
  <si>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</si>
  <si>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</si>
  <si>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</si>
  <si>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</si>
  <si>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</si>
  <si>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</si>
  <si>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</si>
  <si>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</si>
  <si>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</si>
  <si>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</si>
  <si>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</si>
  <si>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</si>
  <si>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</si>
  <si>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</si>
  <si>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</si>
  <si>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</si>
  <si>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</si>
  <si>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</si>
  <si>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</si>
  <si>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</si>
  <si>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</si>
  <si>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</si>
  <si>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</si>
  <si>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</si>
  <si>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</si>
  <si>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</si>
  <si>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</si>
  <si>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</si>
  <si>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</si>
  <si>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</si>
  <si>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</si>
  <si>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</si>
  <si>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</si>
  <si>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</si>
  <si>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</si>
  <si>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</si>
  <si>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</si>
  <si>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</si>
  <si>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</si>
  <si>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</si>
  <si>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</si>
  <si>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</si>
  <si>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</si>
  <si>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</si>
  <si>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</si>
  <si>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</si>
  <si>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</si>
  <si>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</si>
  <si>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</si>
  <si>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</si>
  <si>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</si>
  <si>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</si>
  <si>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</si>
  <si>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</si>
  <si>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</si>
  <si>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</si>
  <si>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</si>
  <si>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</si>
  <si>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</si>
  <si>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</si>
  <si>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</si>
  <si>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</si>
  <si>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</si>
  <si>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</si>
  <si>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</si>
  <si>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</si>
  <si>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</si>
  <si>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</si>
  <si>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</si>
  <si>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</si>
  <si>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</si>
  <si>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</si>
  <si>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</si>
  <si>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</si>
  <si>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</si>
  <si>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</si>
  <si>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</si>
  <si>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</si>
  <si>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</si>
  <si>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</si>
  <si>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</si>
  <si>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</si>
  <si>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</si>
  <si>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</si>
  <si>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</si>
  <si>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</si>
  <si>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</si>
  <si>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</si>
  <si>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</si>
  <si>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</si>
  <si>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</si>
  <si>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</si>
  <si>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</si>
  <si>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</si>
  <si>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</si>
  <si>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</si>
  <si>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</si>
  <si>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</si>
  <si>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</si>
  <si>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</si>
  <si>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</si>
  <si>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</si>
  <si>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</si>
  <si>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</si>
  <si>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</si>
  <si>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</si>
  <si>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</si>
  <si>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</si>
  <si>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</si>
  <si>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</si>
  <si>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</si>
  <si>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</si>
  <si>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</si>
  <si>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</si>
  <si>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</si>
  <si>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</si>
  <si>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</si>
  <si>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</si>
  <si>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</si>
  <si>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</si>
  <si>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</si>
  <si>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</si>
  <si>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</si>
  <si>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</si>
  <si>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</si>
  <si>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</si>
  <si>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</si>
  <si>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</si>
  <si>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</si>
  <si>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</si>
  <si>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</si>
  <si>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</si>
  <si>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</si>
  <si>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</si>
  <si>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</si>
  <si>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</si>
  <si>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</si>
  <si>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</si>
  <si>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</si>
  <si>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</si>
  <si>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</si>
  <si>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</si>
  <si>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</si>
  <si>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</si>
  <si>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</si>
  <si>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</si>
  <si>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</si>
  <si>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</si>
  <si>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</si>
  <si>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</si>
  <si>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</si>
  <si>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</si>
  <si>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</si>
  <si>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</si>
  <si>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</si>
  <si>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</si>
  <si>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</si>
  <si>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</si>
  <si>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</si>
  <si>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</si>
  <si>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</si>
  <si>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</si>
  <si>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</si>
  <si>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</si>
  <si>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</si>
  <si>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</si>
  <si>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</si>
  <si>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</si>
  <si>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</si>
  <si>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</si>
  <si>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</si>
  <si>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</si>
  <si>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</si>
  <si>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</si>
  <si>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</si>
  <si>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</si>
  <si>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</si>
  <si>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</si>
  <si>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</si>
  <si>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</si>
  <si>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</si>
  <si>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</si>
  <si>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</si>
  <si>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</si>
  <si>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</si>
  <si>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</si>
  <si>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</si>
  <si>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</si>
  <si>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</si>
  <si>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</si>
  <si>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</si>
  <si>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</si>
  <si>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</si>
  <si>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</si>
  <si>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</si>
  <si>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</si>
  <si>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</si>
  <si>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</si>
  <si>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</si>
  <si>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</si>
  <si>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</si>
  <si>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</si>
  <si>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</si>
  <si>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</si>
  <si>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</si>
  <si>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</si>
  <si>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</si>
  <si>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</si>
  <si>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</si>
  <si>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</si>
  <si>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</si>
  <si>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</si>
  <si>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</si>
  <si>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</si>
  <si>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</si>
  <si>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</si>
  <si>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</si>
  <si>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</si>
  <si>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</si>
  <si>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</si>
  <si>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</si>
  <si>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</si>
  <si>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</si>
  <si>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</si>
  <si>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</si>
  <si>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</si>
  <si>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</si>
  <si>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</si>
  <si>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</si>
  <si>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</si>
  <si>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</si>
  <si>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</si>
  <si>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</si>
  <si>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</si>
  <si>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</si>
  <si>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</si>
  <si>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</si>
  <si>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</si>
  <si>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</si>
  <si>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</si>
  <si>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</si>
  <si>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</si>
  <si>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</si>
  <si>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</si>
  <si>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</si>
  <si>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</si>
  <si>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</si>
  <si>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</si>
  <si>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</si>
  <si>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</si>
  <si>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</si>
  <si>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</si>
  <si>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</si>
  <si>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</si>
  <si>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</si>
  <si>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</si>
  <si>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</si>
  <si>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</si>
  <si>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</si>
  <si>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</si>
  <si>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</si>
  <si>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</si>
  <si>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</si>
  <si>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</si>
  <si>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</si>
  <si>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</si>
  <si>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</si>
  <si>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</si>
  <si>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</si>
  <si>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</si>
  <si>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</si>
  <si>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</si>
  <si>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</si>
  <si>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</si>
  <si>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</si>
  <si>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</si>
  <si>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</si>
  <si>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</si>
  <si>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</si>
  <si>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</si>
  <si>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</si>
  <si>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</si>
  <si>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</si>
  <si>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</si>
  <si>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</si>
  <si>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</si>
  <si>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</si>
  <si>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</si>
  <si>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</si>
  <si>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</si>
  <si>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</si>
  <si>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</si>
  <si>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</si>
  <si>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</si>
  <si>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</si>
  <si>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</si>
  <si>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</si>
  <si>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</si>
  <si>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</si>
  <si>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</si>
  <si>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</si>
  <si>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</si>
  <si>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</si>
  <si>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</si>
  <si>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</si>
  <si>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</si>
  <si>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</si>
  <si>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</si>
  <si>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</si>
  <si>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</si>
  <si>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</si>
  <si>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</si>
  <si>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</si>
  <si>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男女共同参画共生社会学習・安全課長
石塚　哲朗</t>
  </si>
  <si>
    <t>-</t>
  </si>
  <si>
    <t>次世代を担う若者が、固定的な性別役割分担意識にとらわれず主体的に多様な進路を選択することができるよう、学校教育段階から男女共同参画意識の醸成を図り、ライフキャリアを構築する上での基盤づくりを行い、性別にとらわれることなく一人一人が自らの能力を最大限に発揮することができるフェアネスの高い社会を構築する。</t>
  </si>
  <si>
    <t>教育政策推進事業委託費</t>
  </si>
  <si>
    <t>庁費</t>
  </si>
  <si>
    <t>諸謝金</t>
  </si>
  <si>
    <t>委員等旅費</t>
  </si>
  <si>
    <t>職員旅費</t>
  </si>
  <si>
    <t>「夫は外で働き、妻は家庭を守るべきである」という考え方の反対の割合を60％以上にする。</t>
  </si>
  <si>
    <t>18歳～29歳の「反対」及び「どちらかと言えば反対」の割合</t>
  </si>
  <si>
    <t>「男女共同参画社会に関する世論調査」内閣府</t>
  </si>
  <si>
    <t>ライフプランニング教育プログラムを受講した生徒・学生に対するアンケート調査において、95％の評価を得る。</t>
  </si>
  <si>
    <t>実証校における生徒・学生の評価
（「将来を考えるのに役立った」、または「きっかけとなった」と回答した割合）</t>
  </si>
  <si>
    <t>文部科学省調べ</t>
  </si>
  <si>
    <t>ライフプランニング教育プログラムの委託数</t>
  </si>
  <si>
    <t>男女共同参画の推進に向けた教員研修プログラム開発に向けた調査研究の実施数（令和元年度）</t>
  </si>
  <si>
    <t>男女共同参画の推進に向けた教員研修プログラム開発数（令和２年度）</t>
  </si>
  <si>
    <t>プログラム開発経費／委託数　　　　　　　　　　　　　　</t>
    <phoneticPr fontId="5"/>
  </si>
  <si>
    <t>15,304,068/4</t>
  </si>
  <si>
    <t>調査研究実施経費／件（令和元年度）　</t>
    <phoneticPr fontId="5"/>
  </si>
  <si>
    <t>9,350,000/1</t>
  </si>
  <si>
    <t>教員研修プログラム開発経費／件（令和２年度）　　　　　　　　　　　　　　</t>
    <phoneticPr fontId="5"/>
  </si>
  <si>
    <t>1　新しい時代に向けた教育政策の推進</t>
    <phoneticPr fontId="5"/>
  </si>
  <si>
    <t>1-6 男女共同参画・共生社会の実現及び学校安全の推進</t>
    <phoneticPr fontId="5"/>
  </si>
  <si>
    <t>男女共同参画を推進する教育機会の充実を図る本事業によって、教員の研修機会や次世代を担う若者へのライフプランニング支援を充実させることにより、広く学習機会が提供されるのみならず、性別にとらわれることなく一人一人がライフイベントに応じて学び続けることができ、自らの能力を発揮できる社会構築が図られ、生涯を通じた学習機会の拡大に寄与する。</t>
    <phoneticPr fontId="5"/>
  </si>
  <si>
    <t>新31-0003</t>
  </si>
  <si>
    <t>新31</t>
  </si>
  <si>
    <t>○</t>
  </si>
  <si>
    <t>次世代のライフプランニング教育推進事業</t>
    <phoneticPr fontId="5"/>
  </si>
  <si>
    <t>令和元年度</t>
    <phoneticPr fontId="5"/>
  </si>
  <si>
    <t>令和2年度</t>
    <phoneticPr fontId="5"/>
  </si>
  <si>
    <t>総合教育政策局</t>
    <phoneticPr fontId="5"/>
  </si>
  <si>
    <t>男女共同参画共生社会学習・安全課</t>
    <phoneticPr fontId="5"/>
  </si>
  <si>
    <t>-</t>
    <phoneticPr fontId="5"/>
  </si>
  <si>
    <t>-</t>
    <phoneticPr fontId="5"/>
  </si>
  <si>
    <t>15,369,452/4</t>
    <phoneticPr fontId="5"/>
  </si>
  <si>
    <t>3,531,638/1</t>
    <phoneticPr fontId="5"/>
  </si>
  <si>
    <t>大学におけるキャリア教育（女性の多様なキャリアを意識したもの等、男女共同参画の視点を踏まえたキャリア教育）の実施率
※「大学における教育内容等の改革状況について」調査結果（文部科学省）
※令和元年度調査結果は、今後公表予定。（公表時期未定）</t>
    <phoneticPr fontId="5"/>
  </si>
  <si>
    <t>高校生・大学生の若者が各人の能力や適性、学びや職業、ライフイベント等を総合的に考え、主体的に将来を選択する能力・態度を身に付ける教育機会を充実するため、令和元年度から令和２年度にかけて、学校現場等において活用できるライフプランニング教育プログラムの開発を行う。また、令和２年度においては、児童生徒等が自身のライフキャリアを固定的な性別役割分担意識にとらわれず考えられるようにするため、教員が学校現場で生じうるバイアスのケース等について理解を深め、指導に役立つ気付きを得るための教員研修プログラムを開発する。令和元年度においては、教員研修プログラムの検討のため、国内外・異業種を含む先進的な研修事例等の収集・分析をし、全国の小・中学校、高等学校の実態調査を行った。</t>
    <rPh sb="76" eb="78">
      <t>レイワ</t>
    </rPh>
    <rPh sb="78" eb="80">
      <t>ガンネン</t>
    </rPh>
    <rPh sb="80" eb="81">
      <t>ド</t>
    </rPh>
    <rPh sb="83" eb="85">
      <t>レイワ</t>
    </rPh>
    <rPh sb="86" eb="88">
      <t>ネンド</t>
    </rPh>
    <rPh sb="133" eb="135">
      <t>レイワ</t>
    </rPh>
    <rPh sb="136" eb="138">
      <t>ネンド</t>
    </rPh>
    <rPh sb="192" eb="194">
      <t>キョウイン</t>
    </rPh>
    <rPh sb="195" eb="197">
      <t>ガッコウ</t>
    </rPh>
    <rPh sb="197" eb="199">
      <t>ゲンバ</t>
    </rPh>
    <rPh sb="200" eb="201">
      <t>ショウ</t>
    </rPh>
    <rPh sb="212" eb="213">
      <t>ナド</t>
    </rPh>
    <rPh sb="217" eb="219">
      <t>リカイ</t>
    </rPh>
    <rPh sb="220" eb="221">
      <t>フカ</t>
    </rPh>
    <rPh sb="223" eb="225">
      <t>シドウ</t>
    </rPh>
    <rPh sb="226" eb="228">
      <t>ヤクダ</t>
    </rPh>
    <rPh sb="229" eb="231">
      <t>キヅ</t>
    </rPh>
    <rPh sb="233" eb="234">
      <t>エ</t>
    </rPh>
    <rPh sb="238" eb="240">
      <t>キョウイン</t>
    </rPh>
    <rPh sb="248" eb="250">
      <t>カイハツ</t>
    </rPh>
    <rPh sb="253" eb="255">
      <t>レイワ</t>
    </rPh>
    <rPh sb="255" eb="257">
      <t>ガンネン</t>
    </rPh>
    <rPh sb="257" eb="258">
      <t>ド</t>
    </rPh>
    <phoneticPr fontId="5"/>
  </si>
  <si>
    <t>男女共同参画は我が国の最重要課題の一つであり、性別にとらわれることなく自らの能力を発揮することができる社会を構築するためには、次世代の若者が、固定的な性別役割分担等にとらわれずに、主体的に進路や職業を選択する能力・態度を身に付けられるような教育プログラムの普及とともに、男女共同参画の視点に立った指導ができるよう教員の資質向上が必要不可欠である。</t>
    <phoneticPr fontId="5"/>
  </si>
  <si>
    <t>ライフプランニング教育のプログラムを開発するためには自治体、大学や高等学校、複数の企業、学識経験者等、多様な関係者の連携が不可欠である。しかし、連携を担う人材や多様な地域資源を活用するノウハウの有無については地域間格差も大きい。多様な知見を集約し、全国に普及する役割は一自治体や企業で担うことは困難であり、国としてモデルとなるプログラム開発を支援するとともに、ノウハウや事業効果等を分析して全国に発信し、自治体や大学等への展開を図ることが有効である。</t>
    <phoneticPr fontId="5"/>
  </si>
  <si>
    <t>女性活躍は我が国喫緊の課題であり、「女性活躍加速のための重点方針2018」「同2019」「同2020」において、女性活躍の場の拡大を更に推進するためには、性別にとらわれず多様な選択を可能とするための教育・学習の充実は全ての取組の基盤として必要であると掲げられている。具体的には本事業が目指す学校現場等において活用できる教育プログラムの開発や教員が男女の役割に対する固定的な価値観を与える無意識の偏見に気付くプログラム開発等が提言されているところであり、適切かつ政策体系の中でも優先度の高い事業である。</t>
    <rPh sb="38" eb="39">
      <t>ドウ</t>
    </rPh>
    <rPh sb="45" eb="46">
      <t>ドウ</t>
    </rPh>
    <phoneticPr fontId="5"/>
  </si>
  <si>
    <t>第４次男女共同参画基本計画（平成27年12月25日閣議決定）、「女性活躍推進加速のための重点方針2018」（平成30年6月12日すべての女性が輝く社会づくり本部決定）、「女性活躍推進加速のための重点方針2019」（令和元年6月18日すべての女性が輝く社会づくり本部決定）、「女性活躍推進加速のための重点方針2020」（令和2年7月1日すべての女性が輝く社会づくり本部決定）</t>
    <rPh sb="107" eb="109">
      <t>レイワ</t>
    </rPh>
    <rPh sb="109" eb="110">
      <t>ゲン</t>
    </rPh>
    <rPh sb="159" eb="161">
      <t>レイワ</t>
    </rPh>
    <phoneticPr fontId="5"/>
  </si>
  <si>
    <t>‐</t>
  </si>
  <si>
    <t xml:space="preserve">委託先の選定にあたっては、企画競争において外部有識者による有識者会議を実施し、その妥当性や競争性を確保している。
</t>
    <rPh sb="23" eb="26">
      <t>ユウシキシャ</t>
    </rPh>
    <phoneticPr fontId="5"/>
  </si>
  <si>
    <t>無</t>
  </si>
  <si>
    <t>公募により契約価格が予定を下回ったことや、受託団体が適切な経費の執行を行い、効率化に努めたことなどにより不用が生じたものである。</t>
    <rPh sb="21" eb="23">
      <t>ジュタク</t>
    </rPh>
    <rPh sb="23" eb="25">
      <t>ダンタイ</t>
    </rPh>
    <rPh sb="26" eb="28">
      <t>テキセツ</t>
    </rPh>
    <rPh sb="29" eb="31">
      <t>ケイヒ</t>
    </rPh>
    <rPh sb="32" eb="34">
      <t>シッコウ</t>
    </rPh>
    <rPh sb="35" eb="36">
      <t>オコナ</t>
    </rPh>
    <rPh sb="38" eb="41">
      <t>コウリツカ</t>
    </rPh>
    <rPh sb="42" eb="43">
      <t>ツト</t>
    </rPh>
    <rPh sb="52" eb="54">
      <t>フヨウ</t>
    </rPh>
    <rPh sb="55" eb="56">
      <t>ショウ</t>
    </rPh>
    <phoneticPr fontId="5"/>
  </si>
  <si>
    <t>進捗状況等に係るヒアリング等を個別に複数回実施し、受託団体に対して適切な経費の執行を指示し、効率化に努めている。</t>
    <phoneticPr fontId="5"/>
  </si>
  <si>
    <t>世論調査やアンケート調査の結果より、成果目標に見合ったものと言える。</t>
    <rPh sb="0" eb="2">
      <t>ヨロン</t>
    </rPh>
    <rPh sb="2" eb="4">
      <t>チョウサ</t>
    </rPh>
    <rPh sb="10" eb="12">
      <t>チョウサ</t>
    </rPh>
    <rPh sb="13" eb="15">
      <t>ケッカ</t>
    </rPh>
    <phoneticPr fontId="5"/>
  </si>
  <si>
    <t>本事業は、高校生や大学生へのライフプランニング教材のモデルを構築し全国に普及が見込まれる事業であり、他の手段・方法等と比較して、より効果的な事業である。</t>
    <rPh sb="5" eb="8">
      <t>コウコウセイ</t>
    </rPh>
    <rPh sb="9" eb="12">
      <t>ダイガクセイ</t>
    </rPh>
    <rPh sb="23" eb="25">
      <t>キョウザイ</t>
    </rPh>
    <phoneticPr fontId="5"/>
  </si>
  <si>
    <t>活動実績は当初目標を達成している。</t>
    <rPh sb="0" eb="2">
      <t>カツドウ</t>
    </rPh>
    <rPh sb="2" eb="4">
      <t>ジッセキ</t>
    </rPh>
    <rPh sb="5" eb="7">
      <t>トウショ</t>
    </rPh>
    <rPh sb="7" eb="9">
      <t>モクヒョウ</t>
    </rPh>
    <rPh sb="10" eb="12">
      <t>タッセイ</t>
    </rPh>
    <phoneticPr fontId="5"/>
  </si>
  <si>
    <t>調査研究の報告書をＨＰに掲載し、収集した研修事例や中学・高校を対象にした実態調査の結果を広く周知するとともに、令和２年度に実施する教員研修プログラムの開発に活用することとしている。</t>
    <rPh sb="16" eb="18">
      <t>シュウシュウ</t>
    </rPh>
    <rPh sb="20" eb="22">
      <t>ケンシュウ</t>
    </rPh>
    <rPh sb="22" eb="24">
      <t>ジレイ</t>
    </rPh>
    <rPh sb="25" eb="26">
      <t>チュウ</t>
    </rPh>
    <rPh sb="26" eb="27">
      <t>ガク</t>
    </rPh>
    <rPh sb="28" eb="30">
      <t>コウコウ</t>
    </rPh>
    <rPh sb="31" eb="33">
      <t>タイショウ</t>
    </rPh>
    <rPh sb="36" eb="38">
      <t>ジッタイ</t>
    </rPh>
    <rPh sb="38" eb="40">
      <t>チョウサ</t>
    </rPh>
    <rPh sb="41" eb="43">
      <t>ケッカ</t>
    </rPh>
    <rPh sb="44" eb="45">
      <t>ヒロ</t>
    </rPh>
    <rPh sb="46" eb="48">
      <t>シュウチ</t>
    </rPh>
    <rPh sb="55" eb="57">
      <t>レイワ</t>
    </rPh>
    <rPh sb="58" eb="60">
      <t>ネンド</t>
    </rPh>
    <rPh sb="61" eb="63">
      <t>ジッシ</t>
    </rPh>
    <rPh sb="65" eb="67">
      <t>キョウイン</t>
    </rPh>
    <rPh sb="67" eb="69">
      <t>ケンシュウ</t>
    </rPh>
    <rPh sb="75" eb="77">
      <t>カイハツ</t>
    </rPh>
    <rPh sb="78" eb="80">
      <t>カツヨウ</t>
    </rPh>
    <phoneticPr fontId="5"/>
  </si>
  <si>
    <t>A.聖心女子大学</t>
    <rPh sb="2" eb="4">
      <t>セイシン</t>
    </rPh>
    <rPh sb="4" eb="6">
      <t>ジョシ</t>
    </rPh>
    <rPh sb="6" eb="8">
      <t>ダイガク</t>
    </rPh>
    <phoneticPr fontId="5"/>
  </si>
  <si>
    <t>B.神奈川大学</t>
    <rPh sb="2" eb="5">
      <t>カナガワ</t>
    </rPh>
    <rPh sb="5" eb="7">
      <t>ダイガク</t>
    </rPh>
    <phoneticPr fontId="5"/>
  </si>
  <si>
    <t>諸謝金</t>
    <rPh sb="0" eb="3">
      <t>ショシャキン</t>
    </rPh>
    <phoneticPr fontId="5"/>
  </si>
  <si>
    <t>人件費</t>
    <rPh sb="0" eb="3">
      <t>ジンケンヒ</t>
    </rPh>
    <phoneticPr fontId="5"/>
  </si>
  <si>
    <t>C.株式会社キャリアリンク</t>
    <rPh sb="2" eb="6">
      <t>カブシキガイシャ</t>
    </rPh>
    <phoneticPr fontId="5"/>
  </si>
  <si>
    <t>D.国立女性教育会館</t>
    <rPh sb="2" eb="4">
      <t>コクリツ</t>
    </rPh>
    <rPh sb="4" eb="6">
      <t>ジョセイ</t>
    </rPh>
    <rPh sb="6" eb="8">
      <t>キョウイク</t>
    </rPh>
    <rPh sb="8" eb="10">
      <t>カイカン</t>
    </rPh>
    <phoneticPr fontId="5"/>
  </si>
  <si>
    <t>雑役務費</t>
    <rPh sb="0" eb="1">
      <t>ザツ</t>
    </rPh>
    <rPh sb="1" eb="3">
      <t>エキム</t>
    </rPh>
    <rPh sb="3" eb="4">
      <t>ヒ</t>
    </rPh>
    <phoneticPr fontId="5"/>
  </si>
  <si>
    <t>一般管理費</t>
    <rPh sb="0" eb="2">
      <t>イッパン</t>
    </rPh>
    <rPh sb="2" eb="5">
      <t>カンリヒ</t>
    </rPh>
    <phoneticPr fontId="5"/>
  </si>
  <si>
    <t>動画作成費、人件費</t>
    <rPh sb="0" eb="2">
      <t>ドウガ</t>
    </rPh>
    <rPh sb="2" eb="4">
      <t>サクセイ</t>
    </rPh>
    <rPh sb="4" eb="5">
      <t>ヒ</t>
    </rPh>
    <rPh sb="6" eb="9">
      <t>ジンケンヒ</t>
    </rPh>
    <phoneticPr fontId="5"/>
  </si>
  <si>
    <t>実行委員会等謝金</t>
    <rPh sb="0" eb="2">
      <t>ジッコウ</t>
    </rPh>
    <rPh sb="2" eb="5">
      <t>イインカイ</t>
    </rPh>
    <rPh sb="5" eb="6">
      <t>トウ</t>
    </rPh>
    <rPh sb="6" eb="8">
      <t>シャキン</t>
    </rPh>
    <phoneticPr fontId="5"/>
  </si>
  <si>
    <t>講師、コーディネーター、実行委員会人件費</t>
    <rPh sb="0" eb="2">
      <t>コウシ</t>
    </rPh>
    <rPh sb="12" eb="14">
      <t>ジッコウ</t>
    </rPh>
    <rPh sb="14" eb="17">
      <t>イインカイ</t>
    </rPh>
    <rPh sb="17" eb="20">
      <t>ジンケンヒ</t>
    </rPh>
    <phoneticPr fontId="5"/>
  </si>
  <si>
    <t>映像制作</t>
    <rPh sb="0" eb="2">
      <t>エイゾウ</t>
    </rPh>
    <rPh sb="2" eb="4">
      <t>セイサク</t>
    </rPh>
    <phoneticPr fontId="5"/>
  </si>
  <si>
    <t>再委託費</t>
    <rPh sb="0" eb="3">
      <t>サイイタク</t>
    </rPh>
    <rPh sb="3" eb="4">
      <t>ヒ</t>
    </rPh>
    <phoneticPr fontId="5"/>
  </si>
  <si>
    <t>スリール株式会社、かながわ女性会議</t>
    <rPh sb="4" eb="5">
      <t>カブ</t>
    </rPh>
    <rPh sb="5" eb="6">
      <t>シキ</t>
    </rPh>
    <rPh sb="6" eb="8">
      <t>ガイシャ</t>
    </rPh>
    <rPh sb="13" eb="15">
      <t>ジョセイ</t>
    </rPh>
    <rPh sb="15" eb="17">
      <t>カイギ</t>
    </rPh>
    <phoneticPr fontId="5"/>
  </si>
  <si>
    <t>印刷製本費</t>
    <rPh sb="0" eb="2">
      <t>インサツ</t>
    </rPh>
    <rPh sb="2" eb="4">
      <t>セイホン</t>
    </rPh>
    <rPh sb="4" eb="5">
      <t>ヒ</t>
    </rPh>
    <phoneticPr fontId="5"/>
  </si>
  <si>
    <t>実行委員会、ワーキンググループ謝金</t>
    <rPh sb="0" eb="2">
      <t>ジッコウ</t>
    </rPh>
    <rPh sb="2" eb="5">
      <t>イインカイ</t>
    </rPh>
    <rPh sb="15" eb="17">
      <t>シャキン</t>
    </rPh>
    <phoneticPr fontId="5"/>
  </si>
  <si>
    <t>ワーキンググループ出席</t>
    <rPh sb="9" eb="11">
      <t>シュッセキ</t>
    </rPh>
    <phoneticPr fontId="5"/>
  </si>
  <si>
    <t>報告書作成</t>
    <rPh sb="0" eb="3">
      <t>ホウコクショ</t>
    </rPh>
    <rPh sb="3" eb="5">
      <t>サクセイ</t>
    </rPh>
    <phoneticPr fontId="5"/>
  </si>
  <si>
    <t>事務経費の9.25%</t>
    <rPh sb="0" eb="2">
      <t>ジム</t>
    </rPh>
    <rPh sb="2" eb="4">
      <t>ケイヒ</t>
    </rPh>
    <phoneticPr fontId="5"/>
  </si>
  <si>
    <t>事務経費の10%</t>
    <rPh sb="0" eb="2">
      <t>ジム</t>
    </rPh>
    <rPh sb="2" eb="4">
      <t>ケイヒ</t>
    </rPh>
    <phoneticPr fontId="5"/>
  </si>
  <si>
    <t>消耗品費、通信運搬費</t>
    <rPh sb="0" eb="2">
      <t>ショウモウ</t>
    </rPh>
    <rPh sb="2" eb="3">
      <t>ヒン</t>
    </rPh>
    <rPh sb="3" eb="4">
      <t>ヒ</t>
    </rPh>
    <rPh sb="5" eb="7">
      <t>ツウシン</t>
    </rPh>
    <rPh sb="7" eb="9">
      <t>ウンパン</t>
    </rPh>
    <rPh sb="9" eb="10">
      <t>ヒ</t>
    </rPh>
    <phoneticPr fontId="5"/>
  </si>
  <si>
    <t>雑役務費</t>
    <rPh sb="0" eb="1">
      <t>ザツ</t>
    </rPh>
    <rPh sb="1" eb="4">
      <t>エキムヒ</t>
    </rPh>
    <phoneticPr fontId="5"/>
  </si>
  <si>
    <t>旅費、通信運搬費</t>
    <rPh sb="0" eb="2">
      <t>リョヒ</t>
    </rPh>
    <rPh sb="3" eb="5">
      <t>ツウシン</t>
    </rPh>
    <rPh sb="5" eb="7">
      <t>ウンパン</t>
    </rPh>
    <rPh sb="7" eb="8">
      <t>ヒ</t>
    </rPh>
    <phoneticPr fontId="5"/>
  </si>
  <si>
    <t>有識者会議出席謝金</t>
    <rPh sb="0" eb="3">
      <t>ユウシキシャ</t>
    </rPh>
    <rPh sb="3" eb="5">
      <t>カイギ</t>
    </rPh>
    <rPh sb="5" eb="7">
      <t>シュッセキ</t>
    </rPh>
    <rPh sb="7" eb="9">
      <t>シャキン</t>
    </rPh>
    <phoneticPr fontId="5"/>
  </si>
  <si>
    <t>本事業は、次世代を担う若者が、固定的な性別役割分担意識にとらわれず主体的に多様な進路を選択することができるよう、学校教育段階から男女共同参画意識の醸成を図り、ライフキャリアを構築する上での基盤づくりを行い、性別にとらわれることなく一人一人が自らの能力を最大限に発揮することができるフェアネスの高い社会の構築を目指すものであり、当該経費において事業効果が最大限得られるよう、効率的な事業内容となっている。費目・使途についても事業目的に即し、真に必要なものに限定している。</t>
    <phoneticPr fontId="5"/>
  </si>
  <si>
    <t>聖心女子大学</t>
    <rPh sb="0" eb="2">
      <t>セイシン</t>
    </rPh>
    <rPh sb="2" eb="4">
      <t>ジョシ</t>
    </rPh>
    <rPh sb="4" eb="6">
      <t>ダイガク</t>
    </rPh>
    <phoneticPr fontId="5"/>
  </si>
  <si>
    <t>広島県教育委員会</t>
    <rPh sb="0" eb="3">
      <t>ヒロシマケン</t>
    </rPh>
    <rPh sb="3" eb="5">
      <t>キョウイク</t>
    </rPh>
    <rPh sb="5" eb="8">
      <t>イインカイ</t>
    </rPh>
    <phoneticPr fontId="5"/>
  </si>
  <si>
    <t>株式会社キャリアリンク</t>
    <rPh sb="0" eb="4">
      <t>カブシキガイシャ</t>
    </rPh>
    <phoneticPr fontId="5"/>
  </si>
  <si>
    <t>国立女性教育会館</t>
    <rPh sb="0" eb="2">
      <t>コクリツ</t>
    </rPh>
    <rPh sb="2" eb="4">
      <t>ジョセイ</t>
    </rPh>
    <rPh sb="4" eb="6">
      <t>キョウイク</t>
    </rPh>
    <rPh sb="6" eb="8">
      <t>カイカン</t>
    </rPh>
    <phoneticPr fontId="5"/>
  </si>
  <si>
    <t>スリール株式会社</t>
    <rPh sb="4" eb="8">
      <t>カブシキガイシャ</t>
    </rPh>
    <phoneticPr fontId="5"/>
  </si>
  <si>
    <t>特定非営利活動法人かながわ女性会議</t>
    <rPh sb="0" eb="2">
      <t>トクテイ</t>
    </rPh>
    <rPh sb="2" eb="5">
      <t>ヒエイリ</t>
    </rPh>
    <rPh sb="5" eb="7">
      <t>カツドウ</t>
    </rPh>
    <rPh sb="7" eb="9">
      <t>ホウジン</t>
    </rPh>
    <rPh sb="13" eb="15">
      <t>ジョセイ</t>
    </rPh>
    <rPh sb="15" eb="17">
      <t>カイギ</t>
    </rPh>
    <phoneticPr fontId="5"/>
  </si>
  <si>
    <t>学習教材、普及ツールの改善・充実</t>
    <rPh sb="0" eb="2">
      <t>ガクシュウ</t>
    </rPh>
    <rPh sb="2" eb="4">
      <t>キョウザイ</t>
    </rPh>
    <rPh sb="5" eb="7">
      <t>フキュウ</t>
    </rPh>
    <rPh sb="11" eb="13">
      <t>カイゼン</t>
    </rPh>
    <rPh sb="14" eb="16">
      <t>ジュウジツ</t>
    </rPh>
    <phoneticPr fontId="5"/>
  </si>
  <si>
    <t>インターン実施、教材指導用資料等の共同作成</t>
    <rPh sb="5" eb="7">
      <t>ジッシ</t>
    </rPh>
    <rPh sb="8" eb="10">
      <t>キョウザイ</t>
    </rPh>
    <rPh sb="10" eb="13">
      <t>シドウヨウ</t>
    </rPh>
    <rPh sb="13" eb="15">
      <t>シリョウ</t>
    </rPh>
    <rPh sb="15" eb="16">
      <t>トウ</t>
    </rPh>
    <rPh sb="17" eb="19">
      <t>キョウドウ</t>
    </rPh>
    <rPh sb="19" eb="21">
      <t>サクセイ</t>
    </rPh>
    <phoneticPr fontId="5"/>
  </si>
  <si>
    <t>企画検討、調査</t>
    <rPh sb="0" eb="2">
      <t>キカク</t>
    </rPh>
    <rPh sb="2" eb="4">
      <t>ケントウ</t>
    </rPh>
    <rPh sb="5" eb="7">
      <t>チョウサ</t>
    </rPh>
    <phoneticPr fontId="5"/>
  </si>
  <si>
    <t>ライフプランニング教育プログラム 開発（大学生向け）</t>
    <rPh sb="20" eb="23">
      <t>ダイガクセイ</t>
    </rPh>
    <rPh sb="23" eb="24">
      <t>ム</t>
    </rPh>
    <phoneticPr fontId="5"/>
  </si>
  <si>
    <t>ライフプランニング教育プログラム 開発（高校生向け）</t>
    <rPh sb="20" eb="23">
      <t>コウコウセイ</t>
    </rPh>
    <rPh sb="23" eb="24">
      <t>ム</t>
    </rPh>
    <phoneticPr fontId="5"/>
  </si>
  <si>
    <t>国立大学法人信州大学</t>
    <rPh sb="0" eb="4">
      <t>コクリツダイガク</t>
    </rPh>
    <rPh sb="4" eb="6">
      <t>ホウジン</t>
    </rPh>
    <rPh sb="6" eb="8">
      <t>シンシュウ</t>
    </rPh>
    <rPh sb="8" eb="10">
      <t>ダイガク</t>
    </rPh>
    <phoneticPr fontId="5"/>
  </si>
  <si>
    <t>学校法人神奈川大学</t>
    <rPh sb="0" eb="2">
      <t>ガッコウ</t>
    </rPh>
    <rPh sb="2" eb="4">
      <t>ホウジン</t>
    </rPh>
    <rPh sb="4" eb="7">
      <t>カナガワ</t>
    </rPh>
    <rPh sb="7" eb="9">
      <t>ダイガク</t>
    </rPh>
    <phoneticPr fontId="5"/>
  </si>
  <si>
    <t>費目・使途の精査を行った上で契約を締結しており、単位当たりコスト等の水準は妥当である。</t>
    <phoneticPr fontId="5"/>
  </si>
  <si>
    <t>契約時や確定検査等で支出の妥当性を検証しており、中間段階での支出は合理的なものとなっている。</t>
    <phoneticPr fontId="5"/>
  </si>
  <si>
    <t>契約時及び委託費の額の確定手続きにおいて、費目・使途の内容を厳正に精査しており、支出の合理性・必要性について適切にチェックしている。</t>
    <phoneticPr fontId="5"/>
  </si>
  <si>
    <t xml:space="preserve">
ライフプランニング教員研修モデルプログラム開発
</t>
    <rPh sb="10" eb="12">
      <t>キョウイン</t>
    </rPh>
    <rPh sb="12" eb="14">
      <t>ケンシュウ</t>
    </rPh>
    <rPh sb="22" eb="24">
      <t>カイハツ</t>
    </rPh>
    <phoneticPr fontId="5"/>
  </si>
  <si>
    <t>高等学校における「男女共同参画」の初任者研修（校外研修）の実施率
※「初任者研修実施状況調査」（文部科学省）
※令和元年度調査については、新型ウイルス感染症拡大下における負担軽減の観点から、研修内容に係る質問等の項目を調査から除いたため、データなし。</t>
    <rPh sb="69" eb="71">
      <t>シンガタ</t>
    </rPh>
    <rPh sb="75" eb="78">
      <t>カンセンショウ</t>
    </rPh>
    <rPh sb="78" eb="80">
      <t>カクダイ</t>
    </rPh>
    <rPh sb="80" eb="81">
      <t>シタ</t>
    </rPh>
    <rPh sb="85" eb="87">
      <t>フタン</t>
    </rPh>
    <rPh sb="87" eb="89">
      <t>ケイゲン</t>
    </rPh>
    <rPh sb="90" eb="92">
      <t>カンテン</t>
    </rPh>
    <phoneticPr fontId="5"/>
  </si>
  <si>
    <t>令和２年度において本事業は終了したが、本事業で開発したライフプランニング教育プログラムや教員研修プログラムについては、全国の教育委員会、大学、教員研修センター等に周知し、普及を図ることとしている。</t>
    <rPh sb="23" eb="25">
      <t>カイハツ</t>
    </rPh>
    <rPh sb="62" eb="64">
      <t>キョウイク</t>
    </rPh>
    <rPh sb="64" eb="67">
      <t>イインカイ</t>
    </rPh>
    <rPh sb="71" eb="73">
      <t>キョウイン</t>
    </rPh>
    <rPh sb="73" eb="75">
      <t>ケンシュウ</t>
    </rPh>
    <phoneticPr fontId="5"/>
  </si>
  <si>
    <t>-</t>
    <phoneticPr fontId="5"/>
  </si>
  <si>
    <t>-</t>
    <phoneticPr fontId="5"/>
  </si>
  <si>
    <t>-</t>
    <phoneticPr fontId="5"/>
  </si>
  <si>
    <t>（参考URL）
文部科学省「次世代のライフプランニング教育の推進について」https://www.mext.go.jp/a_menu/ikusei/kyoudou/detail/1376840_00002.htm</t>
    <rPh sb="1" eb="3">
      <t>サンコウ</t>
    </rPh>
    <rPh sb="8" eb="10">
      <t>モンブ</t>
    </rPh>
    <rPh sb="10" eb="13">
      <t>カガクショウ</t>
    </rPh>
    <phoneticPr fontId="5"/>
  </si>
  <si>
    <t>外部有識者点検対象外</t>
    <phoneticPr fontId="5"/>
  </si>
  <si>
    <t>終了予定</t>
    <phoneticPr fontId="5"/>
  </si>
  <si>
    <t>この事業は当初計画に基づき、令和２年度をもって予定通り終了。
今後は、成果指標の一層の工夫について留意しつつ新たな事業を構築すべきである。
本事業により得られた成果については適切に活用すること。</t>
    <phoneticPr fontId="5"/>
  </si>
  <si>
    <t>予定通り終了</t>
    <phoneticPr fontId="5"/>
  </si>
  <si>
    <t>当初計画に基づき、令和２年度をもって予定通り終了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</si>
</sst>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0" borderId="24" xfId="0" applyNumberFormat="1" applyBorder="1" applyAlignment="1" applyProtection="1">
      <alignment horizontal="center" vertical="center"/>
      <protection locked="0"/>
    </xf>
    <xf numFmtId="181" fontId="0" fillId="0" borderId="25" xfId="0" applyNumberFormat="1" applyBorder="1" applyAlignment="1" applyProtection="1">
      <alignment horizontal="center" vertical="center"/>
      <protection locked="0"/>
    </xf>
    <xf numFmtId="181" fontId="0" fillId="0" borderId="26" xfId="0" applyNumberFormat="1" applyBorder="1" applyAlignment="1" applyProtection="1">
      <alignment horizontal="center"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190495</xdr:colOff>
      <xdr:row>748</xdr:row>
      <xdr:rowOff>328083</xdr:rowOff>
    </xdr:from>
    <xdr:to>
      <xdr:col>31</xdr:col>
      <xdr:colOff>190495</xdr:colOff>
      <xdr:row>751</xdr:row>
      <xdr:rowOff>52916</xdr:rowOff>
    </xdr:to>
    <xdr:sp macro="" textlink="">
      <xdr:nvSpPr>
        <xdr:cNvPr id="2" name="Rectangle 1">
          <a:extLst>
            <a:ext uri="{FF2B5EF4-FFF2-40B4-BE49-F238E27FC236}">
              <a16:creationId xmlns:a16="http://schemas.microsoft.com/office/drawing/2014/main" id="{5949B617-464A-49B8-9EA5-A7643869DFBC}"/>
            </a:ext>
          </a:extLst>
        </xdr:cNvPr>
        <xdr:cNvSpPr>
          <a:spLocks noChangeArrowheads="1"/>
        </xdr:cNvSpPr>
      </xdr:nvSpPr>
      <xdr:spPr bwMode="auto">
        <a:xfrm>
          <a:off x="4413245" y="51752500"/>
          <a:ext cx="2010833" cy="7725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20.7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10</xdr:col>
      <xdr:colOff>179917</xdr:colOff>
      <xdr:row>753</xdr:row>
      <xdr:rowOff>10584</xdr:rowOff>
    </xdr:from>
    <xdr:to>
      <xdr:col>25</xdr:col>
      <xdr:colOff>175733</xdr:colOff>
      <xdr:row>754</xdr:row>
      <xdr:rowOff>14727</xdr:rowOff>
    </xdr:to>
    <xdr:sp macro="" textlink="">
      <xdr:nvSpPr>
        <xdr:cNvPr id="9" name="テキスト ボックス 8">
          <a:extLst>
            <a:ext uri="{FF2B5EF4-FFF2-40B4-BE49-F238E27FC236}">
              <a16:creationId xmlns:a16="http://schemas.microsoft.com/office/drawing/2014/main" id="{3FC467C2-8D35-4050-98B5-98B3BA771938}"/>
            </a:ext>
          </a:extLst>
        </xdr:cNvPr>
        <xdr:cNvSpPr txBox="1"/>
      </xdr:nvSpPr>
      <xdr:spPr>
        <a:xfrm>
          <a:off x="2190750" y="52461584"/>
          <a:ext cx="3012066" cy="353393"/>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116414</xdr:colOff>
      <xdr:row>760</xdr:row>
      <xdr:rowOff>243416</xdr:rowOff>
    </xdr:from>
    <xdr:to>
      <xdr:col>22</xdr:col>
      <xdr:colOff>42331</xdr:colOff>
      <xdr:row>761</xdr:row>
      <xdr:rowOff>328083</xdr:rowOff>
    </xdr:to>
    <xdr:sp macro="" textlink="">
      <xdr:nvSpPr>
        <xdr:cNvPr id="10" name="矢印: 下 7">
          <a:extLst>
            <a:ext uri="{FF2B5EF4-FFF2-40B4-BE49-F238E27FC236}">
              <a16:creationId xmlns:a16="http://schemas.microsoft.com/office/drawing/2014/main" id="{9C1C7C55-9B19-46E6-8290-39C9976D4688}"/>
            </a:ext>
          </a:extLst>
        </xdr:cNvPr>
        <xdr:cNvSpPr/>
      </xdr:nvSpPr>
      <xdr:spPr>
        <a:xfrm flipH="1">
          <a:off x="4138081" y="55858833"/>
          <a:ext cx="328083" cy="433917"/>
        </a:xfrm>
        <a:prstGeom prst="downArrow">
          <a:avLst/>
        </a:prstGeom>
        <a:solidFill>
          <a:sysClr val="windowText" lastClr="00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84666</xdr:colOff>
      <xdr:row>759</xdr:row>
      <xdr:rowOff>296333</xdr:rowOff>
    </xdr:from>
    <xdr:to>
      <xdr:col>28</xdr:col>
      <xdr:colOff>203199</xdr:colOff>
      <xdr:row>760</xdr:row>
      <xdr:rowOff>301837</xdr:rowOff>
    </xdr:to>
    <xdr:sp macro="" textlink="">
      <xdr:nvSpPr>
        <xdr:cNvPr id="14" name="テキスト ボックス 13">
          <a:extLst>
            <a:ext uri="{FF2B5EF4-FFF2-40B4-BE49-F238E27FC236}">
              <a16:creationId xmlns:a16="http://schemas.microsoft.com/office/drawing/2014/main" id="{3FC467C2-8D35-4050-98B5-98B3BA771938}"/>
            </a:ext>
          </a:extLst>
        </xdr:cNvPr>
        <xdr:cNvSpPr txBox="1"/>
      </xdr:nvSpPr>
      <xdr:spPr>
        <a:xfrm>
          <a:off x="3132666" y="58957633"/>
          <a:ext cx="2760133" cy="36110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再委託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10583</xdr:colOff>
      <xdr:row>766</xdr:row>
      <xdr:rowOff>201083</xdr:rowOff>
    </xdr:from>
    <xdr:to>
      <xdr:col>18</xdr:col>
      <xdr:colOff>177801</xdr:colOff>
      <xdr:row>766</xdr:row>
      <xdr:rowOff>555837</xdr:rowOff>
    </xdr:to>
    <xdr:sp macro="" textlink="">
      <xdr:nvSpPr>
        <xdr:cNvPr id="15" name="テキスト ボックス 14">
          <a:extLst>
            <a:ext uri="{FF2B5EF4-FFF2-40B4-BE49-F238E27FC236}">
              <a16:creationId xmlns:a16="http://schemas.microsoft.com/office/drawing/2014/main" id="{3FC467C2-8D35-4050-98B5-98B3BA771938}"/>
            </a:ext>
          </a:extLst>
        </xdr:cNvPr>
        <xdr:cNvSpPr txBox="1"/>
      </xdr:nvSpPr>
      <xdr:spPr>
        <a:xfrm>
          <a:off x="1432983" y="62227883"/>
          <a:ext cx="2402418" cy="35475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21168</xdr:colOff>
      <xdr:row>762</xdr:row>
      <xdr:rowOff>74084</xdr:rowOff>
    </xdr:from>
    <xdr:to>
      <xdr:col>25</xdr:col>
      <xdr:colOff>74084</xdr:colOff>
      <xdr:row>763</xdr:row>
      <xdr:rowOff>402166</xdr:rowOff>
    </xdr:to>
    <xdr:sp macro="" textlink="">
      <xdr:nvSpPr>
        <xdr:cNvPr id="16" name="テキスト ボックス 15"/>
        <xdr:cNvSpPr txBox="1"/>
      </xdr:nvSpPr>
      <xdr:spPr>
        <a:xfrm>
          <a:off x="3640668" y="56388001"/>
          <a:ext cx="1460499" cy="6773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smtClean="0">
              <a:solidFill>
                <a:schemeClr val="dk1"/>
              </a:solidFill>
              <a:latin typeface="+mn-ea"/>
              <a:ea typeface="+mn-ea"/>
              <a:cs typeface="+mn-cs"/>
            </a:rPr>
            <a:t>C</a:t>
          </a:r>
          <a:r>
            <a:rPr lang="ja-JP" altLang="en-US" sz="1100" b="0" i="0" u="none" strike="noStrike" baseline="0" smtClean="0">
              <a:solidFill>
                <a:schemeClr val="dk1"/>
              </a:solidFill>
              <a:latin typeface="+mn-ea"/>
              <a:ea typeface="+mn-ea"/>
              <a:cs typeface="+mn-cs"/>
            </a:rPr>
            <a:t>．</a:t>
          </a:r>
          <a:r>
            <a:rPr lang="ja-JP" altLang="en-US" sz="1100" b="0" i="0" u="none" strike="noStrike" baseline="0" smtClean="0">
              <a:solidFill>
                <a:schemeClr val="dk1"/>
              </a:solidFill>
              <a:latin typeface="+mn-lt"/>
              <a:ea typeface="+mn-ea"/>
              <a:cs typeface="+mn-cs"/>
            </a:rPr>
            <a:t>民間企業</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ea"/>
              <a:ea typeface="+mn-ea"/>
              <a:cs typeface="+mn-cs"/>
            </a:rPr>
            <a:t>　（全</a:t>
          </a:r>
          <a:r>
            <a:rPr lang="en-US" altLang="ja-JP" sz="1100" b="0" i="0" u="none" strike="noStrike" baseline="0" smtClean="0">
              <a:solidFill>
                <a:schemeClr val="dk1"/>
              </a:solidFill>
              <a:latin typeface="+mn-ea"/>
              <a:ea typeface="+mn-ea"/>
              <a:cs typeface="+mn-cs"/>
            </a:rPr>
            <a:t>3</a:t>
          </a:r>
          <a:r>
            <a:rPr lang="ja-JP" altLang="en-US" sz="1100" b="0" i="0" u="none" strike="noStrike" baseline="0" smtClean="0">
              <a:solidFill>
                <a:schemeClr val="dk1"/>
              </a:solidFill>
              <a:latin typeface="+mn-ea"/>
              <a:ea typeface="+mn-ea"/>
              <a:cs typeface="+mn-cs"/>
            </a:rPr>
            <a:t>件）</a:t>
          </a:r>
          <a:endParaRPr lang="en-US" altLang="ja-JP" sz="1100" b="0" i="0" u="none" strike="noStrike" baseline="0" smtClean="0">
            <a:solidFill>
              <a:schemeClr val="dk1"/>
            </a:solidFill>
            <a:latin typeface="+mn-ea"/>
            <a:ea typeface="+mn-ea"/>
            <a:cs typeface="+mn-cs"/>
          </a:endParaRPr>
        </a:p>
        <a:p>
          <a:pPr algn="ctr"/>
          <a:r>
            <a:rPr kumimoji="1" lang="en-US" altLang="ja-JP" sz="1100">
              <a:latin typeface="+mn-ea"/>
              <a:ea typeface="+mn-ea"/>
            </a:rPr>
            <a:t>4.3</a:t>
          </a:r>
          <a:r>
            <a:rPr kumimoji="1" lang="ja-JP" altLang="en-US" sz="1100">
              <a:latin typeface="+mn-ea"/>
              <a:ea typeface="+mn-ea"/>
            </a:rPr>
            <a:t>百万円</a:t>
          </a:r>
        </a:p>
      </xdr:txBody>
    </xdr:sp>
    <xdr:clientData/>
  </xdr:twoCellAnchor>
  <xdr:twoCellAnchor>
    <xdr:from>
      <xdr:col>35</xdr:col>
      <xdr:colOff>42333</xdr:colOff>
      <xdr:row>754</xdr:row>
      <xdr:rowOff>52918</xdr:rowOff>
    </xdr:from>
    <xdr:to>
      <xdr:col>48</xdr:col>
      <xdr:colOff>82485</xdr:colOff>
      <xdr:row>756</xdr:row>
      <xdr:rowOff>328083</xdr:rowOff>
    </xdr:to>
    <xdr:sp macro="" textlink="">
      <xdr:nvSpPr>
        <xdr:cNvPr id="17" name="Rectangle 1">
          <a:extLst>
            <a:ext uri="{FF2B5EF4-FFF2-40B4-BE49-F238E27FC236}">
              <a16:creationId xmlns:a16="http://schemas.microsoft.com/office/drawing/2014/main" id="{090AD02C-C255-432B-A46E-BF365EE90BCA}"/>
            </a:ext>
          </a:extLst>
        </xdr:cNvPr>
        <xdr:cNvSpPr>
          <a:spLocks noChangeArrowheads="1"/>
        </xdr:cNvSpPr>
      </xdr:nvSpPr>
      <xdr:spPr bwMode="auto">
        <a:xfrm>
          <a:off x="7080250" y="53572835"/>
          <a:ext cx="2654235" cy="9736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独立行政法人 国立女性教育会館</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10581</xdr:colOff>
      <xdr:row>748</xdr:row>
      <xdr:rowOff>127001</xdr:rowOff>
    </xdr:from>
    <xdr:to>
      <xdr:col>48</xdr:col>
      <xdr:colOff>96650</xdr:colOff>
      <xdr:row>751</xdr:row>
      <xdr:rowOff>123825</xdr:rowOff>
    </xdr:to>
    <xdr:sp macro="" textlink="">
      <xdr:nvSpPr>
        <xdr:cNvPr id="18" name="大かっこ 17">
          <a:extLst>
            <a:ext uri="{FF2B5EF4-FFF2-40B4-BE49-F238E27FC236}">
              <a16:creationId xmlns:a16="http://schemas.microsoft.com/office/drawing/2014/main" id="{185CA79A-A2DD-49D6-81B1-8176BF8769A2}"/>
            </a:ext>
          </a:extLst>
        </xdr:cNvPr>
        <xdr:cNvSpPr/>
      </xdr:nvSpPr>
      <xdr:spPr>
        <a:xfrm>
          <a:off x="7011456" y="54086126"/>
          <a:ext cx="2686394" cy="1054099"/>
        </a:xfrm>
        <a:prstGeom prst="bracketPair">
          <a:avLst>
            <a:gd name="adj" fmla="val 1030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200"/>
            <a:t>※</a:t>
          </a:r>
          <a:r>
            <a:rPr kumimoji="1" lang="ja-JP" altLang="en-US" sz="1200"/>
            <a:t>本省執行分</a:t>
          </a:r>
        </a:p>
        <a:p>
          <a:pPr algn="l"/>
          <a:r>
            <a:rPr kumimoji="1" lang="ja-JP" altLang="en-US" sz="1200"/>
            <a:t>①諸謝金	</a:t>
          </a:r>
          <a:r>
            <a:rPr kumimoji="1" lang="ja-JP" altLang="en-US" sz="1200" b="0" i="0">
              <a:latin typeface="+mn-ea"/>
              <a:ea typeface="+mn-ea"/>
            </a:rPr>
            <a:t>             </a:t>
          </a:r>
          <a:r>
            <a:rPr kumimoji="1" lang="en-US" altLang="ja-JP" sz="1200" b="0" i="0">
              <a:latin typeface="+mn-ea"/>
              <a:ea typeface="+mn-ea"/>
            </a:rPr>
            <a:t>0.1</a:t>
          </a:r>
          <a:r>
            <a:rPr kumimoji="1" lang="ja-JP" altLang="en-US" sz="1200" b="0" i="0">
              <a:latin typeface="+mn-ea"/>
              <a:ea typeface="+mn-ea"/>
            </a:rPr>
            <a:t>百万円</a:t>
          </a:r>
        </a:p>
        <a:p>
          <a:pPr algn="l"/>
          <a:r>
            <a:rPr kumimoji="1" lang="ja-JP" altLang="en-US" sz="1200" b="0" i="0">
              <a:latin typeface="+mn-ea"/>
              <a:ea typeface="+mn-ea"/>
            </a:rPr>
            <a:t>②庁費	           </a:t>
          </a:r>
          <a:r>
            <a:rPr kumimoji="1" lang="en-US" altLang="ja-JP" sz="1200" b="0" i="0" baseline="0">
              <a:latin typeface="+mn-ea"/>
              <a:ea typeface="+mn-ea"/>
            </a:rPr>
            <a:t>  1.7</a:t>
          </a:r>
          <a:r>
            <a:rPr kumimoji="1" lang="ja-JP" altLang="en-US" sz="1200" b="0" i="0">
              <a:latin typeface="+mn-ea"/>
              <a:ea typeface="+mn-ea"/>
            </a:rPr>
            <a:t>百万円</a:t>
          </a:r>
        </a:p>
        <a:p>
          <a:pPr algn="l"/>
          <a:r>
            <a:rPr kumimoji="1" lang="ja-JP" altLang="en-US" sz="1200"/>
            <a:t>　　　　　　　　　　　　　を含む。</a:t>
          </a:r>
        </a:p>
        <a:p>
          <a:pPr algn="l"/>
          <a:endParaRPr kumimoji="1" lang="ja-JP" altLang="en-US" sz="1200"/>
        </a:p>
      </xdr:txBody>
    </xdr:sp>
    <xdr:clientData/>
  </xdr:twoCellAnchor>
  <xdr:twoCellAnchor>
    <xdr:from>
      <xdr:col>17</xdr:col>
      <xdr:colOff>52917</xdr:colOff>
      <xdr:row>751</xdr:row>
      <xdr:rowOff>84667</xdr:rowOff>
    </xdr:from>
    <xdr:to>
      <xdr:col>36</xdr:col>
      <xdr:colOff>175105</xdr:colOff>
      <xdr:row>753</xdr:row>
      <xdr:rowOff>21168</xdr:rowOff>
    </xdr:to>
    <xdr:grpSp>
      <xdr:nvGrpSpPr>
        <xdr:cNvPr id="19" name="グループ化 18"/>
        <xdr:cNvGrpSpPr/>
      </xdr:nvGrpSpPr>
      <xdr:grpSpPr>
        <a:xfrm>
          <a:off x="3507317" y="55901167"/>
          <a:ext cx="3982988" cy="647701"/>
          <a:chOff x="3335257" y="69916768"/>
          <a:chExt cx="4610934" cy="825501"/>
        </a:xfrm>
      </xdr:grpSpPr>
      <xdr:sp macro="" textlink="">
        <xdr:nvSpPr>
          <xdr:cNvPr id="20" name="矢印: 下 7">
            <a:extLst>
              <a:ext uri="{FF2B5EF4-FFF2-40B4-BE49-F238E27FC236}">
                <a16:creationId xmlns:a16="http://schemas.microsoft.com/office/drawing/2014/main" id="{BE370EB9-100C-483C-82BF-14DE5B81D28F}"/>
              </a:ext>
            </a:extLst>
          </xdr:cNvPr>
          <xdr:cNvSpPr/>
        </xdr:nvSpPr>
        <xdr:spPr>
          <a:xfrm>
            <a:off x="3335257" y="70235918"/>
            <a:ext cx="222789" cy="495768"/>
          </a:xfrm>
          <a:prstGeom prst="downArrow">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829203C9-477F-4FAB-AF02-B778FFAC127A}"/>
              </a:ext>
            </a:extLst>
          </xdr:cNvPr>
          <xdr:cNvSpPr/>
        </xdr:nvSpPr>
        <xdr:spPr>
          <a:xfrm>
            <a:off x="3448966" y="70244577"/>
            <a:ext cx="4387915" cy="106109"/>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BA8F995F-E8E6-4288-B382-ECBD42ACFE5A}"/>
              </a:ext>
            </a:extLst>
          </xdr:cNvPr>
          <xdr:cNvSpPr/>
        </xdr:nvSpPr>
        <xdr:spPr>
          <a:xfrm>
            <a:off x="5550445" y="69916768"/>
            <a:ext cx="184947" cy="423057"/>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矢印: 下 14">
            <a:extLst>
              <a:ext uri="{FF2B5EF4-FFF2-40B4-BE49-F238E27FC236}">
                <a16:creationId xmlns:a16="http://schemas.microsoft.com/office/drawing/2014/main" id="{D2C2FA94-4420-4624-82D9-990A20CC4BF8}"/>
              </a:ext>
            </a:extLst>
          </xdr:cNvPr>
          <xdr:cNvSpPr/>
        </xdr:nvSpPr>
        <xdr:spPr>
          <a:xfrm>
            <a:off x="7729041" y="70235918"/>
            <a:ext cx="217150" cy="506351"/>
          </a:xfrm>
          <a:prstGeom prst="downArrow">
            <a:avLst/>
          </a:prstGeom>
          <a:solidFill>
            <a:schemeClr val="tx1"/>
          </a:solidFill>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7</xdr:col>
      <xdr:colOff>201083</xdr:colOff>
      <xdr:row>754</xdr:row>
      <xdr:rowOff>42330</xdr:rowOff>
    </xdr:from>
    <xdr:to>
      <xdr:col>25</xdr:col>
      <xdr:colOff>181583</xdr:colOff>
      <xdr:row>756</xdr:row>
      <xdr:rowOff>328084</xdr:rowOff>
    </xdr:to>
    <xdr:grpSp>
      <xdr:nvGrpSpPr>
        <xdr:cNvPr id="24" name="グループ化 23">
          <a:extLst>
            <a:ext uri="{FF2B5EF4-FFF2-40B4-BE49-F238E27FC236}">
              <a16:creationId xmlns:a16="http://schemas.microsoft.com/office/drawing/2014/main" id="{20C40353-66DB-46C0-926D-2B6449DA399E}"/>
            </a:ext>
          </a:extLst>
        </xdr:cNvPr>
        <xdr:cNvGrpSpPr/>
      </xdr:nvGrpSpPr>
      <xdr:grpSpPr>
        <a:xfrm>
          <a:off x="1623483" y="56925630"/>
          <a:ext cx="3638100" cy="996954"/>
          <a:chOff x="2208084" y="55375862"/>
          <a:chExt cx="2201377" cy="1053807"/>
        </a:xfrm>
      </xdr:grpSpPr>
      <xdr:sp macro="" textlink="">
        <xdr:nvSpPr>
          <xdr:cNvPr id="25" name="Rectangle 1">
            <a:extLst>
              <a:ext uri="{FF2B5EF4-FFF2-40B4-BE49-F238E27FC236}">
                <a16:creationId xmlns:a16="http://schemas.microsoft.com/office/drawing/2014/main" id="{E3E2E635-5D95-4034-896F-BA15E27BCF4B}"/>
              </a:ext>
            </a:extLst>
          </xdr:cNvPr>
          <xdr:cNvSpPr>
            <a:spLocks noChangeArrowheads="1"/>
          </xdr:cNvSpPr>
        </xdr:nvSpPr>
        <xdr:spPr bwMode="auto">
          <a:xfrm>
            <a:off x="3266931" y="55375870"/>
            <a:ext cx="1142530"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．大学、教育委員会</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6" name="Rectangle 1">
            <a:extLst>
              <a:ext uri="{FF2B5EF4-FFF2-40B4-BE49-F238E27FC236}">
                <a16:creationId xmlns:a16="http://schemas.microsoft.com/office/drawing/2014/main" id="{C7A3089D-1306-4A35-AF5C-3A3AC9BA5B3A}"/>
              </a:ext>
            </a:extLst>
          </xdr:cNvPr>
          <xdr:cNvSpPr>
            <a:spLocks noChangeArrowheads="1"/>
          </xdr:cNvSpPr>
        </xdr:nvSpPr>
        <xdr:spPr bwMode="auto">
          <a:xfrm>
            <a:off x="2208084" y="55375862"/>
            <a:ext cx="1094906" cy="10537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r>
              <a:rPr lang="ja-JP" altLang="en-US" sz="1100" b="0" i="0" baseline="0">
                <a:effectLst/>
                <a:latin typeface="+mn-ea"/>
                <a:ea typeface="+mn-ea"/>
                <a:cs typeface="+mn-cs"/>
              </a:rPr>
              <a:t>大学</a:t>
            </a:r>
            <a:endParaRPr lang="en-US" altLang="ja-JP" sz="1100" b="0" i="0" baseline="0">
              <a:effectLst/>
              <a:latin typeface="+mn-ea"/>
              <a:ea typeface="+mn-ea"/>
              <a:cs typeface="+mn-cs"/>
            </a:endParaRPr>
          </a:p>
          <a:p>
            <a:pPr algn="ctr" rtl="0" eaLnBrk="1" fontAlgn="auto" latinLnBrk="0" hangingPunct="1"/>
            <a:r>
              <a:rPr lang="ja-JP" altLang="en-US" sz="1100" b="0" i="0" baseline="0">
                <a:effectLst/>
                <a:latin typeface="+mn-ea"/>
                <a:ea typeface="+mn-ea"/>
                <a:cs typeface="+mn-cs"/>
              </a:rPr>
              <a:t>（全</a:t>
            </a:r>
            <a:r>
              <a:rPr lang="en-US" altLang="ja-JP" sz="1100" b="0" i="0" baseline="0">
                <a:effectLst/>
                <a:latin typeface="+mn-ea"/>
                <a:ea typeface="+mn-ea"/>
                <a:cs typeface="+mn-cs"/>
              </a:rPr>
              <a:t>2</a:t>
            </a:r>
            <a:r>
              <a:rPr lang="ja-JP" altLang="en-US" sz="1100" b="0" i="0" baseline="0">
                <a:effectLst/>
                <a:latin typeface="+mn-ea"/>
                <a:ea typeface="+mn-ea"/>
                <a:cs typeface="+mn-cs"/>
              </a:rPr>
              <a:t>件）　</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endParaRPr>
          </a:p>
          <a:p>
            <a:pPr algn="ctr" rtl="0" eaLnBrk="1" fontAlgn="auto" latinLnBrk="0" hangingPunct="1"/>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7.8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百万円</a:t>
            </a:r>
          </a:p>
        </xdr:txBody>
      </xdr:sp>
    </xdr:grpSp>
    <xdr:clientData/>
  </xdr:twoCellAnchor>
  <xdr:twoCellAnchor>
    <xdr:from>
      <xdr:col>34</xdr:col>
      <xdr:colOff>127000</xdr:colOff>
      <xdr:row>753</xdr:row>
      <xdr:rowOff>0</xdr:rowOff>
    </xdr:from>
    <xdr:to>
      <xdr:col>49</xdr:col>
      <xdr:colOff>122816</xdr:colOff>
      <xdr:row>754</xdr:row>
      <xdr:rowOff>4143</xdr:rowOff>
    </xdr:to>
    <xdr:sp macro="" textlink="">
      <xdr:nvSpPr>
        <xdr:cNvPr id="30" name="テキスト ボックス 29">
          <a:extLst>
            <a:ext uri="{FF2B5EF4-FFF2-40B4-BE49-F238E27FC236}">
              <a16:creationId xmlns:a16="http://schemas.microsoft.com/office/drawing/2014/main" id="{3FC467C2-8D35-4050-98B5-98B3BA771938}"/>
            </a:ext>
          </a:extLst>
        </xdr:cNvPr>
        <xdr:cNvSpPr txBox="1"/>
      </xdr:nvSpPr>
      <xdr:spPr>
        <a:xfrm>
          <a:off x="6963833" y="53170667"/>
          <a:ext cx="3012066" cy="353393"/>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179914</xdr:colOff>
      <xdr:row>756</xdr:row>
      <xdr:rowOff>342901</xdr:rowOff>
    </xdr:from>
    <xdr:to>
      <xdr:col>29</xdr:col>
      <xdr:colOff>85725</xdr:colOff>
      <xdr:row>760</xdr:row>
      <xdr:rowOff>9525</xdr:rowOff>
    </xdr:to>
    <xdr:sp macro="" textlink="">
      <xdr:nvSpPr>
        <xdr:cNvPr id="32" name="大かっこ 31">
          <a:extLst>
            <a:ext uri="{FF2B5EF4-FFF2-40B4-BE49-F238E27FC236}">
              <a16:creationId xmlns:a16="http://schemas.microsoft.com/office/drawing/2014/main" id="{E535705D-AA51-4A77-B1C5-54FC802A6508}"/>
            </a:ext>
          </a:extLst>
        </xdr:cNvPr>
        <xdr:cNvSpPr/>
      </xdr:nvSpPr>
      <xdr:spPr>
        <a:xfrm>
          <a:off x="1380064" y="57121426"/>
          <a:ext cx="4506386" cy="1076324"/>
        </a:xfrm>
        <a:prstGeom prst="bracketPair">
          <a:avLst>
            <a:gd name="adj" fmla="val 10000"/>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高校生・大学生の若者が各人の能力や適性、学びや職業、ライフイベント等を総合的に考え、主体的に将来を選択する能力・態度を身に付ける教育機会を充実するため、学校現場等において活用できる教育プログラムの開発・試行</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10583</xdr:colOff>
      <xdr:row>763</xdr:row>
      <xdr:rowOff>666750</xdr:rowOff>
    </xdr:from>
    <xdr:to>
      <xdr:col>14</xdr:col>
      <xdr:colOff>116416</xdr:colOff>
      <xdr:row>764</xdr:row>
      <xdr:rowOff>201083</xdr:rowOff>
    </xdr:to>
    <xdr:sp macro="" textlink="">
      <xdr:nvSpPr>
        <xdr:cNvPr id="33" name="Rectangle 1">
          <a:extLst>
            <a:ext uri="{FF2B5EF4-FFF2-40B4-BE49-F238E27FC236}">
              <a16:creationId xmlns:a16="http://schemas.microsoft.com/office/drawing/2014/main" id="{5949B617-464A-49B8-9EA5-A7643869DFBC}"/>
            </a:ext>
          </a:extLst>
        </xdr:cNvPr>
        <xdr:cNvSpPr>
          <a:spLocks noChangeArrowheads="1"/>
        </xdr:cNvSpPr>
      </xdr:nvSpPr>
      <xdr:spPr bwMode="auto">
        <a:xfrm>
          <a:off x="1619250" y="57329917"/>
          <a:ext cx="1312333" cy="2963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xdr:txBody>
    </xdr:sp>
    <xdr:clientData/>
  </xdr:twoCellAnchor>
  <xdr:twoCellAnchor>
    <xdr:from>
      <xdr:col>10</xdr:col>
      <xdr:colOff>116415</xdr:colOff>
      <xdr:row>764</xdr:row>
      <xdr:rowOff>275167</xdr:rowOff>
    </xdr:from>
    <xdr:to>
      <xdr:col>11</xdr:col>
      <xdr:colOff>137582</xdr:colOff>
      <xdr:row>765</xdr:row>
      <xdr:rowOff>211667</xdr:rowOff>
    </xdr:to>
    <xdr:sp macro="" textlink="">
      <xdr:nvSpPr>
        <xdr:cNvPr id="34" name="矢印: 下 7">
          <a:extLst>
            <a:ext uri="{FF2B5EF4-FFF2-40B4-BE49-F238E27FC236}">
              <a16:creationId xmlns:a16="http://schemas.microsoft.com/office/drawing/2014/main" id="{9C1C7C55-9B19-46E6-8290-39C9976D4688}"/>
            </a:ext>
          </a:extLst>
        </xdr:cNvPr>
        <xdr:cNvSpPr/>
      </xdr:nvSpPr>
      <xdr:spPr>
        <a:xfrm flipH="1">
          <a:off x="2127248" y="57700334"/>
          <a:ext cx="222251" cy="296333"/>
        </a:xfrm>
        <a:prstGeom prst="downArrow">
          <a:avLst/>
        </a:prstGeom>
        <a:solidFill>
          <a:sysClr val="windowText" lastClr="00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116416</xdr:colOff>
      <xdr:row>765</xdr:row>
      <xdr:rowOff>423333</xdr:rowOff>
    </xdr:from>
    <xdr:to>
      <xdr:col>16</xdr:col>
      <xdr:colOff>21167</xdr:colOff>
      <xdr:row>765</xdr:row>
      <xdr:rowOff>719666</xdr:rowOff>
    </xdr:to>
    <xdr:sp macro="" textlink="">
      <xdr:nvSpPr>
        <xdr:cNvPr id="37" name="Rectangle 1">
          <a:extLst>
            <a:ext uri="{FF2B5EF4-FFF2-40B4-BE49-F238E27FC236}">
              <a16:creationId xmlns:a16="http://schemas.microsoft.com/office/drawing/2014/main" id="{5949B617-464A-49B8-9EA5-A7643869DFBC}"/>
            </a:ext>
          </a:extLst>
        </xdr:cNvPr>
        <xdr:cNvSpPr>
          <a:spLocks noChangeArrowheads="1"/>
        </xdr:cNvSpPr>
      </xdr:nvSpPr>
      <xdr:spPr bwMode="auto">
        <a:xfrm>
          <a:off x="1523999" y="58208333"/>
          <a:ext cx="1714501" cy="2963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．広島県教育委員会</a:t>
          </a:r>
        </a:p>
      </xdr:txBody>
    </xdr:sp>
    <xdr:clientData/>
  </xdr:twoCellAnchor>
  <xdr:twoCellAnchor>
    <xdr:from>
      <xdr:col>10</xdr:col>
      <xdr:colOff>116416</xdr:colOff>
      <xdr:row>765</xdr:row>
      <xdr:rowOff>793751</xdr:rowOff>
    </xdr:from>
    <xdr:to>
      <xdr:col>11</xdr:col>
      <xdr:colOff>137583</xdr:colOff>
      <xdr:row>766</xdr:row>
      <xdr:rowOff>275167</xdr:rowOff>
    </xdr:to>
    <xdr:sp macro="" textlink="">
      <xdr:nvSpPr>
        <xdr:cNvPr id="38" name="矢印: 下 7">
          <a:extLst>
            <a:ext uri="{FF2B5EF4-FFF2-40B4-BE49-F238E27FC236}">
              <a16:creationId xmlns:a16="http://schemas.microsoft.com/office/drawing/2014/main" id="{9C1C7C55-9B19-46E6-8290-39C9976D4688}"/>
            </a:ext>
          </a:extLst>
        </xdr:cNvPr>
        <xdr:cNvSpPr/>
      </xdr:nvSpPr>
      <xdr:spPr>
        <a:xfrm flipH="1">
          <a:off x="2127249" y="58578751"/>
          <a:ext cx="222251" cy="296333"/>
        </a:xfrm>
        <a:prstGeom prst="downArrow">
          <a:avLst/>
        </a:prstGeom>
        <a:solidFill>
          <a:sysClr val="windowText" lastClr="00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xdr:colOff>
      <xdr:row>766</xdr:row>
      <xdr:rowOff>529166</xdr:rowOff>
    </xdr:from>
    <xdr:to>
      <xdr:col>16</xdr:col>
      <xdr:colOff>63500</xdr:colOff>
      <xdr:row>766</xdr:row>
      <xdr:rowOff>963083</xdr:rowOff>
    </xdr:to>
    <xdr:sp macro="" textlink="">
      <xdr:nvSpPr>
        <xdr:cNvPr id="39" name="Rectangle 1">
          <a:extLst>
            <a:ext uri="{FF2B5EF4-FFF2-40B4-BE49-F238E27FC236}">
              <a16:creationId xmlns:a16="http://schemas.microsoft.com/office/drawing/2014/main" id="{5949B617-464A-49B8-9EA5-A7643869DFBC}"/>
            </a:ext>
          </a:extLst>
        </xdr:cNvPr>
        <xdr:cNvSpPr>
          <a:spLocks noChangeArrowheads="1"/>
        </xdr:cNvSpPr>
      </xdr:nvSpPr>
      <xdr:spPr bwMode="auto">
        <a:xfrm>
          <a:off x="1407584" y="59129083"/>
          <a:ext cx="1873249" cy="4339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．株式会社キャリアリンク</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7</xdr:col>
      <xdr:colOff>116417</xdr:colOff>
      <xdr:row>765</xdr:row>
      <xdr:rowOff>148166</xdr:rowOff>
    </xdr:from>
    <xdr:to>
      <xdr:col>17</xdr:col>
      <xdr:colOff>42333</xdr:colOff>
      <xdr:row>765</xdr:row>
      <xdr:rowOff>502920</xdr:rowOff>
    </xdr:to>
    <xdr:sp macro="" textlink="">
      <xdr:nvSpPr>
        <xdr:cNvPr id="40" name="テキスト ボックス 39">
          <a:extLst>
            <a:ext uri="{FF2B5EF4-FFF2-40B4-BE49-F238E27FC236}">
              <a16:creationId xmlns:a16="http://schemas.microsoft.com/office/drawing/2014/main" id="{3FC467C2-8D35-4050-98B5-98B3BA771938}"/>
            </a:ext>
          </a:extLst>
        </xdr:cNvPr>
        <xdr:cNvSpPr txBox="1"/>
      </xdr:nvSpPr>
      <xdr:spPr>
        <a:xfrm>
          <a:off x="1524000" y="57933166"/>
          <a:ext cx="1936750" cy="35475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148165</xdr:colOff>
      <xdr:row>763</xdr:row>
      <xdr:rowOff>317500</xdr:rowOff>
    </xdr:from>
    <xdr:to>
      <xdr:col>18</xdr:col>
      <xdr:colOff>31750</xdr:colOff>
      <xdr:row>763</xdr:row>
      <xdr:rowOff>672254</xdr:rowOff>
    </xdr:to>
    <xdr:sp macro="" textlink="">
      <xdr:nvSpPr>
        <xdr:cNvPr id="41" name="テキスト ボックス 40">
          <a:extLst>
            <a:ext uri="{FF2B5EF4-FFF2-40B4-BE49-F238E27FC236}">
              <a16:creationId xmlns:a16="http://schemas.microsoft.com/office/drawing/2014/main" id="{3FC467C2-8D35-4050-98B5-98B3BA771938}"/>
            </a:ext>
          </a:extLst>
        </xdr:cNvPr>
        <xdr:cNvSpPr txBox="1"/>
      </xdr:nvSpPr>
      <xdr:spPr>
        <a:xfrm>
          <a:off x="1354665" y="56980667"/>
          <a:ext cx="2296585" cy="35475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広島県教育委員会の場合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33</xdr:col>
      <xdr:colOff>47625</xdr:colOff>
      <xdr:row>757</xdr:row>
      <xdr:rowOff>74084</xdr:rowOff>
    </xdr:from>
    <xdr:to>
      <xdr:col>49</xdr:col>
      <xdr:colOff>391584</xdr:colOff>
      <xdr:row>759</xdr:row>
      <xdr:rowOff>209550</xdr:rowOff>
    </xdr:to>
    <xdr:sp macro="" textlink="">
      <xdr:nvSpPr>
        <xdr:cNvPr id="43" name="大かっこ 42">
          <a:extLst>
            <a:ext uri="{FF2B5EF4-FFF2-40B4-BE49-F238E27FC236}">
              <a16:creationId xmlns:a16="http://schemas.microsoft.com/office/drawing/2014/main" id="{E535705D-AA51-4A77-B1C5-54FC802A6508}"/>
            </a:ext>
          </a:extLst>
        </xdr:cNvPr>
        <xdr:cNvSpPr/>
      </xdr:nvSpPr>
      <xdr:spPr>
        <a:xfrm>
          <a:off x="6648450" y="57205034"/>
          <a:ext cx="3544359" cy="840316"/>
        </a:xfrm>
        <a:prstGeom prst="bracketPair">
          <a:avLst>
            <a:gd name="adj" fmla="val 10000"/>
          </a:avLst>
        </a:prstGeom>
        <a:noFill/>
        <a:ln w="9525" cap="flat" cmpd="sng" algn="ctr">
          <a:solidFill>
            <a:sysClr val="windowText" lastClr="000000"/>
          </a:solidFill>
          <a:prstDash val="solid"/>
        </a:ln>
        <a:effectLst/>
      </xdr:spPr>
      <xdr:txBody>
        <a:bodyPr vertOverflow="clip" horzOverflow="clip" rtlCol="0" anchor="t"/>
        <a:lstStyle/>
        <a:p>
          <a:r>
            <a:rPr lang="ja-JP" altLang="en-US" sz="1100" b="0" i="0" u="none" strike="noStrike" baseline="0" smtClean="0">
              <a:latin typeface="+mn-lt"/>
              <a:ea typeface="+mn-ea"/>
              <a:cs typeface="+mn-cs"/>
            </a:rPr>
            <a:t>学校現場で生じうる「無意識の偏見」のケース等について理解を深め、指導に役立つ気付きを得るための教員研修モデルプログラムを開発、教員研修の開催</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403</v>
      </c>
      <c r="AJ2" s="948" t="s">
        <v>708</v>
      </c>
      <c r="AK2" s="948"/>
      <c r="AL2" s="948"/>
      <c r="AM2" s="948"/>
      <c r="AN2" s="98" t="s">
        <v>403</v>
      </c>
      <c r="AO2" s="948">
        <v>20</v>
      </c>
      <c r="AP2" s="948"/>
      <c r="AQ2" s="948"/>
      <c r="AR2" s="99" t="s">
        <v>706</v>
      </c>
      <c r="AS2" s="954">
        <v>52</v>
      </c>
      <c r="AT2" s="954"/>
      <c r="AU2" s="954"/>
      <c r="AV2" s="98" t="str">
        <f>IF(AW2="","","-")</f>
        <v/>
      </c>
      <c r="AW2" s="915"/>
      <c r="AX2" s="915"/>
    </row>
    <row r="3" spans="1:50" ht="21" customHeight="1" thickBot="1" x14ac:dyDescent="0.2">
      <c r="A3" s="866" t="s">
        <v>699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712</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741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744</v>
      </c>
      <c r="AF4" s="688"/>
      <c r="AG4" s="688"/>
      <c r="AH4" s="688"/>
      <c r="AI4" s="688"/>
      <c r="AJ4" s="688"/>
      <c r="AK4" s="688"/>
      <c r="AL4" s="688"/>
      <c r="AM4" s="688"/>
      <c r="AN4" s="688"/>
      <c r="AO4" s="688"/>
      <c r="AP4" s="689"/>
      <c r="AQ4" s="690" t="s">
        <v>2</v>
      </c>
      <c r="AR4" s="685"/>
      <c r="AS4" s="685"/>
      <c r="AT4" s="685"/>
      <c r="AU4" s="685"/>
      <c r="AV4" s="685"/>
      <c r="AW4" s="685"/>
      <c r="AX4" s="691"/>
    </row>
    <row r="5" spans="1:50" ht="52.5" customHeight="1" x14ac:dyDescent="0.15">
      <c r="A5" s="692" t="s">
        <v>67</v>
      </c>
      <c r="B5" s="693"/>
      <c r="C5" s="693"/>
      <c r="D5" s="693"/>
      <c r="E5" s="693"/>
      <c r="F5" s="694"/>
      <c r="G5" s="838" t="s">
        <v>742</v>
      </c>
      <c r="H5" s="839"/>
      <c r="I5" s="839"/>
      <c r="J5" s="839"/>
      <c r="K5" s="839"/>
      <c r="L5" s="839"/>
      <c r="M5" s="840" t="s">
        <v>66</v>
      </c>
      <c r="N5" s="841"/>
      <c r="O5" s="841"/>
      <c r="P5" s="841"/>
      <c r="Q5" s="841"/>
      <c r="R5" s="842"/>
      <c r="S5" s="843" t="s">
        <v>743</v>
      </c>
      <c r="T5" s="839"/>
      <c r="U5" s="839"/>
      <c r="V5" s="839"/>
      <c r="W5" s="839"/>
      <c r="X5" s="844"/>
      <c r="Y5" s="698" t="s">
        <v>3</v>
      </c>
      <c r="Z5" s="542"/>
      <c r="AA5" s="542"/>
      <c r="AB5" s="542"/>
      <c r="AC5" s="542"/>
      <c r="AD5" s="543"/>
      <c r="AE5" s="699" t="s">
        <v>745</v>
      </c>
      <c r="AF5" s="699"/>
      <c r="AG5" s="699"/>
      <c r="AH5" s="699"/>
      <c r="AI5" s="699"/>
      <c r="AJ5" s="699"/>
      <c r="AK5" s="699"/>
      <c r="AL5" s="699"/>
      <c r="AM5" s="699"/>
      <c r="AN5" s="699"/>
      <c r="AO5" s="699"/>
      <c r="AP5" s="700"/>
      <c r="AQ5" s="701" t="s">
        <v>713</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04.2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27" t="s">
        <v>386</v>
      </c>
      <c r="Z7" s="439"/>
      <c r="AA7" s="439"/>
      <c r="AB7" s="439"/>
      <c r="AC7" s="439"/>
      <c r="AD7" s="928"/>
      <c r="AE7" s="916" t="s">
        <v>755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256</v>
      </c>
      <c r="B8" s="495"/>
      <c r="C8" s="495"/>
      <c r="D8" s="495"/>
      <c r="E8" s="495"/>
      <c r="F8" s="496"/>
      <c r="G8" s="949" t="str">
        <f>入力規則等!A27</f>
        <v>男女共同参画</v>
      </c>
      <c r="H8" s="720"/>
      <c r="I8" s="720"/>
      <c r="J8" s="720"/>
      <c r="K8" s="720"/>
      <c r="L8" s="720"/>
      <c r="M8" s="720"/>
      <c r="N8" s="720"/>
      <c r="O8" s="720"/>
      <c r="P8" s="720"/>
      <c r="Q8" s="720"/>
      <c r="R8" s="720"/>
      <c r="S8" s="720"/>
      <c r="T8" s="720"/>
      <c r="U8" s="720"/>
      <c r="V8" s="720"/>
      <c r="W8" s="720"/>
      <c r="X8" s="950"/>
      <c r="Y8" s="845" t="s">
        <v>257</v>
      </c>
      <c r="Z8" s="846"/>
      <c r="AA8" s="846"/>
      <c r="AB8" s="846"/>
      <c r="AC8" s="846"/>
      <c r="AD8" s="847"/>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715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751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8" t="s">
        <v>24</v>
      </c>
      <c r="B12" s="969"/>
      <c r="C12" s="969"/>
      <c r="D12" s="969"/>
      <c r="E12" s="969"/>
      <c r="F12" s="970"/>
      <c r="G12" s="760"/>
      <c r="H12" s="761"/>
      <c r="I12" s="761"/>
      <c r="J12" s="761"/>
      <c r="K12" s="761"/>
      <c r="L12" s="761"/>
      <c r="M12" s="761"/>
      <c r="N12" s="761"/>
      <c r="O12" s="761"/>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t="s">
        <v>714</v>
      </c>
      <c r="Q13" s="658"/>
      <c r="R13" s="658"/>
      <c r="S13" s="658"/>
      <c r="T13" s="658"/>
      <c r="U13" s="658"/>
      <c r="V13" s="659"/>
      <c r="W13" s="657">
        <v>34.200000000000003</v>
      </c>
      <c r="X13" s="658"/>
      <c r="Y13" s="658"/>
      <c r="Z13" s="658"/>
      <c r="AA13" s="658"/>
      <c r="AB13" s="658"/>
      <c r="AC13" s="659"/>
      <c r="AD13" s="657">
        <v>28.2</v>
      </c>
      <c r="AE13" s="658"/>
      <c r="AF13" s="658"/>
      <c r="AG13" s="658"/>
      <c r="AH13" s="658"/>
      <c r="AI13" s="658"/>
      <c r="AJ13" s="659"/>
      <c r="AK13" s="657" t="s">
        <v>714</v>
      </c>
      <c r="AL13" s="658"/>
      <c r="AM13" s="658"/>
      <c r="AN13" s="658"/>
      <c r="AO13" s="658"/>
      <c r="AP13" s="658"/>
      <c r="AQ13" s="659"/>
      <c r="AR13" s="924" t="s">
        <v>810</v>
      </c>
      <c r="AS13" s="925"/>
      <c r="AT13" s="925"/>
      <c r="AU13" s="925"/>
      <c r="AV13" s="925"/>
      <c r="AW13" s="925"/>
      <c r="AX13" s="926"/>
    </row>
    <row r="14" spans="1:50" ht="21" customHeight="1" x14ac:dyDescent="0.15">
      <c r="A14" s="612"/>
      <c r="B14" s="613"/>
      <c r="C14" s="613"/>
      <c r="D14" s="613"/>
      <c r="E14" s="613"/>
      <c r="F14" s="614"/>
      <c r="G14" s="725"/>
      <c r="H14" s="726"/>
      <c r="I14" s="711" t="s">
        <v>8</v>
      </c>
      <c r="J14" s="762"/>
      <c r="K14" s="762"/>
      <c r="L14" s="762"/>
      <c r="M14" s="762"/>
      <c r="N14" s="762"/>
      <c r="O14" s="763"/>
      <c r="P14" s="657" t="s">
        <v>714</v>
      </c>
      <c r="Q14" s="658"/>
      <c r="R14" s="658"/>
      <c r="S14" s="658"/>
      <c r="T14" s="658"/>
      <c r="U14" s="658"/>
      <c r="V14" s="659"/>
      <c r="W14" s="657" t="s">
        <v>714</v>
      </c>
      <c r="X14" s="658"/>
      <c r="Y14" s="658"/>
      <c r="Z14" s="658"/>
      <c r="AA14" s="658"/>
      <c r="AB14" s="658"/>
      <c r="AC14" s="659"/>
      <c r="AD14" s="657" t="s">
        <v>746</v>
      </c>
      <c r="AE14" s="658"/>
      <c r="AF14" s="658"/>
      <c r="AG14" s="658"/>
      <c r="AH14" s="658"/>
      <c r="AI14" s="658"/>
      <c r="AJ14" s="659"/>
      <c r="AK14" s="657" t="s">
        <v>811</v>
      </c>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714</v>
      </c>
      <c r="Q15" s="658"/>
      <c r="R15" s="658"/>
      <c r="S15" s="658"/>
      <c r="T15" s="658"/>
      <c r="U15" s="658"/>
      <c r="V15" s="659"/>
      <c r="W15" s="657" t="s">
        <v>714</v>
      </c>
      <c r="X15" s="658"/>
      <c r="Y15" s="658"/>
      <c r="Z15" s="658"/>
      <c r="AA15" s="658"/>
      <c r="AB15" s="658"/>
      <c r="AC15" s="659"/>
      <c r="AD15" s="657" t="s">
        <v>714</v>
      </c>
      <c r="AE15" s="658"/>
      <c r="AF15" s="658"/>
      <c r="AG15" s="658"/>
      <c r="AH15" s="658"/>
      <c r="AI15" s="658"/>
      <c r="AJ15" s="659"/>
      <c r="AK15" s="657" t="s">
        <v>714</v>
      </c>
      <c r="AL15" s="658"/>
      <c r="AM15" s="658"/>
      <c r="AN15" s="658"/>
      <c r="AO15" s="658"/>
      <c r="AP15" s="658"/>
      <c r="AQ15" s="659"/>
      <c r="AR15" s="657"/>
      <c r="AS15" s="658"/>
      <c r="AT15" s="658"/>
      <c r="AU15" s="658"/>
      <c r="AV15" s="658"/>
      <c r="AW15" s="658"/>
      <c r="AX15" s="805"/>
    </row>
    <row r="16" spans="1:50" ht="21" customHeight="1" x14ac:dyDescent="0.15">
      <c r="A16" s="612"/>
      <c r="B16" s="613"/>
      <c r="C16" s="613"/>
      <c r="D16" s="613"/>
      <c r="E16" s="613"/>
      <c r="F16" s="614"/>
      <c r="G16" s="725"/>
      <c r="H16" s="726"/>
      <c r="I16" s="711" t="s">
        <v>52</v>
      </c>
      <c r="J16" s="712"/>
      <c r="K16" s="712"/>
      <c r="L16" s="712"/>
      <c r="M16" s="712"/>
      <c r="N16" s="712"/>
      <c r="O16" s="713"/>
      <c r="P16" s="657" t="s">
        <v>714</v>
      </c>
      <c r="Q16" s="658"/>
      <c r="R16" s="658"/>
      <c r="S16" s="658"/>
      <c r="T16" s="658"/>
      <c r="U16" s="658"/>
      <c r="V16" s="659"/>
      <c r="W16" s="657" t="s">
        <v>714</v>
      </c>
      <c r="X16" s="658"/>
      <c r="Y16" s="658"/>
      <c r="Z16" s="658"/>
      <c r="AA16" s="658"/>
      <c r="AB16" s="658"/>
      <c r="AC16" s="659"/>
      <c r="AD16" s="657" t="s">
        <v>714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714</v>
      </c>
      <c r="Q17" s="658"/>
      <c r="R17" s="658"/>
      <c r="S17" s="658"/>
      <c r="T17" s="658"/>
      <c r="U17" s="658"/>
      <c r="V17" s="659"/>
      <c r="W17" s="657" t="s">
        <v>714</v>
      </c>
      <c r="X17" s="658"/>
      <c r="Y17" s="658"/>
      <c r="Z17" s="658"/>
      <c r="AA17" s="658"/>
      <c r="AB17" s="658"/>
      <c r="AC17" s="659"/>
      <c r="AD17" s="657" t="s">
        <v>714</v>
      </c>
      <c r="AE17" s="658"/>
      <c r="AF17" s="658"/>
      <c r="AG17" s="658"/>
      <c r="AH17" s="658"/>
      <c r="AI17" s="658"/>
      <c r="AJ17" s="659"/>
      <c r="AK17" s="657"/>
      <c r="AL17" s="658"/>
      <c r="AM17" s="658"/>
      <c r="AN17" s="658"/>
      <c r="AO17" s="658"/>
      <c r="AP17" s="658"/>
      <c r="AQ17" s="659"/>
      <c r="AR17" s="922"/>
      <c r="AS17" s="922"/>
      <c r="AT17" s="922"/>
      <c r="AU17" s="922"/>
      <c r="AV17" s="922"/>
      <c r="AW17" s="922"/>
      <c r="AX17" s="923"/>
    </row>
    <row r="18" spans="1:50" ht="24.75" customHeight="1" x14ac:dyDescent="0.15">
      <c r="A18" s="612"/>
      <c r="B18" s="613"/>
      <c r="C18" s="613"/>
      <c r="D18" s="613"/>
      <c r="E18" s="613"/>
      <c r="F18" s="614"/>
      <c r="G18" s="727"/>
      <c r="H18" s="728"/>
      <c r="I18" s="716" t="s">
        <v>20</v>
      </c>
      <c r="J18" s="717"/>
      <c r="K18" s="717"/>
      <c r="L18" s="717"/>
      <c r="M18" s="717"/>
      <c r="N18" s="717"/>
      <c r="O18" s="718"/>
      <c r="P18" s="877">
        <f>SUM(P13:V17)</f>
        <v>0</v>
      </c>
      <c r="Q18" s="878"/>
      <c r="R18" s="878"/>
      <c r="S18" s="878"/>
      <c r="T18" s="878"/>
      <c r="U18" s="878"/>
      <c r="V18" s="879"/>
      <c r="W18" s="877">
        <f>SUM(W13:AC17)</f>
        <v>34.200000000000003</v>
      </c>
      <c r="X18" s="878"/>
      <c r="Y18" s="878"/>
      <c r="Z18" s="878"/>
      <c r="AA18" s="878"/>
      <c r="AB18" s="878"/>
      <c r="AC18" s="879"/>
      <c r="AD18" s="877">
        <f>SUM(AD13:AJ17)</f>
        <v>28.2</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7">
        <v>0</v>
      </c>
      <c r="Q19" s="658"/>
      <c r="R19" s="658"/>
      <c r="S19" s="658"/>
      <c r="T19" s="658"/>
      <c r="U19" s="658"/>
      <c r="V19" s="659"/>
      <c r="W19" s="657">
        <v>27.8</v>
      </c>
      <c r="X19" s="658"/>
      <c r="Y19" s="658"/>
      <c r="Z19" s="658"/>
      <c r="AA19" s="658"/>
      <c r="AB19" s="658"/>
      <c r="AC19" s="659"/>
      <c r="AD19" s="657">
        <v>20.7</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6" t="str">
        <f>IF(P18=0, "-", SUM(P19)/P18)</f>
        <v>-</v>
      </c>
      <c r="Q20" s="316"/>
      <c r="R20" s="316"/>
      <c r="S20" s="316"/>
      <c r="T20" s="316"/>
      <c r="U20" s="316"/>
      <c r="V20" s="316"/>
      <c r="W20" s="316">
        <f t="shared" ref="W20" si="0">IF(W18=0, "-", SUM(W19)/W18)</f>
        <v>0.81286549707602329</v>
      </c>
      <c r="X20" s="316"/>
      <c r="Y20" s="316"/>
      <c r="Z20" s="316"/>
      <c r="AA20" s="316"/>
      <c r="AB20" s="316"/>
      <c r="AC20" s="316"/>
      <c r="AD20" s="316">
        <f t="shared" ref="AD20" si="1">IF(AD18=0, "-", SUM(AD19)/AD18)</f>
        <v>0.73404255319148937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71"/>
      <c r="G21" s="314" t="s">
        <v>352</v>
      </c>
      <c r="H21" s="315"/>
      <c r="I21" s="315"/>
      <c r="J21" s="315"/>
      <c r="K21" s="315"/>
      <c r="L21" s="315"/>
      <c r="M21" s="315"/>
      <c r="N21" s="315"/>
      <c r="O21" s="315"/>
      <c r="P21" s="316" t="str">
        <f>IF(P19=0, "-", SUM(P19)/SUM(P13,P14))</f>
        <v>-</v>
      </c>
      <c r="Q21" s="316"/>
      <c r="R21" s="316"/>
      <c r="S21" s="316"/>
      <c r="T21" s="316"/>
      <c r="U21" s="316"/>
      <c r="V21" s="316"/>
      <c r="W21" s="316">
        <f t="shared" ref="W21" si="2">IF(W19=0, "-", SUM(W19)/SUM(W13,W14))</f>
        <v>0.81286549707602329</v>
      </c>
      <c r="X21" s="316"/>
      <c r="Y21" s="316"/>
      <c r="Z21" s="316"/>
      <c r="AA21" s="316"/>
      <c r="AB21" s="316"/>
      <c r="AC21" s="316"/>
      <c r="AD21" s="316">
        <f t="shared" ref="AD21" si="3">IF(AD19=0, "-", SUM(AD19)/SUM(AD13,AD14))</f>
        <v>0.73404255319148937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704</v>
      </c>
      <c r="B22" s="978"/>
      <c r="C22" s="978"/>
      <c r="D22" s="978"/>
      <c r="E22" s="978"/>
      <c r="F22" s="979"/>
      <c r="G22" s="973" t="s">
        <v>331</v>
      </c>
      <c r="H22" s="222"/>
      <c r="I22" s="222"/>
      <c r="J22" s="222"/>
      <c r="K22" s="222"/>
      <c r="L22" s="222"/>
      <c r="M22" s="222"/>
      <c r="N22" s="222"/>
      <c r="O22" s="223"/>
      <c r="P22" s="938" t="s">
        <v>702</v>
      </c>
      <c r="Q22" s="222"/>
      <c r="R22" s="222"/>
      <c r="S22" s="222"/>
      <c r="T22" s="222"/>
      <c r="U22" s="222"/>
      <c r="V22" s="223"/>
      <c r="W22" s="938" t="s">
        <v>703</v>
      </c>
      <c r="X22" s="222"/>
      <c r="Y22" s="222"/>
      <c r="Z22" s="222"/>
      <c r="AA22" s="222"/>
      <c r="AB22" s="222"/>
      <c r="AC22" s="223"/>
      <c r="AD22" s="938" t="s">
        <v>330</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716</v>
      </c>
      <c r="H23" s="975"/>
      <c r="I23" s="975"/>
      <c r="J23" s="975"/>
      <c r="K23" s="975"/>
      <c r="L23" s="975"/>
      <c r="M23" s="975"/>
      <c r="N23" s="975"/>
      <c r="O23" s="976"/>
      <c r="P23" s="657" t="s">
        <v>714</v>
      </c>
      <c r="Q23" s="658"/>
      <c r="R23" s="658"/>
      <c r="S23" s="658"/>
      <c r="T23" s="658"/>
      <c r="U23" s="658"/>
      <c r="V23" s="659"/>
      <c r="W23" s="924" t="s">
        <v>810</v>
      </c>
      <c r="X23" s="925"/>
      <c r="Y23" s="925"/>
      <c r="Z23" s="925"/>
      <c r="AA23" s="925"/>
      <c r="AB23" s="925"/>
      <c r="AC23" s="962"/>
      <c r="AD23" s="987" t="s">
        <v>709</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39" t="s">
        <v>717</v>
      </c>
      <c r="H24" s="940"/>
      <c r="I24" s="940"/>
      <c r="J24" s="940"/>
      <c r="K24" s="940"/>
      <c r="L24" s="940"/>
      <c r="M24" s="940"/>
      <c r="N24" s="940"/>
      <c r="O24" s="941"/>
      <c r="P24" s="657"/>
      <c r="Q24" s="658"/>
      <c r="R24" s="658"/>
      <c r="S24" s="658"/>
      <c r="T24" s="658"/>
      <c r="U24" s="658"/>
      <c r="V24" s="659"/>
      <c r="W24" s="657"/>
      <c r="X24" s="658"/>
      <c r="Y24" s="658"/>
      <c r="Z24" s="658"/>
      <c r="AA24" s="658"/>
      <c r="AB24" s="658"/>
      <c r="AC24" s="65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39" t="s">
        <v>718</v>
      </c>
      <c r="H25" s="940"/>
      <c r="I25" s="940"/>
      <c r="J25" s="940"/>
      <c r="K25" s="940"/>
      <c r="L25" s="940"/>
      <c r="M25" s="940"/>
      <c r="N25" s="940"/>
      <c r="O25" s="941"/>
      <c r="P25" s="657"/>
      <c r="Q25" s="658"/>
      <c r="R25" s="658"/>
      <c r="S25" s="658"/>
      <c r="T25" s="658"/>
      <c r="U25" s="658"/>
      <c r="V25" s="659"/>
      <c r="W25" s="657"/>
      <c r="X25" s="658"/>
      <c r="Y25" s="658"/>
      <c r="Z25" s="658"/>
      <c r="AA25" s="658"/>
      <c r="AB25" s="658"/>
      <c r="AC25" s="65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39" t="s">
        <v>719</v>
      </c>
      <c r="H26" s="940"/>
      <c r="I26" s="940"/>
      <c r="J26" s="940"/>
      <c r="K26" s="940"/>
      <c r="L26" s="940"/>
      <c r="M26" s="940"/>
      <c r="N26" s="940"/>
      <c r="O26" s="941"/>
      <c r="P26" s="657"/>
      <c r="Q26" s="658"/>
      <c r="R26" s="658"/>
      <c r="S26" s="658"/>
      <c r="T26" s="658"/>
      <c r="U26" s="658"/>
      <c r="V26" s="659"/>
      <c r="W26" s="657"/>
      <c r="X26" s="658"/>
      <c r="Y26" s="658"/>
      <c r="Z26" s="658"/>
      <c r="AA26" s="658"/>
      <c r="AB26" s="658"/>
      <c r="AC26" s="65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39" t="s">
        <v>720</v>
      </c>
      <c r="H27" s="940"/>
      <c r="I27" s="940"/>
      <c r="J27" s="940"/>
      <c r="K27" s="940"/>
      <c r="L27" s="940"/>
      <c r="M27" s="940"/>
      <c r="N27" s="940"/>
      <c r="O27" s="941"/>
      <c r="P27" s="657"/>
      <c r="Q27" s="658"/>
      <c r="R27" s="658"/>
      <c r="S27" s="658"/>
      <c r="T27" s="658"/>
      <c r="U27" s="658"/>
      <c r="V27" s="659"/>
      <c r="W27" s="657"/>
      <c r="X27" s="658"/>
      <c r="Y27" s="658"/>
      <c r="Z27" s="658"/>
      <c r="AA27" s="658"/>
      <c r="AB27" s="658"/>
      <c r="AC27" s="65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2" t="s">
        <v>335</v>
      </c>
      <c r="H28" s="943"/>
      <c r="I28" s="943"/>
      <c r="J28" s="943"/>
      <c r="K28" s="943"/>
      <c r="L28" s="943"/>
      <c r="M28" s="943"/>
      <c r="N28" s="943"/>
      <c r="O28" s="944"/>
      <c r="P28" s="877" t="e">
        <f>P29-SUM(P23:P27)</f>
        <v>#VALUE!</v>
      </c>
      <c r="Q28" s="878"/>
      <c r="R28" s="878"/>
      <c r="S28" s="878"/>
      <c r="T28" s="878"/>
      <c r="U28" s="878"/>
      <c r="V28" s="879"/>
      <c r="W28" s="877" t="e">
        <f>W29-SUM(W23:W27)</f>
        <v>#VALUE!</v>
      </c>
      <c r="X28" s="878"/>
      <c r="Y28" s="878"/>
      <c r="Z28" s="878"/>
      <c r="AA28" s="878"/>
      <c r="AB28" s="878"/>
      <c r="AC28" s="879"/>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5" t="s">
        <v>332</v>
      </c>
      <c r="H29" s="946"/>
      <c r="I29" s="946"/>
      <c r="J29" s="946"/>
      <c r="K29" s="946"/>
      <c r="L29" s="946"/>
      <c r="M29" s="946"/>
      <c r="N29" s="946"/>
      <c r="O29" s="947"/>
      <c r="P29" s="657" t="str">
        <f>AK13</f>
        <v>-</v>
      </c>
      <c r="Q29" s="658"/>
      <c r="R29" s="658"/>
      <c r="S29" s="658"/>
      <c r="T29" s="658"/>
      <c r="U29" s="658"/>
      <c r="V29" s="659"/>
      <c r="W29" s="955" t="str">
        <f>AR13</f>
        <v>-</v>
      </c>
      <c r="X29" s="956"/>
      <c r="Y29" s="956"/>
      <c r="Z29" s="956"/>
      <c r="AA29" s="956"/>
      <c r="AB29" s="956"/>
      <c r="AC29" s="957"/>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0" t="s">
        <v>347</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387</v>
      </c>
      <c r="AF30" s="858"/>
      <c r="AG30" s="858"/>
      <c r="AH30" s="859"/>
      <c r="AI30" s="919" t="s">
        <v>409</v>
      </c>
      <c r="AJ30" s="919"/>
      <c r="AK30" s="919"/>
      <c r="AL30" s="857"/>
      <c r="AM30" s="919" t="s">
        <v>506</v>
      </c>
      <c r="AN30" s="919"/>
      <c r="AO30" s="919"/>
      <c r="AP30" s="857"/>
      <c r="AQ30" s="767" t="s">
        <v>232</v>
      </c>
      <c r="AR30" s="768"/>
      <c r="AS30" s="768"/>
      <c r="AT30" s="769"/>
      <c r="AU30" s="774" t="s">
        <v>134</v>
      </c>
      <c r="AV30" s="774"/>
      <c r="AW30" s="774"/>
      <c r="AX30" s="921"/>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0"/>
      <c r="AJ31" s="920"/>
      <c r="AK31" s="920"/>
      <c r="AL31" s="407"/>
      <c r="AM31" s="920"/>
      <c r="AN31" s="920"/>
      <c r="AO31" s="920"/>
      <c r="AP31" s="407"/>
      <c r="AQ31" s="250" t="s">
        <v>714</v>
      </c>
      <c r="AR31" s="201"/>
      <c r="AS31" s="136" t="s">
        <v>233</v>
      </c>
      <c r="AT31" s="137"/>
      <c r="AU31" s="200">
        <v>2</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368</v>
      </c>
      <c r="AC32" s="460"/>
      <c r="AD32" s="460"/>
      <c r="AE32" s="218" t="s">
        <v>714</v>
      </c>
      <c r="AF32" s="219"/>
      <c r="AG32" s="219"/>
      <c r="AH32" s="219"/>
      <c r="AI32" s="218">
        <v>67.599999999999994</v>
      </c>
      <c r="AJ32" s="219"/>
      <c r="AK32" s="219"/>
      <c r="AL32" s="219"/>
      <c r="AM32" s="218" t="s">
        <v>747</v>
      </c>
      <c r="AN32" s="219"/>
      <c r="AO32" s="219"/>
      <c r="AP32" s="219"/>
      <c r="AQ32" s="336" t="s">
        <v>714</v>
      </c>
      <c r="AR32" s="208"/>
      <c r="AS32" s="208"/>
      <c r="AT32" s="337"/>
      <c r="AU32" s="219" t="s">
        <v>714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368</v>
      </c>
      <c r="AC33" s="522"/>
      <c r="AD33" s="522"/>
      <c r="AE33" s="218" t="s">
        <v>714</v>
      </c>
      <c r="AF33" s="219"/>
      <c r="AG33" s="219"/>
      <c r="AH33" s="219"/>
      <c r="AI33" s="218" t="s">
        <v>714</v>
      </c>
      <c r="AJ33" s="219"/>
      <c r="AK33" s="219"/>
      <c r="AL33" s="219"/>
      <c r="AM33" s="218" t="s">
        <v>747</v>
      </c>
      <c r="AN33" s="219"/>
      <c r="AO33" s="219"/>
      <c r="AP33" s="219"/>
      <c r="AQ33" s="336" t="s">
        <v>714</v>
      </c>
      <c r="AR33" s="208"/>
      <c r="AS33" s="208"/>
      <c r="AT33" s="337"/>
      <c r="AU33" s="219">
        <v>60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714</v>
      </c>
      <c r="AF34" s="219"/>
      <c r="AG34" s="219"/>
      <c r="AH34" s="219"/>
      <c r="AI34" s="218" t="s">
        <v>714</v>
      </c>
      <c r="AJ34" s="219"/>
      <c r="AK34" s="219"/>
      <c r="AL34" s="219"/>
      <c r="AM34" s="218" t="s">
        <v>747</v>
      </c>
      <c r="AN34" s="219"/>
      <c r="AO34" s="219"/>
      <c r="AP34" s="219"/>
      <c r="AQ34" s="336" t="s">
        <v>714</v>
      </c>
      <c r="AR34" s="208"/>
      <c r="AS34" s="208"/>
      <c r="AT34" s="337"/>
      <c r="AU34" s="219" t="s">
        <v>714</v>
      </c>
      <c r="AV34" s="219"/>
      <c r="AW34" s="219"/>
      <c r="AX34" s="221"/>
    </row>
    <row r="35" spans="1:51" ht="23.25" customHeight="1" x14ac:dyDescent="0.15">
      <c r="A35" s="228" t="s">
        <v>377</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347</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14"/>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714</v>
      </c>
      <c r="AR38" s="201"/>
      <c r="AS38" s="136" t="s">
        <v>233</v>
      </c>
      <c r="AT38" s="137"/>
      <c r="AU38" s="200">
        <v>2</v>
      </c>
      <c r="AV38" s="200"/>
      <c r="AW38" s="392" t="s">
        <v>179</v>
      </c>
      <c r="AX38" s="393"/>
      <c r="AY38">
        <f>$AY$37</f>
        <v>1</v>
      </c>
    </row>
    <row r="39" spans="1:51" ht="27.95" customHeight="1" x14ac:dyDescent="0.15">
      <c r="A39" s="397"/>
      <c r="B39" s="395"/>
      <c r="C39" s="395"/>
      <c r="D39" s="395"/>
      <c r="E39" s="395"/>
      <c r="F39" s="396"/>
      <c r="G39" s="563" t="s">
        <v>724</v>
      </c>
      <c r="H39" s="564"/>
      <c r="I39" s="564"/>
      <c r="J39" s="564"/>
      <c r="K39" s="564"/>
      <c r="L39" s="564"/>
      <c r="M39" s="564"/>
      <c r="N39" s="564"/>
      <c r="O39" s="565"/>
      <c r="P39" s="108" t="s">
        <v>725</v>
      </c>
      <c r="Q39" s="108"/>
      <c r="R39" s="108"/>
      <c r="S39" s="108"/>
      <c r="T39" s="108"/>
      <c r="U39" s="108"/>
      <c r="V39" s="108"/>
      <c r="W39" s="108"/>
      <c r="X39" s="109"/>
      <c r="Y39" s="470" t="s">
        <v>12</v>
      </c>
      <c r="Z39" s="530"/>
      <c r="AA39" s="531"/>
      <c r="AB39" s="460" t="s">
        <v>368</v>
      </c>
      <c r="AC39" s="460"/>
      <c r="AD39" s="460"/>
      <c r="AE39" s="218" t="s">
        <v>714</v>
      </c>
      <c r="AF39" s="219"/>
      <c r="AG39" s="219"/>
      <c r="AH39" s="219"/>
      <c r="AI39" s="218">
        <v>94.7</v>
      </c>
      <c r="AJ39" s="219"/>
      <c r="AK39" s="219"/>
      <c r="AL39" s="219"/>
      <c r="AM39" s="218">
        <v>93.6</v>
      </c>
      <c r="AN39" s="219"/>
      <c r="AO39" s="219"/>
      <c r="AP39" s="219"/>
      <c r="AQ39" s="336" t="s">
        <v>714</v>
      </c>
      <c r="AR39" s="208"/>
      <c r="AS39" s="208"/>
      <c r="AT39" s="337"/>
      <c r="AU39" s="219" t="s">
        <v>714</v>
      </c>
      <c r="AV39" s="219"/>
      <c r="AW39" s="219"/>
      <c r="AX39" s="221"/>
      <c r="AY39">
        <f t="shared" ref="AY39:AY43" si="4">$AY$37</f>
        <v>1</v>
      </c>
    </row>
    <row r="40" spans="1:51" ht="27.9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368</v>
      </c>
      <c r="AC40" s="522"/>
      <c r="AD40" s="522"/>
      <c r="AE40" s="218" t="s">
        <v>714</v>
      </c>
      <c r="AF40" s="219"/>
      <c r="AG40" s="219"/>
      <c r="AH40" s="219"/>
      <c r="AI40" s="218">
        <v>95</v>
      </c>
      <c r="AJ40" s="219"/>
      <c r="AK40" s="219"/>
      <c r="AL40" s="219"/>
      <c r="AM40" s="218">
        <v>95</v>
      </c>
      <c r="AN40" s="219"/>
      <c r="AO40" s="219"/>
      <c r="AP40" s="219"/>
      <c r="AQ40" s="336" t="s">
        <v>714</v>
      </c>
      <c r="AR40" s="208"/>
      <c r="AS40" s="208"/>
      <c r="AT40" s="337"/>
      <c r="AU40" s="219">
        <v>95</v>
      </c>
      <c r="AV40" s="219"/>
      <c r="AW40" s="219"/>
      <c r="AX40" s="221"/>
      <c r="AY40">
        <f t="shared" si="4"/>
        <v>1</v>
      </c>
    </row>
    <row r="41" spans="1:51" ht="27.9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714</v>
      </c>
      <c r="AF41" s="219"/>
      <c r="AG41" s="219"/>
      <c r="AH41" s="219"/>
      <c r="AI41" s="218">
        <v>99.5</v>
      </c>
      <c r="AJ41" s="219"/>
      <c r="AK41" s="219"/>
      <c r="AL41" s="219"/>
      <c r="AM41" s="218">
        <v>98.5</v>
      </c>
      <c r="AN41" s="219"/>
      <c r="AO41" s="219"/>
      <c r="AP41" s="219"/>
      <c r="AQ41" s="336" t="s">
        <v>714</v>
      </c>
      <c r="AR41" s="208"/>
      <c r="AS41" s="208"/>
      <c r="AT41" s="337"/>
      <c r="AU41" s="219" t="s">
        <v>714</v>
      </c>
      <c r="AV41" s="219"/>
      <c r="AW41" s="219"/>
      <c r="AX41" s="221"/>
      <c r="AY41">
        <f t="shared" si="4"/>
        <v>1</v>
      </c>
    </row>
    <row r="42" spans="1:51" ht="23.25" customHeight="1" x14ac:dyDescent="0.15">
      <c r="A42" s="228" t="s">
        <v>377</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0" t="s">
        <v>347</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14"/>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9" t="s">
        <v>134</v>
      </c>
      <c r="AV51" s="929"/>
      <c r="AW51" s="929"/>
      <c r="AX51" s="930"/>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9" t="s">
        <v>134</v>
      </c>
      <c r="AV58" s="929"/>
      <c r="AW58" s="929"/>
      <c r="AX58" s="930"/>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380</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c r="AS79" s="273"/>
      <c r="AT79" s="274"/>
      <c r="AU79" s="274"/>
      <c r="AV79" s="274"/>
      <c r="AW79" s="274"/>
      <c r="AX79" s="972"/>
      <c r="AY79">
        <f>COUNTIF($AR$79,"☑")</f>
        <v>0</v>
      </c>
    </row>
    <row r="80" spans="1:51" ht="18.75" hidden="1" customHeight="1" x14ac:dyDescent="0.15">
      <c r="A80" s="863"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c r="AY82">
        <f t="shared" ref="AY82:AY89" si="10">$AY$80</f>
        <v>0</v>
      </c>
    </row>
    <row r="83" spans="1:60" ht="22.5" hidden="1" customHeight="1" x14ac:dyDescent="0.15">
      <c r="A83" s="864"/>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c r="AY83">
        <f t="shared" si="10"/>
        <v>0</v>
      </c>
    </row>
    <row r="84" spans="1:60" ht="19.5" hidden="1" customHeight="1" x14ac:dyDescent="0.15">
      <c r="A84" s="864"/>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8"/>
      <c r="AY84">
        <f t="shared" si="10"/>
        <v>0</v>
      </c>
    </row>
    <row r="85" spans="1:60" ht="18.75" hidden="1"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714</v>
      </c>
      <c r="AC101" s="460"/>
      <c r="AD101" s="460"/>
      <c r="AE101" s="282" t="s">
        <v>714</v>
      </c>
      <c r="AF101" s="282"/>
      <c r="AG101" s="282"/>
      <c r="AH101" s="282"/>
      <c r="AI101" s="282">
        <v>4</v>
      </c>
      <c r="AJ101" s="282"/>
      <c r="AK101" s="282"/>
      <c r="AL101" s="282"/>
      <c r="AM101" s="282">
        <v>4</v>
      </c>
      <c r="AN101" s="282"/>
      <c r="AO101" s="282"/>
      <c r="AP101" s="282"/>
      <c r="AQ101" s="282" t="s">
        <v>714</v>
      </c>
      <c r="AR101" s="282"/>
      <c r="AS101" s="282"/>
      <c r="AT101" s="282"/>
      <c r="AU101" s="218" t="s">
        <v>810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714</v>
      </c>
      <c r="AC102" s="460"/>
      <c r="AD102" s="460"/>
      <c r="AE102" s="282" t="s">
        <v>714</v>
      </c>
      <c r="AF102" s="282"/>
      <c r="AG102" s="282"/>
      <c r="AH102" s="282"/>
      <c r="AI102" s="282">
        <v>4</v>
      </c>
      <c r="AJ102" s="282"/>
      <c r="AK102" s="282"/>
      <c r="AL102" s="282"/>
      <c r="AM102" s="282">
        <v>4</v>
      </c>
      <c r="AN102" s="282"/>
      <c r="AO102" s="282"/>
      <c r="AP102" s="282"/>
      <c r="AQ102" s="282" t="s">
        <v>714</v>
      </c>
      <c r="AR102" s="282"/>
      <c r="AS102" s="282"/>
      <c r="AT102" s="282"/>
      <c r="AU102" s="225" t="s">
        <v>810</v>
      </c>
      <c r="AV102" s="226"/>
      <c r="AW102" s="226"/>
      <c r="AX102" s="321"/>
    </row>
    <row r="103" spans="1:60" ht="31.5"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23.25" customHeight="1" x14ac:dyDescent="0.15">
      <c r="A104" s="418"/>
      <c r="B104" s="419"/>
      <c r="C104" s="419"/>
      <c r="D104" s="419"/>
      <c r="E104" s="419"/>
      <c r="F104" s="420"/>
      <c r="G104" s="108" t="s">
        <v>728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714</v>
      </c>
      <c r="AC104" s="545"/>
      <c r="AD104" s="546"/>
      <c r="AE104" s="282" t="s">
        <v>714</v>
      </c>
      <c r="AF104" s="282"/>
      <c r="AG104" s="282"/>
      <c r="AH104" s="282"/>
      <c r="AI104" s="282">
        <v>1</v>
      </c>
      <c r="AJ104" s="282"/>
      <c r="AK104" s="282"/>
      <c r="AL104" s="282"/>
      <c r="AM104" s="282" t="s">
        <v>714</v>
      </c>
      <c r="AN104" s="282"/>
      <c r="AO104" s="282"/>
      <c r="AP104" s="282"/>
      <c r="AQ104" s="282" t="s">
        <v>714</v>
      </c>
      <c r="AR104" s="282"/>
      <c r="AS104" s="282"/>
      <c r="AT104" s="282"/>
      <c r="AU104" s="282" t="s">
        <v>810</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714</v>
      </c>
      <c r="AC105" s="468"/>
      <c r="AD105" s="469"/>
      <c r="AE105" s="282" t="s">
        <v>714</v>
      </c>
      <c r="AF105" s="282"/>
      <c r="AG105" s="282"/>
      <c r="AH105" s="282"/>
      <c r="AI105" s="282">
        <v>1</v>
      </c>
      <c r="AJ105" s="282"/>
      <c r="AK105" s="282"/>
      <c r="AL105" s="282"/>
      <c r="AM105" s="282" t="s">
        <v>714</v>
      </c>
      <c r="AN105" s="282"/>
      <c r="AO105" s="282"/>
      <c r="AP105" s="282"/>
      <c r="AQ105" s="282" t="s">
        <v>714</v>
      </c>
      <c r="AR105" s="282"/>
      <c r="AS105" s="282"/>
      <c r="AT105" s="282"/>
      <c r="AU105" s="282" t="s">
        <v>810</v>
      </c>
      <c r="AV105" s="282"/>
      <c r="AW105" s="282"/>
      <c r="AX105" s="283"/>
      <c r="AY105">
        <f>$AY$103</f>
        <v>1</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1</v>
      </c>
    </row>
    <row r="107" spans="1:60" ht="23.25" hidden="1" customHeight="1" x14ac:dyDescent="0.15">
      <c r="A107" s="418"/>
      <c r="B107" s="419"/>
      <c r="C107" s="419"/>
      <c r="D107" s="419"/>
      <c r="E107" s="419"/>
      <c r="F107" s="420"/>
      <c r="G107" s="108" t="s">
        <v>729</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714</v>
      </c>
      <c r="AC107" s="545"/>
      <c r="AD107" s="546"/>
      <c r="AE107" s="282" t="s">
        <v>714</v>
      </c>
      <c r="AF107" s="282"/>
      <c r="AG107" s="282"/>
      <c r="AH107" s="282"/>
      <c r="AI107" s="282" t="s">
        <v>714</v>
      </c>
      <c r="AJ107" s="282"/>
      <c r="AK107" s="282"/>
      <c r="AL107" s="282"/>
      <c r="AM107" s="282">
        <v>1</v>
      </c>
      <c r="AN107" s="282"/>
      <c r="AO107" s="282"/>
      <c r="AP107" s="282"/>
      <c r="AQ107" s="282" t="s">
        <v>714</v>
      </c>
      <c r="AR107" s="282"/>
      <c r="AS107" s="282"/>
      <c r="AT107" s="282"/>
      <c r="AU107" s="282"/>
      <c r="AV107" s="282"/>
      <c r="AW107" s="282"/>
      <c r="AX107" s="283"/>
      <c r="AY107">
        <f>$AY$106</f>
        <v>1</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714</v>
      </c>
      <c r="AC108" s="468"/>
      <c r="AD108" s="469"/>
      <c r="AE108" s="282" t="s">
        <v>714</v>
      </c>
      <c r="AF108" s="282"/>
      <c r="AG108" s="282"/>
      <c r="AH108" s="282"/>
      <c r="AI108" s="282" t="s">
        <v>714</v>
      </c>
      <c r="AJ108" s="282"/>
      <c r="AK108" s="282"/>
      <c r="AL108" s="282"/>
      <c r="AM108" s="282">
        <v>1</v>
      </c>
      <c r="AN108" s="282"/>
      <c r="AO108" s="282"/>
      <c r="AP108" s="282"/>
      <c r="AQ108" s="282" t="s">
        <v>714</v>
      </c>
      <c r="AR108" s="282"/>
      <c r="AS108" s="282"/>
      <c r="AT108" s="282"/>
      <c r="AU108" s="282"/>
      <c r="AV108" s="282"/>
      <c r="AW108" s="282"/>
      <c r="AX108" s="283"/>
      <c r="AY108">
        <f>$AY$106</f>
        <v>1</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t="s">
        <v>714</v>
      </c>
      <c r="AF116" s="282"/>
      <c r="AG116" s="282"/>
      <c r="AH116" s="282"/>
      <c r="AI116" s="282">
        <v>3826017</v>
      </c>
      <c r="AJ116" s="282"/>
      <c r="AK116" s="282"/>
      <c r="AL116" s="282"/>
      <c r="AM116" s="282">
        <v>3842363</v>
      </c>
      <c r="AN116" s="282"/>
      <c r="AO116" s="282"/>
      <c r="AP116" s="282"/>
      <c r="AQ116" s="218" t="s">
        <v>810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356</v>
      </c>
      <c r="AC117" s="472"/>
      <c r="AD117" s="473"/>
      <c r="AE117" s="550" t="s">
        <v>714</v>
      </c>
      <c r="AF117" s="550"/>
      <c r="AG117" s="550"/>
      <c r="AH117" s="550"/>
      <c r="AI117" s="550" t="s">
        <v>731</v>
      </c>
      <c r="AJ117" s="550"/>
      <c r="AK117" s="550"/>
      <c r="AL117" s="550"/>
      <c r="AM117" s="550" t="s">
        <v>748</v>
      </c>
      <c r="AN117" s="550"/>
      <c r="AO117" s="550"/>
      <c r="AP117" s="550"/>
      <c r="AQ117" s="550" t="s">
        <v>810</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732</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t="s">
        <v>714</v>
      </c>
      <c r="AF119" s="282"/>
      <c r="AG119" s="282"/>
      <c r="AH119" s="282"/>
      <c r="AI119" s="282">
        <v>9350000</v>
      </c>
      <c r="AJ119" s="282"/>
      <c r="AK119" s="282"/>
      <c r="AL119" s="282"/>
      <c r="AM119" s="282" t="s">
        <v>714</v>
      </c>
      <c r="AN119" s="282"/>
      <c r="AO119" s="282"/>
      <c r="AP119" s="282"/>
      <c r="AQ119" s="282" t="s">
        <v>810</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356</v>
      </c>
      <c r="AC120" s="472"/>
      <c r="AD120" s="473"/>
      <c r="AE120" s="550" t="s">
        <v>714</v>
      </c>
      <c r="AF120" s="550"/>
      <c r="AG120" s="550"/>
      <c r="AH120" s="550"/>
      <c r="AI120" s="550" t="s">
        <v>733</v>
      </c>
      <c r="AJ120" s="550"/>
      <c r="AK120" s="550"/>
      <c r="AL120" s="550"/>
      <c r="AM120" s="550" t="s">
        <v>810</v>
      </c>
      <c r="AN120" s="550"/>
      <c r="AO120" s="550"/>
      <c r="AP120" s="550"/>
      <c r="AQ120" s="550" t="s">
        <v>810</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734</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t="s">
        <v>714</v>
      </c>
      <c r="AF122" s="282"/>
      <c r="AG122" s="282"/>
      <c r="AH122" s="282"/>
      <c r="AI122" s="282" t="s">
        <v>714</v>
      </c>
      <c r="AJ122" s="282"/>
      <c r="AK122" s="282"/>
      <c r="AL122" s="282"/>
      <c r="AM122" s="282">
        <v>3531638</v>
      </c>
      <c r="AN122" s="282"/>
      <c r="AO122" s="282"/>
      <c r="AP122" s="282"/>
      <c r="AQ122" s="282" t="s">
        <v>810</v>
      </c>
      <c r="AR122" s="282"/>
      <c r="AS122" s="282"/>
      <c r="AT122" s="282"/>
      <c r="AU122" s="282"/>
      <c r="AV122" s="282"/>
      <c r="AW122" s="282"/>
      <c r="AX122" s="283"/>
      <c r="AY122">
        <f>$AY$121</f>
        <v>1</v>
      </c>
    </row>
    <row r="123" spans="1:51" ht="46.5"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t="s">
        <v>714</v>
      </c>
      <c r="AF123" s="550"/>
      <c r="AG123" s="550"/>
      <c r="AH123" s="550"/>
      <c r="AI123" s="550" t="s">
        <v>714</v>
      </c>
      <c r="AJ123" s="550"/>
      <c r="AK123" s="550"/>
      <c r="AL123" s="550"/>
      <c r="AM123" s="550" t="s">
        <v>749</v>
      </c>
      <c r="AN123" s="550"/>
      <c r="AO123" s="550"/>
      <c r="AP123" s="550"/>
      <c r="AQ123" s="550" t="s">
        <v>810</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357</v>
      </c>
      <c r="H125" s="387"/>
      <c r="I125" s="387"/>
      <c r="J125" s="387"/>
      <c r="K125" s="387"/>
      <c r="L125" s="387"/>
      <c r="M125" s="387"/>
      <c r="N125" s="387"/>
      <c r="O125" s="387"/>
      <c r="P125" s="387"/>
      <c r="Q125" s="387"/>
      <c r="R125" s="387"/>
      <c r="S125" s="387"/>
      <c r="T125" s="387"/>
      <c r="U125" s="387"/>
      <c r="V125" s="387"/>
      <c r="W125" s="387"/>
      <c r="X125" s="934"/>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5"/>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1"/>
      <c r="Z127" s="932"/>
      <c r="AA127" s="933"/>
      <c r="AB127" s="407" t="s">
        <v>11</v>
      </c>
      <c r="AC127" s="408"/>
      <c r="AD127" s="409"/>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7.5" customHeight="1" x14ac:dyDescent="0.15">
      <c r="A130" s="189" t="s">
        <v>402</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7.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403</v>
      </c>
      <c r="AR133" s="200"/>
      <c r="AS133" s="136" t="s">
        <v>233</v>
      </c>
      <c r="AT133" s="137"/>
      <c r="AU133" s="201">
        <v>3</v>
      </c>
      <c r="AV133" s="201"/>
      <c r="AW133" s="136" t="s">
        <v>179</v>
      </c>
      <c r="AX133" s="196"/>
      <c r="AY133">
        <f>$AY$132</f>
        <v>1</v>
      </c>
    </row>
    <row r="134" spans="1:51" ht="57.75" customHeight="1" x14ac:dyDescent="0.15">
      <c r="A134" s="190"/>
      <c r="B134" s="187"/>
      <c r="C134" s="181"/>
      <c r="D134" s="187"/>
      <c r="E134" s="181"/>
      <c r="F134" s="182"/>
      <c r="G134" s="107" t="s">
        <v>807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51.5</v>
      </c>
      <c r="AF134" s="208"/>
      <c r="AG134" s="208"/>
      <c r="AH134" s="208"/>
      <c r="AI134" s="207" t="s">
        <v>403</v>
      </c>
      <c r="AJ134" s="208"/>
      <c r="AK134" s="208"/>
      <c r="AL134" s="208"/>
      <c r="AM134" s="207" t="s">
        <v>710</v>
      </c>
      <c r="AN134" s="208"/>
      <c r="AO134" s="208"/>
      <c r="AP134" s="208"/>
      <c r="AQ134" s="207" t="s">
        <v>403</v>
      </c>
      <c r="AR134" s="208"/>
      <c r="AS134" s="208"/>
      <c r="AT134" s="208"/>
      <c r="AU134" s="207" t="s">
        <v>403</v>
      </c>
      <c r="AV134" s="208"/>
      <c r="AW134" s="208"/>
      <c r="AX134" s="209"/>
      <c r="AY134">
        <f t="shared" ref="AY134:AY135" si="13">$AY$132</f>
        <v>1</v>
      </c>
    </row>
    <row r="135" spans="1:51" ht="57.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403</v>
      </c>
      <c r="AF135" s="208"/>
      <c r="AG135" s="208"/>
      <c r="AH135" s="208"/>
      <c r="AI135" s="207" t="s">
        <v>403</v>
      </c>
      <c r="AJ135" s="208"/>
      <c r="AK135" s="208"/>
      <c r="AL135" s="208"/>
      <c r="AM135" s="207" t="s">
        <v>710</v>
      </c>
      <c r="AN135" s="208"/>
      <c r="AO135" s="208"/>
      <c r="AP135" s="208"/>
      <c r="AQ135" s="207" t="s">
        <v>403</v>
      </c>
      <c r="AR135" s="208"/>
      <c r="AS135" s="208"/>
      <c r="AT135" s="208"/>
      <c r="AU135" s="207">
        <v>60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403</v>
      </c>
      <c r="AR137" s="200"/>
      <c r="AS137" s="136" t="s">
        <v>233</v>
      </c>
      <c r="AT137" s="137"/>
      <c r="AU137" s="201">
        <v>3</v>
      </c>
      <c r="AV137" s="201"/>
      <c r="AW137" s="136" t="s">
        <v>179</v>
      </c>
      <c r="AX137" s="196"/>
      <c r="AY137">
        <f>$AY$136</f>
        <v>1</v>
      </c>
    </row>
    <row r="138" spans="1:51" ht="52.5" customHeight="1" x14ac:dyDescent="0.15">
      <c r="A138" s="190"/>
      <c r="B138" s="187"/>
      <c r="C138" s="181"/>
      <c r="D138" s="187"/>
      <c r="E138" s="181"/>
      <c r="F138" s="182"/>
      <c r="G138" s="107" t="s">
        <v>750</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37.200000000000003</v>
      </c>
      <c r="AF138" s="208"/>
      <c r="AG138" s="208"/>
      <c r="AH138" s="208"/>
      <c r="AI138" s="207" t="s">
        <v>403</v>
      </c>
      <c r="AJ138" s="208"/>
      <c r="AK138" s="208"/>
      <c r="AL138" s="208"/>
      <c r="AM138" s="207" t="s">
        <v>710</v>
      </c>
      <c r="AN138" s="208"/>
      <c r="AO138" s="208"/>
      <c r="AP138" s="208"/>
      <c r="AQ138" s="207" t="s">
        <v>403</v>
      </c>
      <c r="AR138" s="208"/>
      <c r="AS138" s="208"/>
      <c r="AT138" s="208"/>
      <c r="AU138" s="207" t="s">
        <v>403</v>
      </c>
      <c r="AV138" s="208"/>
      <c r="AW138" s="208"/>
      <c r="AX138" s="209"/>
      <c r="AY138">
        <f t="shared" ref="AY138:AY139" si="14">$AY$136</f>
        <v>1</v>
      </c>
    </row>
    <row r="139" spans="1:51" ht="52.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t="s">
        <v>403</v>
      </c>
      <c r="AF139" s="208"/>
      <c r="AG139" s="208"/>
      <c r="AH139" s="208"/>
      <c r="AI139" s="207" t="s">
        <v>403</v>
      </c>
      <c r="AJ139" s="208"/>
      <c r="AK139" s="208"/>
      <c r="AL139" s="208"/>
      <c r="AM139" s="207" t="s">
        <v>710</v>
      </c>
      <c r="AN139" s="208"/>
      <c r="AO139" s="208"/>
      <c r="AP139" s="208"/>
      <c r="AQ139" s="207" t="s">
        <v>403</v>
      </c>
      <c r="AR139" s="208"/>
      <c r="AS139" s="208"/>
      <c r="AT139" s="208"/>
      <c r="AU139" s="207">
        <v>40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403</v>
      </c>
      <c r="AJ194" s="208"/>
      <c r="AK194" s="208"/>
      <c r="AL194" s="208"/>
      <c r="AM194" s="207" t="s">
        <v>710</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403</v>
      </c>
      <c r="AJ195" s="208"/>
      <c r="AK195" s="208"/>
      <c r="AL195" s="208"/>
      <c r="AM195" s="207" t="s">
        <v>710</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403</v>
      </c>
      <c r="AJ198" s="208"/>
      <c r="AK198" s="208"/>
      <c r="AL198" s="208"/>
      <c r="AM198" s="207" t="s">
        <v>710</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403</v>
      </c>
      <c r="AJ199" s="208"/>
      <c r="AK199" s="208"/>
      <c r="AL199" s="208"/>
      <c r="AM199" s="207" t="s">
        <v>710</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36"/>
      <c r="E430" s="175" t="s">
        <v>396</v>
      </c>
      <c r="F430" s="897"/>
      <c r="G430" s="898" t="s">
        <v>252</v>
      </c>
      <c r="H430" s="126"/>
      <c r="I430" s="126"/>
      <c r="J430" s="899" t="s">
        <v>403</v>
      </c>
      <c r="K430" s="900"/>
      <c r="L430" s="900"/>
      <c r="M430" s="900"/>
      <c r="N430" s="900"/>
      <c r="O430" s="900"/>
      <c r="P430" s="900"/>
      <c r="Q430" s="900"/>
      <c r="R430" s="900"/>
      <c r="S430" s="900"/>
      <c r="T430" s="901"/>
      <c r="U430" s="587" t="s">
        <v>403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403</v>
      </c>
      <c r="AF432" s="201"/>
      <c r="AG432" s="136" t="s">
        <v>233</v>
      </c>
      <c r="AH432" s="137"/>
      <c r="AI432" s="335"/>
      <c r="AJ432" s="335"/>
      <c r="AK432" s="335"/>
      <c r="AL432" s="157"/>
      <c r="AM432" s="335"/>
      <c r="AN432" s="335"/>
      <c r="AO432" s="335"/>
      <c r="AP432" s="157"/>
      <c r="AQ432" s="250" t="s">
        <v>403</v>
      </c>
      <c r="AR432" s="201"/>
      <c r="AS432" s="136" t="s">
        <v>233</v>
      </c>
      <c r="AT432" s="137"/>
      <c r="AU432" s="201" t="s">
        <v>403</v>
      </c>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t="s">
        <v>403</v>
      </c>
      <c r="AJ433" s="208"/>
      <c r="AK433" s="208"/>
      <c r="AL433" s="208"/>
      <c r="AM433" s="336" t="s">
        <v>710</v>
      </c>
      <c r="AN433" s="208"/>
      <c r="AO433" s="208"/>
      <c r="AP433" s="337"/>
      <c r="AQ433" s="336" t="s">
        <v>403</v>
      </c>
      <c r="AR433" s="208"/>
      <c r="AS433" s="208"/>
      <c r="AT433" s="337"/>
      <c r="AU433" s="208" t="s">
        <v>403</v>
      </c>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t="s">
        <v>403</v>
      </c>
      <c r="AF434" s="208"/>
      <c r="AG434" s="208"/>
      <c r="AH434" s="337"/>
      <c r="AI434" s="336" t="s">
        <v>403</v>
      </c>
      <c r="AJ434" s="208"/>
      <c r="AK434" s="208"/>
      <c r="AL434" s="208"/>
      <c r="AM434" s="336" t="s">
        <v>710</v>
      </c>
      <c r="AN434" s="208"/>
      <c r="AO434" s="208"/>
      <c r="AP434" s="337"/>
      <c r="AQ434" s="336" t="s">
        <v>403</v>
      </c>
      <c r="AR434" s="208"/>
      <c r="AS434" s="208"/>
      <c r="AT434" s="337"/>
      <c r="AU434" s="208" t="s">
        <v>403</v>
      </c>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403</v>
      </c>
      <c r="AF435" s="208"/>
      <c r="AG435" s="208"/>
      <c r="AH435" s="337"/>
      <c r="AI435" s="336" t="s">
        <v>403</v>
      </c>
      <c r="AJ435" s="208"/>
      <c r="AK435" s="208"/>
      <c r="AL435" s="208"/>
      <c r="AM435" s="336" t="s">
        <v>710</v>
      </c>
      <c r="AN435" s="208"/>
      <c r="AO435" s="208"/>
      <c r="AP435" s="337"/>
      <c r="AQ435" s="336" t="s">
        <v>403</v>
      </c>
      <c r="AR435" s="208"/>
      <c r="AS435" s="208"/>
      <c r="AT435" s="337"/>
      <c r="AU435" s="208" t="s">
        <v>403</v>
      </c>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403</v>
      </c>
      <c r="AF457" s="201"/>
      <c r="AG457" s="136" t="s">
        <v>233</v>
      </c>
      <c r="AH457" s="137"/>
      <c r="AI457" s="335"/>
      <c r="AJ457" s="335"/>
      <c r="AK457" s="335"/>
      <c r="AL457" s="157"/>
      <c r="AM457" s="335"/>
      <c r="AN457" s="335"/>
      <c r="AO457" s="335"/>
      <c r="AP457" s="157"/>
      <c r="AQ457" s="250" t="s">
        <v>403</v>
      </c>
      <c r="AR457" s="201"/>
      <c r="AS457" s="136" t="s">
        <v>233</v>
      </c>
      <c r="AT457" s="137"/>
      <c r="AU457" s="201" t="s">
        <v>403</v>
      </c>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t="s">
        <v>403</v>
      </c>
      <c r="AJ458" s="208"/>
      <c r="AK458" s="208"/>
      <c r="AL458" s="208"/>
      <c r="AM458" s="336" t="s">
        <v>710</v>
      </c>
      <c r="AN458" s="208"/>
      <c r="AO458" s="208"/>
      <c r="AP458" s="337"/>
      <c r="AQ458" s="336" t="s">
        <v>403</v>
      </c>
      <c r="AR458" s="208"/>
      <c r="AS458" s="208"/>
      <c r="AT458" s="337"/>
      <c r="AU458" s="208" t="s">
        <v>403</v>
      </c>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t="s">
        <v>403</v>
      </c>
      <c r="AF459" s="208"/>
      <c r="AG459" s="208"/>
      <c r="AH459" s="337"/>
      <c r="AI459" s="336" t="s">
        <v>403</v>
      </c>
      <c r="AJ459" s="208"/>
      <c r="AK459" s="208"/>
      <c r="AL459" s="208"/>
      <c r="AM459" s="336" t="s">
        <v>710</v>
      </c>
      <c r="AN459" s="208"/>
      <c r="AO459" s="208"/>
      <c r="AP459" s="337"/>
      <c r="AQ459" s="336" t="s">
        <v>403</v>
      </c>
      <c r="AR459" s="208"/>
      <c r="AS459" s="208"/>
      <c r="AT459" s="337"/>
      <c r="AU459" s="208" t="s">
        <v>403</v>
      </c>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403</v>
      </c>
      <c r="AF460" s="208"/>
      <c r="AG460" s="208"/>
      <c r="AH460" s="337"/>
      <c r="AI460" s="336" t="s">
        <v>403</v>
      </c>
      <c r="AJ460" s="208"/>
      <c r="AK460" s="208"/>
      <c r="AL460" s="208"/>
      <c r="AM460" s="336" t="s">
        <v>710</v>
      </c>
      <c r="AN460" s="208"/>
      <c r="AO460" s="208"/>
      <c r="AP460" s="337"/>
      <c r="AQ460" s="336" t="s">
        <v>403</v>
      </c>
      <c r="AR460" s="208"/>
      <c r="AS460" s="208"/>
      <c r="AT460" s="337"/>
      <c r="AU460" s="208" t="s">
        <v>403</v>
      </c>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52.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52.5" customHeight="1" x14ac:dyDescent="0.15">
      <c r="A482" s="190"/>
      <c r="B482" s="187"/>
      <c r="C482" s="181"/>
      <c r="D482" s="187"/>
      <c r="E482" s="128" t="s">
        <v>403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5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114.75"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740</v>
      </c>
      <c r="AE702" s="342"/>
      <c r="AF702" s="342"/>
      <c r="AG702" s="379" t="s">
        <v>752</v>
      </c>
      <c r="AH702" s="380"/>
      <c r="AI702" s="380"/>
      <c r="AJ702" s="380"/>
      <c r="AK702" s="380"/>
      <c r="AL702" s="380"/>
      <c r="AM702" s="380"/>
      <c r="AN702" s="380"/>
      <c r="AO702" s="380"/>
      <c r="AP702" s="380"/>
      <c r="AQ702" s="380"/>
      <c r="AR702" s="380"/>
      <c r="AS702" s="380"/>
      <c r="AT702" s="380"/>
      <c r="AU702" s="380"/>
      <c r="AV702" s="380"/>
      <c r="AW702" s="380"/>
      <c r="AX702" s="381"/>
    </row>
    <row r="703" spans="1:51" ht="129.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740</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144"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740</v>
      </c>
      <c r="AE704" s="783"/>
      <c r="AF704" s="783"/>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4" t="s">
        <v>740</v>
      </c>
      <c r="AE705" s="715"/>
      <c r="AF705" s="715"/>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6"/>
      <c r="D706" s="797"/>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758</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8"/>
      <c r="D707" s="799"/>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758</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756</v>
      </c>
      <c r="AE708" s="603"/>
      <c r="AF708" s="603"/>
      <c r="AG708" s="742" t="s">
        <v>810</v>
      </c>
      <c r="AH708" s="743"/>
      <c r="AI708" s="743"/>
      <c r="AJ708" s="743"/>
      <c r="AK708" s="743"/>
      <c r="AL708" s="743"/>
      <c r="AM708" s="743"/>
      <c r="AN708" s="743"/>
      <c r="AO708" s="743"/>
      <c r="AP708" s="743"/>
      <c r="AQ708" s="743"/>
      <c r="AR708" s="743"/>
      <c r="AS708" s="743"/>
      <c r="AT708" s="743"/>
      <c r="AU708" s="743"/>
      <c r="AV708" s="743"/>
      <c r="AW708" s="743"/>
      <c r="AX708" s="744"/>
    </row>
    <row r="709" spans="1:50" ht="43.5"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803</v>
      </c>
      <c r="AH709" s="105"/>
      <c r="AI709" s="105"/>
      <c r="AJ709" s="105"/>
      <c r="AK709" s="105"/>
      <c r="AL709" s="105"/>
      <c r="AM709" s="105"/>
      <c r="AN709" s="105"/>
      <c r="AO709" s="105"/>
      <c r="AP709" s="105"/>
      <c r="AQ709" s="105"/>
      <c r="AR709" s="105"/>
      <c r="AS709" s="105"/>
      <c r="AT709" s="105"/>
      <c r="AU709" s="105"/>
      <c r="AV709" s="105"/>
      <c r="AW709" s="105"/>
      <c r="AX709" s="106"/>
    </row>
    <row r="710" spans="1:50" ht="45.7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740</v>
      </c>
      <c r="AE710" s="323"/>
      <c r="AF710" s="323"/>
      <c r="AG710" s="104" t="s">
        <v>804</v>
      </c>
      <c r="AH710" s="105"/>
      <c r="AI710" s="105"/>
      <c r="AJ710" s="105"/>
      <c r="AK710" s="105"/>
      <c r="AL710" s="105"/>
      <c r="AM710" s="105"/>
      <c r="AN710" s="105"/>
      <c r="AO710" s="105"/>
      <c r="AP710" s="105"/>
      <c r="AQ710" s="105"/>
      <c r="AR710" s="105"/>
      <c r="AS710" s="105"/>
      <c r="AT710" s="105"/>
      <c r="AU710" s="105"/>
      <c r="AV710" s="105"/>
      <c r="AW710" s="105"/>
      <c r="AX710" s="106"/>
    </row>
    <row r="711" spans="1:50" ht="53.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805</v>
      </c>
      <c r="AH711" s="105"/>
      <c r="AI711" s="105"/>
      <c r="AJ711" s="105"/>
      <c r="AK711" s="105"/>
      <c r="AL711" s="105"/>
      <c r="AM711" s="105"/>
      <c r="AN711" s="105"/>
      <c r="AO711" s="105"/>
      <c r="AP711" s="105"/>
      <c r="AQ711" s="105"/>
      <c r="AR711" s="105"/>
      <c r="AS711" s="105"/>
      <c r="AT711" s="105"/>
      <c r="AU711" s="105"/>
      <c r="AV711" s="105"/>
      <c r="AW711" s="105"/>
      <c r="AX711" s="106"/>
    </row>
    <row r="712" spans="1:50" ht="53.25" customHeight="1" x14ac:dyDescent="0.15">
      <c r="A712" s="642"/>
      <c r="B712" s="644"/>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740</v>
      </c>
      <c r="AE712" s="783"/>
      <c r="AF712" s="783"/>
      <c r="AG712" s="809" t="s">
        <v>759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51" t="s">
        <v>345</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756</v>
      </c>
      <c r="AE713" s="323"/>
      <c r="AF713" s="663"/>
      <c r="AG713" s="104" t="s">
        <v>810</v>
      </c>
      <c r="AH713" s="105"/>
      <c r="AI713" s="105"/>
      <c r="AJ713" s="105"/>
      <c r="AK713" s="105"/>
      <c r="AL713" s="105"/>
      <c r="AM713" s="105"/>
      <c r="AN713" s="105"/>
      <c r="AO713" s="105"/>
      <c r="AP713" s="105"/>
      <c r="AQ713" s="105"/>
      <c r="AR713" s="105"/>
      <c r="AS713" s="105"/>
      <c r="AT713" s="105"/>
      <c r="AU713" s="105"/>
      <c r="AV713" s="105"/>
      <c r="AW713" s="105"/>
      <c r="AX713" s="106"/>
    </row>
    <row r="714" spans="1:50" ht="39.75" customHeight="1" x14ac:dyDescent="0.15">
      <c r="A714" s="645"/>
      <c r="B714" s="646"/>
      <c r="C714" s="647" t="s">
        <v>323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740</v>
      </c>
      <c r="AE714" s="807"/>
      <c r="AF714" s="808"/>
      <c r="AG714" s="736" t="s">
        <v>760</v>
      </c>
      <c r="AH714" s="737"/>
      <c r="AI714" s="737"/>
      <c r="AJ714" s="737"/>
      <c r="AK714" s="737"/>
      <c r="AL714" s="737"/>
      <c r="AM714" s="737"/>
      <c r="AN714" s="737"/>
      <c r="AO714" s="737"/>
      <c r="AP714" s="737"/>
      <c r="AQ714" s="737"/>
      <c r="AR714" s="737"/>
      <c r="AS714" s="737"/>
      <c r="AT714" s="737"/>
      <c r="AU714" s="737"/>
      <c r="AV714" s="737"/>
      <c r="AW714" s="737"/>
      <c r="AX714" s="738"/>
    </row>
    <row r="715" spans="1:50" ht="35.25" customHeight="1" x14ac:dyDescent="0.15">
      <c r="A715" s="640" t="s">
        <v>40</v>
      </c>
      <c r="B715" s="784"/>
      <c r="C715" s="785" t="s">
        <v>324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740</v>
      </c>
      <c r="AE715" s="603"/>
      <c r="AF715" s="656"/>
      <c r="AG715" s="742" t="s">
        <v>761</v>
      </c>
      <c r="AH715" s="743"/>
      <c r="AI715" s="743"/>
      <c r="AJ715" s="743"/>
      <c r="AK715" s="743"/>
      <c r="AL715" s="743"/>
      <c r="AM715" s="743"/>
      <c r="AN715" s="743"/>
      <c r="AO715" s="743"/>
      <c r="AP715" s="743"/>
      <c r="AQ715" s="743"/>
      <c r="AR715" s="743"/>
      <c r="AS715" s="743"/>
      <c r="AT715" s="743"/>
      <c r="AU715" s="743"/>
      <c r="AV715" s="743"/>
      <c r="AW715" s="743"/>
      <c r="AX715" s="744"/>
    </row>
    <row r="716" spans="1:50" ht="50.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740</v>
      </c>
      <c r="AE716" s="627"/>
      <c r="AF716" s="627"/>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66.75"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756</v>
      </c>
      <c r="AE719" s="603"/>
      <c r="AF719" s="603"/>
      <c r="AG719" s="128" t="s">
        <v>809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801"/>
      <c r="C726" s="814" t="s">
        <v>53</v>
      </c>
      <c r="D726" s="836"/>
      <c r="E726" s="836"/>
      <c r="F726" s="837"/>
      <c r="G726" s="576" t="s">
        <v>789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2"/>
      <c r="B727" s="803"/>
      <c r="C727" s="748" t="s">
        <v>57</v>
      </c>
      <c r="D727" s="749"/>
      <c r="E727" s="749"/>
      <c r="F727" s="750"/>
      <c r="G727" s="574" t="s">
        <v>808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t="s">
        <v>813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814</v>
      </c>
      <c r="B731" s="674"/>
      <c r="C731" s="674"/>
      <c r="D731" s="674"/>
      <c r="E731" s="675"/>
      <c r="F731" s="729" t="s">
        <v>815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816</v>
      </c>
      <c r="B733" s="674"/>
      <c r="C733" s="674"/>
      <c r="D733" s="674"/>
      <c r="E733" s="675"/>
      <c r="F733" s="637" t="s">
        <v>817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2" t="s">
        <v>812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0" t="s">
        <v>350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5" t="s">
        <v>669</v>
      </c>
      <c r="B737" s="211"/>
      <c r="C737" s="211"/>
      <c r="D737" s="212"/>
      <c r="E737" s="958" t="s">
        <v>714</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394</v>
      </c>
      <c r="B738" s="361"/>
      <c r="C738" s="361"/>
      <c r="D738" s="361"/>
      <c r="E738" s="958" t="s">
        <v>714</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393</v>
      </c>
      <c r="B739" s="361"/>
      <c r="C739" s="361"/>
      <c r="D739" s="361"/>
      <c r="E739" s="958" t="s">
        <v>714</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392</v>
      </c>
      <c r="B740" s="361"/>
      <c r="C740" s="361"/>
      <c r="D740" s="361"/>
      <c r="E740" s="958" t="s">
        <v>714</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391</v>
      </c>
      <c r="B741" s="361"/>
      <c r="C741" s="361"/>
      <c r="D741" s="361"/>
      <c r="E741" s="958" t="s">
        <v>714</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390</v>
      </c>
      <c r="B742" s="361"/>
      <c r="C742" s="361"/>
      <c r="D742" s="361"/>
      <c r="E742" s="958" t="s">
        <v>714</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389</v>
      </c>
      <c r="B743" s="361"/>
      <c r="C743" s="361"/>
      <c r="D743" s="361"/>
      <c r="E743" s="958" t="s">
        <v>714</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388</v>
      </c>
      <c r="B744" s="361"/>
      <c r="C744" s="361"/>
      <c r="D744" s="361"/>
      <c r="E744" s="958"/>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387</v>
      </c>
      <c r="B745" s="361"/>
      <c r="C745" s="361"/>
      <c r="D745" s="361"/>
      <c r="E745" s="996" t="s">
        <v>738</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8"/>
      <c r="AP745" s="959"/>
      <c r="AQ745" s="959"/>
      <c r="AR745" s="959"/>
      <c r="AS745" s="959"/>
      <c r="AT745" s="959"/>
      <c r="AU745" s="959"/>
      <c r="AV745" s="959"/>
      <c r="AW745" s="959"/>
      <c r="AX745" s="960"/>
    </row>
    <row r="746" spans="1:51" ht="24.75" customHeight="1" x14ac:dyDescent="0.15">
      <c r="A746" s="361" t="s">
        <v>542</v>
      </c>
      <c r="B746" s="361"/>
      <c r="C746" s="361"/>
      <c r="D746" s="361"/>
      <c r="E746" s="965" t="s">
        <v>707</v>
      </c>
      <c r="F746" s="963"/>
      <c r="G746" s="963"/>
      <c r="H746" s="100" t="str">
        <f>IF(E746="","","-")</f>
        <v>-</v>
      </c>
      <c r="I746" s="963" t="s">
        <v>739</v>
      </c>
      <c r="J746" s="963"/>
      <c r="K746" s="100" t="str">
        <f>IF(I746="","","-")</f>
        <v>-</v>
      </c>
      <c r="L746" s="964">
        <v>6</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506</v>
      </c>
      <c r="B747" s="361"/>
      <c r="C747" s="361"/>
      <c r="D747" s="361"/>
      <c r="E747" s="965" t="s">
        <v>707</v>
      </c>
      <c r="F747" s="963"/>
      <c r="G747" s="963"/>
      <c r="H747" s="100" t="str">
        <f>IF(E747="","","-")</f>
        <v>-</v>
      </c>
      <c r="I747" s="963"/>
      <c r="J747" s="963"/>
      <c r="K747" s="100" t="str">
        <f>IF(I747="","","-")</f>
        <v/>
      </c>
      <c r="L747" s="964">
        <v>49</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60"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63.7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38"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383</v>
      </c>
      <c r="B787" s="629"/>
      <c r="C787" s="629"/>
      <c r="D787" s="629"/>
      <c r="E787" s="629"/>
      <c r="F787" s="630"/>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x14ac:dyDescent="0.15">
      <c r="A788" s="631"/>
      <c r="B788" s="632"/>
      <c r="C788" s="632"/>
      <c r="D788" s="632"/>
      <c r="E788" s="632"/>
      <c r="F788" s="633"/>
      <c r="G788" s="814"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800"/>
      <c r="AC788" s="814"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771</v>
      </c>
      <c r="H789" s="671"/>
      <c r="I789" s="671"/>
      <c r="J789" s="671"/>
      <c r="K789" s="672"/>
      <c r="L789" s="664" t="s">
        <v>773</v>
      </c>
      <c r="M789" s="665"/>
      <c r="N789" s="665"/>
      <c r="O789" s="665"/>
      <c r="P789" s="665"/>
      <c r="Q789" s="665"/>
      <c r="R789" s="665"/>
      <c r="S789" s="665"/>
      <c r="T789" s="665"/>
      <c r="U789" s="665"/>
      <c r="V789" s="665"/>
      <c r="W789" s="665"/>
      <c r="X789" s="666"/>
      <c r="Y789" s="382">
        <v>2.1</v>
      </c>
      <c r="Z789" s="383"/>
      <c r="AA789" s="383"/>
      <c r="AB789" s="804"/>
      <c r="AC789" s="670" t="s">
        <v>777</v>
      </c>
      <c r="AD789" s="671"/>
      <c r="AE789" s="671"/>
      <c r="AF789" s="671"/>
      <c r="AG789" s="672"/>
      <c r="AH789" s="664" t="s">
        <v>778</v>
      </c>
      <c r="AI789" s="665"/>
      <c r="AJ789" s="665"/>
      <c r="AK789" s="665"/>
      <c r="AL789" s="665"/>
      <c r="AM789" s="665"/>
      <c r="AN789" s="665"/>
      <c r="AO789" s="665"/>
      <c r="AP789" s="665"/>
      <c r="AQ789" s="665"/>
      <c r="AR789" s="665"/>
      <c r="AS789" s="665"/>
      <c r="AT789" s="666"/>
      <c r="AU789" s="382">
        <v>2</v>
      </c>
      <c r="AV789" s="383"/>
      <c r="AW789" s="383"/>
      <c r="AX789" s="384"/>
    </row>
    <row r="790" spans="1:51" ht="24.75" customHeight="1" x14ac:dyDescent="0.15">
      <c r="A790" s="631"/>
      <c r="B790" s="632"/>
      <c r="C790" s="632"/>
      <c r="D790" s="632"/>
      <c r="E790" s="632"/>
      <c r="F790" s="633"/>
      <c r="G790" s="604" t="s">
        <v>768</v>
      </c>
      <c r="H790" s="605"/>
      <c r="I790" s="605"/>
      <c r="J790" s="605"/>
      <c r="K790" s="606"/>
      <c r="L790" s="596" t="s">
        <v>775</v>
      </c>
      <c r="M790" s="597"/>
      <c r="N790" s="597"/>
      <c r="O790" s="597"/>
      <c r="P790" s="597"/>
      <c r="Q790" s="597"/>
      <c r="R790" s="597"/>
      <c r="S790" s="597"/>
      <c r="T790" s="597"/>
      <c r="U790" s="597"/>
      <c r="V790" s="597"/>
      <c r="W790" s="597"/>
      <c r="X790" s="598"/>
      <c r="Y790" s="599">
        <v>0.8</v>
      </c>
      <c r="Z790" s="600"/>
      <c r="AA790" s="600"/>
      <c r="AB790" s="610"/>
      <c r="AC790" s="604" t="s">
        <v>767</v>
      </c>
      <c r="AD790" s="605"/>
      <c r="AE790" s="605"/>
      <c r="AF790" s="605"/>
      <c r="AG790" s="606"/>
      <c r="AH790" s="596" t="s">
        <v>780</v>
      </c>
      <c r="AI790" s="597"/>
      <c r="AJ790" s="597"/>
      <c r="AK790" s="597"/>
      <c r="AL790" s="597"/>
      <c r="AM790" s="597"/>
      <c r="AN790" s="597"/>
      <c r="AO790" s="597"/>
      <c r="AP790" s="597"/>
      <c r="AQ790" s="597"/>
      <c r="AR790" s="597"/>
      <c r="AS790" s="597"/>
      <c r="AT790" s="598"/>
      <c r="AU790" s="599">
        <v>0.7</v>
      </c>
      <c r="AV790" s="600"/>
      <c r="AW790" s="600"/>
      <c r="AX790" s="601"/>
    </row>
    <row r="791" spans="1:51" ht="24.75" customHeight="1" x14ac:dyDescent="0.15">
      <c r="A791" s="631"/>
      <c r="B791" s="632"/>
      <c r="C791" s="632"/>
      <c r="D791" s="632"/>
      <c r="E791" s="632"/>
      <c r="F791" s="633"/>
      <c r="G791" s="604" t="s">
        <v>767</v>
      </c>
      <c r="H791" s="624"/>
      <c r="I791" s="624"/>
      <c r="J791" s="624"/>
      <c r="K791" s="625"/>
      <c r="L791" s="596" t="s">
        <v>774</v>
      </c>
      <c r="M791" s="790"/>
      <c r="N791" s="790"/>
      <c r="O791" s="790"/>
      <c r="P791" s="790"/>
      <c r="Q791" s="790"/>
      <c r="R791" s="790"/>
      <c r="S791" s="790"/>
      <c r="T791" s="790"/>
      <c r="U791" s="790"/>
      <c r="V791" s="790"/>
      <c r="W791" s="790"/>
      <c r="X791" s="791"/>
      <c r="Y791" s="599">
        <v>0.7</v>
      </c>
      <c r="Z791" s="600"/>
      <c r="AA791" s="600"/>
      <c r="AB791" s="610"/>
      <c r="AC791" s="604" t="s">
        <v>768</v>
      </c>
      <c r="AD791" s="605"/>
      <c r="AE791" s="605"/>
      <c r="AF791" s="605"/>
      <c r="AG791" s="606"/>
      <c r="AH791" s="596" t="s">
        <v>781</v>
      </c>
      <c r="AI791" s="597"/>
      <c r="AJ791" s="597"/>
      <c r="AK791" s="597"/>
      <c r="AL791" s="597"/>
      <c r="AM791" s="597"/>
      <c r="AN791" s="597"/>
      <c r="AO791" s="597"/>
      <c r="AP791" s="597"/>
      <c r="AQ791" s="597"/>
      <c r="AR791" s="597"/>
      <c r="AS791" s="597"/>
      <c r="AT791" s="598"/>
      <c r="AU791" s="599">
        <v>0.7</v>
      </c>
      <c r="AV791" s="600"/>
      <c r="AW791" s="600"/>
      <c r="AX791" s="601"/>
    </row>
    <row r="792" spans="1:51" ht="24.75" customHeight="1" x14ac:dyDescent="0.15">
      <c r="A792" s="631"/>
      <c r="B792" s="632"/>
      <c r="C792" s="632"/>
      <c r="D792" s="632"/>
      <c r="E792" s="632"/>
      <c r="F792" s="633"/>
      <c r="G792" s="604" t="s">
        <v>772</v>
      </c>
      <c r="H792" s="605"/>
      <c r="I792" s="605"/>
      <c r="J792" s="605"/>
      <c r="K792" s="606"/>
      <c r="L792" s="596" t="s">
        <v>784</v>
      </c>
      <c r="M792" s="597"/>
      <c r="N792" s="597"/>
      <c r="O792" s="597"/>
      <c r="P792" s="597"/>
      <c r="Q792" s="597"/>
      <c r="R792" s="597"/>
      <c r="S792" s="597"/>
      <c r="T792" s="597"/>
      <c r="U792" s="597"/>
      <c r="V792" s="597"/>
      <c r="W792" s="597"/>
      <c r="X792" s="598"/>
      <c r="Y792" s="599">
        <v>0.4</v>
      </c>
      <c r="Z792" s="600"/>
      <c r="AA792" s="600"/>
      <c r="AB792" s="610"/>
      <c r="AC792" s="604" t="s">
        <v>779</v>
      </c>
      <c r="AD792" s="605"/>
      <c r="AE792" s="605"/>
      <c r="AF792" s="605"/>
      <c r="AG792" s="606"/>
      <c r="AH792" s="596" t="s">
        <v>782</v>
      </c>
      <c r="AI792" s="597"/>
      <c r="AJ792" s="597"/>
      <c r="AK792" s="597"/>
      <c r="AL792" s="597"/>
      <c r="AM792" s="597"/>
      <c r="AN792" s="597"/>
      <c r="AO792" s="597"/>
      <c r="AP792" s="597"/>
      <c r="AQ792" s="597"/>
      <c r="AR792" s="597"/>
      <c r="AS792" s="597"/>
      <c r="AT792" s="598"/>
      <c r="AU792" s="599">
        <v>0.3</v>
      </c>
      <c r="AV792" s="600"/>
      <c r="AW792" s="600"/>
      <c r="AX792" s="601"/>
    </row>
    <row r="793" spans="1:51" ht="24.75" customHeight="1" x14ac:dyDescent="0.15">
      <c r="A793" s="631"/>
      <c r="B793" s="632"/>
      <c r="C793" s="632"/>
      <c r="D793" s="632"/>
      <c r="E793" s="632"/>
      <c r="F793" s="633"/>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t="s">
        <v>80</v>
      </c>
      <c r="AD793" s="605"/>
      <c r="AE793" s="605"/>
      <c r="AF793" s="605"/>
      <c r="AG793" s="606"/>
      <c r="AH793" s="596" t="s">
        <v>785</v>
      </c>
      <c r="AI793" s="597"/>
      <c r="AJ793" s="597"/>
      <c r="AK793" s="597"/>
      <c r="AL793" s="597"/>
      <c r="AM793" s="597"/>
      <c r="AN793" s="597"/>
      <c r="AO793" s="597"/>
      <c r="AP793" s="597"/>
      <c r="AQ793" s="597"/>
      <c r="AR793" s="597"/>
      <c r="AS793" s="597"/>
      <c r="AT793" s="598"/>
      <c r="AU793" s="599">
        <v>0.1</v>
      </c>
      <c r="AV793" s="600"/>
      <c r="AW793" s="600"/>
      <c r="AX793" s="601"/>
    </row>
    <row r="794" spans="1:51" ht="24.75" customHeight="1" x14ac:dyDescent="0.15">
      <c r="A794" s="631"/>
      <c r="B794" s="632"/>
      <c r="C794" s="632"/>
      <c r="D794" s="632"/>
      <c r="E794" s="632"/>
      <c r="F794" s="633"/>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t="s">
        <v>772</v>
      </c>
      <c r="AD794" s="605"/>
      <c r="AE794" s="605"/>
      <c r="AF794" s="605"/>
      <c r="AG794" s="606"/>
      <c r="AH794" s="596" t="s">
        <v>783</v>
      </c>
      <c r="AI794" s="597"/>
      <c r="AJ794" s="597"/>
      <c r="AK794" s="597"/>
      <c r="AL794" s="597"/>
      <c r="AM794" s="597"/>
      <c r="AN794" s="597"/>
      <c r="AO794" s="597"/>
      <c r="AP794" s="597"/>
      <c r="AQ794" s="597"/>
      <c r="AR794" s="597"/>
      <c r="AS794" s="597"/>
      <c r="AT794" s="598"/>
      <c r="AU794" s="599">
        <v>0.2</v>
      </c>
      <c r="AV794" s="600"/>
      <c r="AW794" s="600"/>
      <c r="AX794" s="601"/>
    </row>
    <row r="795" spans="1:51" ht="24.75" hidden="1" customHeight="1" x14ac:dyDescent="0.15">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1"/>
      <c r="B799" s="632"/>
      <c r="C799" s="632"/>
      <c r="D799" s="632"/>
      <c r="E799" s="632"/>
      <c r="F799" s="633"/>
      <c r="G799" s="825" t="s">
        <v>20</v>
      </c>
      <c r="H799" s="826"/>
      <c r="I799" s="826"/>
      <c r="J799" s="826"/>
      <c r="K799" s="826"/>
      <c r="L799" s="827"/>
      <c r="M799" s="828"/>
      <c r="N799" s="828"/>
      <c r="O799" s="828"/>
      <c r="P799" s="828"/>
      <c r="Q799" s="828"/>
      <c r="R799" s="828"/>
      <c r="S799" s="828"/>
      <c r="T799" s="828"/>
      <c r="U799" s="828"/>
      <c r="V799" s="828"/>
      <c r="W799" s="828"/>
      <c r="X799" s="829"/>
      <c r="Y799" s="830">
        <f>SUM(Y789:AB798)</f>
        <v>4.0000000000000009</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4</v>
      </c>
      <c r="AV799" s="831"/>
      <c r="AW799" s="831"/>
      <c r="AX799" s="833"/>
    </row>
    <row r="800" spans="1:51" ht="24.75" customHeight="1" x14ac:dyDescent="0.15">
      <c r="A800" s="631"/>
      <c r="B800" s="632"/>
      <c r="C800" s="632"/>
      <c r="D800" s="632"/>
      <c r="E800" s="632"/>
      <c r="F800" s="633"/>
      <c r="G800" s="593" t="s">
        <v>769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770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2</v>
      </c>
    </row>
    <row r="801" spans="1:51" ht="24.75" customHeight="1" x14ac:dyDescent="0.15">
      <c r="A801" s="631"/>
      <c r="B801" s="632"/>
      <c r="C801" s="632"/>
      <c r="D801" s="632"/>
      <c r="E801" s="632"/>
      <c r="F801" s="633"/>
      <c r="G801" s="814"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800"/>
      <c r="AC801" s="814"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2</v>
      </c>
    </row>
    <row r="802" spans="1:51" ht="24.75" customHeight="1" x14ac:dyDescent="0.15">
      <c r="A802" s="631"/>
      <c r="B802" s="632"/>
      <c r="C802" s="632"/>
      <c r="D802" s="632"/>
      <c r="E802" s="632"/>
      <c r="F802" s="633"/>
      <c r="G802" s="670" t="s">
        <v>768</v>
      </c>
      <c r="H802" s="671"/>
      <c r="I802" s="671"/>
      <c r="J802" s="671"/>
      <c r="K802" s="672"/>
      <c r="L802" s="664" t="s">
        <v>776</v>
      </c>
      <c r="M802" s="665"/>
      <c r="N802" s="665"/>
      <c r="O802" s="665"/>
      <c r="P802" s="665"/>
      <c r="Q802" s="665"/>
      <c r="R802" s="665"/>
      <c r="S802" s="665"/>
      <c r="T802" s="665"/>
      <c r="U802" s="665"/>
      <c r="V802" s="665"/>
      <c r="W802" s="665"/>
      <c r="X802" s="666"/>
      <c r="Y802" s="382">
        <v>2.2999999999999998</v>
      </c>
      <c r="Z802" s="383"/>
      <c r="AA802" s="383"/>
      <c r="AB802" s="804"/>
      <c r="AC802" s="670" t="s">
        <v>786</v>
      </c>
      <c r="AD802" s="671"/>
      <c r="AE802" s="671"/>
      <c r="AF802" s="671"/>
      <c r="AG802" s="672"/>
      <c r="AH802" s="664" t="s">
        <v>776</v>
      </c>
      <c r="AI802" s="665"/>
      <c r="AJ802" s="665"/>
      <c r="AK802" s="665"/>
      <c r="AL802" s="665"/>
      <c r="AM802" s="665"/>
      <c r="AN802" s="665"/>
      <c r="AO802" s="665"/>
      <c r="AP802" s="665"/>
      <c r="AQ802" s="665"/>
      <c r="AR802" s="665"/>
      <c r="AS802" s="665"/>
      <c r="AT802" s="666"/>
      <c r="AU802" s="382">
        <v>2.1</v>
      </c>
      <c r="AV802" s="383"/>
      <c r="AW802" s="383"/>
      <c r="AX802" s="384"/>
      <c r="AY802">
        <f t="shared" ref="AY802:AY812" si="115">$AY$800</f>
        <v>2</v>
      </c>
    </row>
    <row r="803" spans="1:51" ht="24.75"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t="s">
        <v>779</v>
      </c>
      <c r="AD803" s="605"/>
      <c r="AE803" s="605"/>
      <c r="AF803" s="605"/>
      <c r="AG803" s="606"/>
      <c r="AH803" s="596" t="s">
        <v>782</v>
      </c>
      <c r="AI803" s="597"/>
      <c r="AJ803" s="597"/>
      <c r="AK803" s="597"/>
      <c r="AL803" s="597"/>
      <c r="AM803" s="597"/>
      <c r="AN803" s="597"/>
      <c r="AO803" s="597"/>
      <c r="AP803" s="597"/>
      <c r="AQ803" s="597"/>
      <c r="AR803" s="597"/>
      <c r="AS803" s="597"/>
      <c r="AT803" s="598"/>
      <c r="AU803" s="599">
        <v>0.7</v>
      </c>
      <c r="AV803" s="600"/>
      <c r="AW803" s="600"/>
      <c r="AX803" s="601"/>
      <c r="AY803">
        <f t="shared" si="115"/>
        <v>2</v>
      </c>
    </row>
    <row r="804" spans="1:51" ht="24.75" customHeight="1" x14ac:dyDescent="0.15">
      <c r="A804" s="631"/>
      <c r="B804" s="632"/>
      <c r="C804" s="632"/>
      <c r="D804" s="632"/>
      <c r="E804" s="632"/>
      <c r="F804" s="633"/>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t="s">
        <v>767</v>
      </c>
      <c r="AD804" s="605"/>
      <c r="AE804" s="605"/>
      <c r="AF804" s="605"/>
      <c r="AG804" s="606"/>
      <c r="AH804" s="596" t="s">
        <v>788</v>
      </c>
      <c r="AI804" s="597"/>
      <c r="AJ804" s="597"/>
      <c r="AK804" s="597"/>
      <c r="AL804" s="597"/>
      <c r="AM804" s="597"/>
      <c r="AN804" s="597"/>
      <c r="AO804" s="597"/>
      <c r="AP804" s="597"/>
      <c r="AQ804" s="597"/>
      <c r="AR804" s="597"/>
      <c r="AS804" s="597"/>
      <c r="AT804" s="598"/>
      <c r="AU804" s="599">
        <v>0.2</v>
      </c>
      <c r="AV804" s="600"/>
      <c r="AW804" s="600"/>
      <c r="AX804" s="601"/>
      <c r="AY804">
        <f t="shared" si="115"/>
        <v>2</v>
      </c>
    </row>
    <row r="805" spans="1:51" ht="24.75" customHeight="1" x14ac:dyDescent="0.15">
      <c r="A805" s="631"/>
      <c r="B805" s="632"/>
      <c r="C805" s="632"/>
      <c r="D805" s="632"/>
      <c r="E805" s="632"/>
      <c r="F805" s="633"/>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t="s">
        <v>80</v>
      </c>
      <c r="AD805" s="605"/>
      <c r="AE805" s="605"/>
      <c r="AF805" s="605"/>
      <c r="AG805" s="606"/>
      <c r="AH805" s="596" t="s">
        <v>787</v>
      </c>
      <c r="AI805" s="597"/>
      <c r="AJ805" s="597"/>
      <c r="AK805" s="597"/>
      <c r="AL805" s="597"/>
      <c r="AM805" s="597"/>
      <c r="AN805" s="597"/>
      <c r="AO805" s="597"/>
      <c r="AP805" s="597"/>
      <c r="AQ805" s="597"/>
      <c r="AR805" s="597"/>
      <c r="AS805" s="597"/>
      <c r="AT805" s="598"/>
      <c r="AU805" s="599">
        <v>0.2</v>
      </c>
      <c r="AV805" s="600"/>
      <c r="AW805" s="600"/>
      <c r="AX805" s="601"/>
      <c r="AY805">
        <f t="shared" si="115"/>
        <v>2</v>
      </c>
    </row>
    <row r="806" spans="1:51" ht="24.75" customHeight="1" x14ac:dyDescent="0.15">
      <c r="A806" s="631"/>
      <c r="B806" s="632"/>
      <c r="C806" s="632"/>
      <c r="D806" s="632"/>
      <c r="E806" s="632"/>
      <c r="F806" s="633"/>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t="s">
        <v>772</v>
      </c>
      <c r="AD806" s="605"/>
      <c r="AE806" s="605"/>
      <c r="AF806" s="605"/>
      <c r="AG806" s="606"/>
      <c r="AH806" s="596" t="s">
        <v>784</v>
      </c>
      <c r="AI806" s="597"/>
      <c r="AJ806" s="597"/>
      <c r="AK806" s="597"/>
      <c r="AL806" s="597"/>
      <c r="AM806" s="597"/>
      <c r="AN806" s="597"/>
      <c r="AO806" s="597"/>
      <c r="AP806" s="597"/>
      <c r="AQ806" s="597"/>
      <c r="AR806" s="597"/>
      <c r="AS806" s="597"/>
      <c r="AT806" s="598"/>
      <c r="AU806" s="599">
        <v>0.3</v>
      </c>
      <c r="AV806" s="600"/>
      <c r="AW806" s="600"/>
      <c r="AX806" s="601"/>
      <c r="AY806">
        <f t="shared" si="115"/>
        <v>2</v>
      </c>
    </row>
    <row r="807" spans="1:51" ht="24.75" hidden="1" customHeight="1" x14ac:dyDescent="0.15">
      <c r="A807" s="631"/>
      <c r="B807" s="632"/>
      <c r="C807" s="632"/>
      <c r="D807" s="632"/>
      <c r="E807" s="632"/>
      <c r="F807" s="633"/>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31"/>
      <c r="B812" s="632"/>
      <c r="C812" s="632"/>
      <c r="D812" s="632"/>
      <c r="E812" s="632"/>
      <c r="F812" s="633"/>
      <c r="G812" s="825" t="s">
        <v>20</v>
      </c>
      <c r="H812" s="826"/>
      <c r="I812" s="826"/>
      <c r="J812" s="826"/>
      <c r="K812" s="826"/>
      <c r="L812" s="827"/>
      <c r="M812" s="828"/>
      <c r="N812" s="828"/>
      <c r="O812" s="828"/>
      <c r="P812" s="828"/>
      <c r="Q812" s="828"/>
      <c r="R812" s="828"/>
      <c r="S812" s="828"/>
      <c r="T812" s="828"/>
      <c r="U812" s="828"/>
      <c r="V812" s="828"/>
      <c r="W812" s="828"/>
      <c r="X812" s="829"/>
      <c r="Y812" s="830">
        <f>SUM(Y802:AB811)</f>
        <v>2.2999999999999998</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3.5</v>
      </c>
      <c r="AV812" s="831"/>
      <c r="AW812" s="831"/>
      <c r="AX812" s="833"/>
      <c r="AY812">
        <f t="shared" si="115"/>
        <v>2</v>
      </c>
    </row>
    <row r="813" spans="1:51" ht="24.75" hidden="1" customHeight="1" x14ac:dyDescent="0.15">
      <c r="A813" s="631"/>
      <c r="B813" s="632"/>
      <c r="C813" s="632"/>
      <c r="D813" s="632"/>
      <c r="E813" s="632"/>
      <c r="F813" s="633"/>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0</v>
      </c>
    </row>
    <row r="814" spans="1:51" ht="24.75" hidden="1" customHeight="1" x14ac:dyDescent="0.15">
      <c r="A814" s="631"/>
      <c r="B814" s="632"/>
      <c r="C814" s="632"/>
      <c r="D814" s="632"/>
      <c r="E814" s="632"/>
      <c r="F814" s="633"/>
      <c r="G814" s="814"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800"/>
      <c r="AC814" s="814"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4"/>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1"/>
      <c r="B818" s="632"/>
      <c r="C818" s="632"/>
      <c r="D818" s="632"/>
      <c r="E818" s="632"/>
      <c r="F818" s="633"/>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1"/>
      <c r="B819" s="632"/>
      <c r="C819" s="632"/>
      <c r="D819" s="632"/>
      <c r="E819" s="632"/>
      <c r="F819" s="633"/>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1"/>
      <c r="B820" s="632"/>
      <c r="C820" s="632"/>
      <c r="D820" s="632"/>
      <c r="E820" s="632"/>
      <c r="F820" s="633"/>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1"/>
      <c r="B825" s="632"/>
      <c r="C825" s="632"/>
      <c r="D825" s="632"/>
      <c r="E825" s="632"/>
      <c r="F825" s="633"/>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1"/>
      <c r="B826" s="632"/>
      <c r="C826" s="632"/>
      <c r="D826" s="632"/>
      <c r="E826" s="632"/>
      <c r="F826" s="633"/>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0</v>
      </c>
    </row>
    <row r="827" spans="1:51" ht="24.75" hidden="1" customHeight="1" x14ac:dyDescent="0.15">
      <c r="A827" s="631"/>
      <c r="B827" s="632"/>
      <c r="C827" s="632"/>
      <c r="D827" s="632"/>
      <c r="E827" s="632"/>
      <c r="F827" s="633"/>
      <c r="G827" s="814"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800"/>
      <c r="AC827" s="814"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4"/>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1"/>
      <c r="B831" s="632"/>
      <c r="C831" s="632"/>
      <c r="D831" s="632"/>
      <c r="E831" s="632"/>
      <c r="F831" s="633"/>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1"/>
      <c r="B832" s="632"/>
      <c r="C832" s="632"/>
      <c r="D832" s="632"/>
      <c r="E832" s="632"/>
      <c r="F832" s="633"/>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1"/>
      <c r="B833" s="632"/>
      <c r="C833" s="632"/>
      <c r="D833" s="632"/>
      <c r="E833" s="632"/>
      <c r="F833" s="633"/>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1"/>
      <c r="B834" s="632"/>
      <c r="C834" s="632"/>
      <c r="D834" s="632"/>
      <c r="E834" s="632"/>
      <c r="F834" s="633"/>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1"/>
      <c r="B835" s="632"/>
      <c r="C835" s="632"/>
      <c r="D835" s="632"/>
      <c r="E835" s="632"/>
      <c r="F835" s="633"/>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1"/>
      <c r="B836" s="632"/>
      <c r="C836" s="632"/>
      <c r="D836" s="632"/>
      <c r="E836" s="632"/>
      <c r="F836" s="633"/>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1"/>
      <c r="B837" s="632"/>
      <c r="C837" s="632"/>
      <c r="D837" s="632"/>
      <c r="E837" s="632"/>
      <c r="F837" s="633"/>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1"/>
      <c r="B838" s="632"/>
      <c r="C838" s="632"/>
      <c r="D838" s="632"/>
      <c r="E838" s="632"/>
      <c r="F838" s="633"/>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9.950000000000003" customHeight="1" x14ac:dyDescent="0.15">
      <c r="A845" s="370">
        <v>1</v>
      </c>
      <c r="B845" s="370">
        <v>1</v>
      </c>
      <c r="C845" s="358" t="s">
        <v>790</v>
      </c>
      <c r="D845" s="343"/>
      <c r="E845" s="343"/>
      <c r="F845" s="343"/>
      <c r="G845" s="343"/>
      <c r="H845" s="343"/>
      <c r="I845" s="343"/>
      <c r="J845" s="906">
        <v>7011005000366</v>
      </c>
      <c r="K845" s="907"/>
      <c r="L845" s="907"/>
      <c r="M845" s="907"/>
      <c r="N845" s="907"/>
      <c r="O845" s="908"/>
      <c r="P845" s="909" t="s">
        <v>799</v>
      </c>
      <c r="Q845" s="910"/>
      <c r="R845" s="910"/>
      <c r="S845" s="910"/>
      <c r="T845" s="910"/>
      <c r="U845" s="910"/>
      <c r="V845" s="910"/>
      <c r="W845" s="910"/>
      <c r="X845" s="910"/>
      <c r="Y845" s="347">
        <v>3.9</v>
      </c>
      <c r="Z845" s="348"/>
      <c r="AA845" s="348"/>
      <c r="AB845" s="349"/>
      <c r="AC845" s="350" t="s">
        <v>373</v>
      </c>
      <c r="AD845" s="351"/>
      <c r="AE845" s="351"/>
      <c r="AF845" s="351"/>
      <c r="AG845" s="351"/>
      <c r="AH845" s="366">
        <v>4</v>
      </c>
      <c r="AI845" s="367"/>
      <c r="AJ845" s="367"/>
      <c r="AK845" s="367"/>
      <c r="AL845" s="354">
        <v>100</v>
      </c>
      <c r="AM845" s="355"/>
      <c r="AN845" s="355"/>
      <c r="AO845" s="356"/>
      <c r="AP845" s="357" t="s">
        <v>809</v>
      </c>
      <c r="AQ845" s="357"/>
      <c r="AR845" s="357"/>
      <c r="AS845" s="357"/>
      <c r="AT845" s="357"/>
      <c r="AU845" s="357"/>
      <c r="AV845" s="357"/>
      <c r="AW845" s="357"/>
      <c r="AX845" s="357"/>
    </row>
    <row r="846" spans="1:51" ht="39.950000000000003" customHeight="1" x14ac:dyDescent="0.15">
      <c r="A846" s="370">
        <v>2</v>
      </c>
      <c r="B846" s="370">
        <v>1</v>
      </c>
      <c r="C846" s="358" t="s">
        <v>801</v>
      </c>
      <c r="D846" s="343"/>
      <c r="E846" s="343"/>
      <c r="F846" s="343"/>
      <c r="G846" s="343"/>
      <c r="H846" s="343"/>
      <c r="I846" s="343"/>
      <c r="J846" s="344">
        <v>3100005006723</v>
      </c>
      <c r="K846" s="345"/>
      <c r="L846" s="345"/>
      <c r="M846" s="345"/>
      <c r="N846" s="345"/>
      <c r="O846" s="345"/>
      <c r="P846" s="909" t="s">
        <v>799</v>
      </c>
      <c r="Q846" s="910"/>
      <c r="R846" s="910"/>
      <c r="S846" s="910"/>
      <c r="T846" s="910"/>
      <c r="U846" s="910"/>
      <c r="V846" s="910"/>
      <c r="W846" s="910"/>
      <c r="X846" s="910"/>
      <c r="Y846" s="347">
        <v>3.9</v>
      </c>
      <c r="Z846" s="348"/>
      <c r="AA846" s="348"/>
      <c r="AB846" s="349"/>
      <c r="AC846" s="350" t="s">
        <v>373</v>
      </c>
      <c r="AD846" s="351"/>
      <c r="AE846" s="351"/>
      <c r="AF846" s="351"/>
      <c r="AG846" s="351"/>
      <c r="AH846" s="366">
        <v>4</v>
      </c>
      <c r="AI846" s="367"/>
      <c r="AJ846" s="367"/>
      <c r="AK846" s="367"/>
      <c r="AL846" s="354">
        <v>100</v>
      </c>
      <c r="AM846" s="355"/>
      <c r="AN846" s="355"/>
      <c r="AO846" s="356"/>
      <c r="AP846" s="357" t="s">
        <v>809</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9.950000000000003" customHeight="1" x14ac:dyDescent="0.15">
      <c r="A878" s="370">
        <v>1</v>
      </c>
      <c r="B878" s="370">
        <v>1</v>
      </c>
      <c r="C878" s="358" t="s">
        <v>802</v>
      </c>
      <c r="D878" s="343"/>
      <c r="E878" s="343"/>
      <c r="F878" s="343"/>
      <c r="G878" s="343"/>
      <c r="H878" s="343"/>
      <c r="I878" s="343"/>
      <c r="J878" s="344">
        <v>1020005002138</v>
      </c>
      <c r="K878" s="345"/>
      <c r="L878" s="345"/>
      <c r="M878" s="345"/>
      <c r="N878" s="345"/>
      <c r="O878" s="345"/>
      <c r="P878" s="909" t="s">
        <v>799</v>
      </c>
      <c r="Q878" s="910"/>
      <c r="R878" s="910"/>
      <c r="S878" s="910"/>
      <c r="T878" s="910"/>
      <c r="U878" s="910"/>
      <c r="V878" s="910"/>
      <c r="W878" s="910"/>
      <c r="X878" s="910"/>
      <c r="Y878" s="347">
        <v>4</v>
      </c>
      <c r="Z878" s="348"/>
      <c r="AA878" s="348"/>
      <c r="AB878" s="349"/>
      <c r="AC878" s="350" t="s">
        <v>373</v>
      </c>
      <c r="AD878" s="351"/>
      <c r="AE878" s="351"/>
      <c r="AF878" s="351"/>
      <c r="AG878" s="351"/>
      <c r="AH878" s="366">
        <v>4</v>
      </c>
      <c r="AI878" s="367"/>
      <c r="AJ878" s="367"/>
      <c r="AK878" s="367"/>
      <c r="AL878" s="354">
        <v>100</v>
      </c>
      <c r="AM878" s="355"/>
      <c r="AN878" s="355"/>
      <c r="AO878" s="356"/>
      <c r="AP878" s="357" t="s">
        <v>809</v>
      </c>
      <c r="AQ878" s="357"/>
      <c r="AR878" s="357"/>
      <c r="AS878" s="357"/>
      <c r="AT878" s="357"/>
      <c r="AU878" s="357"/>
      <c r="AV878" s="357"/>
      <c r="AW878" s="357"/>
      <c r="AX878" s="357"/>
      <c r="AY878">
        <f t="shared" si="118"/>
        <v>1</v>
      </c>
    </row>
    <row r="879" spans="1:51" ht="39.950000000000003" customHeight="1" x14ac:dyDescent="0.15">
      <c r="A879" s="370">
        <v>2</v>
      </c>
      <c r="B879" s="370">
        <v>1</v>
      </c>
      <c r="C879" s="358" t="s">
        <v>791</v>
      </c>
      <c r="D879" s="343"/>
      <c r="E879" s="343"/>
      <c r="F879" s="343"/>
      <c r="G879" s="343"/>
      <c r="H879" s="343"/>
      <c r="I879" s="343"/>
      <c r="J879" s="344">
        <v>7000020340006</v>
      </c>
      <c r="K879" s="345"/>
      <c r="L879" s="345"/>
      <c r="M879" s="345"/>
      <c r="N879" s="345"/>
      <c r="O879" s="345"/>
      <c r="P879" s="909" t="s">
        <v>800</v>
      </c>
      <c r="Q879" s="910"/>
      <c r="R879" s="910"/>
      <c r="S879" s="910"/>
      <c r="T879" s="910"/>
      <c r="U879" s="910"/>
      <c r="V879" s="910"/>
      <c r="W879" s="910"/>
      <c r="X879" s="910"/>
      <c r="Y879" s="347">
        <v>3.6</v>
      </c>
      <c r="Z879" s="348"/>
      <c r="AA879" s="348"/>
      <c r="AB879" s="349"/>
      <c r="AC879" s="350" t="s">
        <v>373</v>
      </c>
      <c r="AD879" s="351"/>
      <c r="AE879" s="351"/>
      <c r="AF879" s="351"/>
      <c r="AG879" s="351"/>
      <c r="AH879" s="366">
        <v>4</v>
      </c>
      <c r="AI879" s="367"/>
      <c r="AJ879" s="367"/>
      <c r="AK879" s="367"/>
      <c r="AL879" s="354">
        <v>100</v>
      </c>
      <c r="AM879" s="355"/>
      <c r="AN879" s="355"/>
      <c r="AO879" s="356"/>
      <c r="AP879" s="357" t="s">
        <v>809</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5.25" customHeight="1" x14ac:dyDescent="0.15">
      <c r="A911" s="370">
        <v>1</v>
      </c>
      <c r="B911" s="370">
        <v>1</v>
      </c>
      <c r="C911" s="358" t="s">
        <v>792</v>
      </c>
      <c r="D911" s="343"/>
      <c r="E911" s="343"/>
      <c r="F911" s="343"/>
      <c r="G911" s="343"/>
      <c r="H911" s="343"/>
      <c r="I911" s="343"/>
      <c r="J911" s="344">
        <v>3120001023068</v>
      </c>
      <c r="K911" s="345"/>
      <c r="L911" s="345"/>
      <c r="M911" s="345"/>
      <c r="N911" s="345"/>
      <c r="O911" s="345"/>
      <c r="P911" s="359" t="s">
        <v>796</v>
      </c>
      <c r="Q911" s="346"/>
      <c r="R911" s="346"/>
      <c r="S911" s="346"/>
      <c r="T911" s="346"/>
      <c r="U911" s="346"/>
      <c r="V911" s="346"/>
      <c r="W911" s="346"/>
      <c r="X911" s="346"/>
      <c r="Y911" s="347">
        <v>2.2999999999999998</v>
      </c>
      <c r="Z911" s="348"/>
      <c r="AA911" s="348"/>
      <c r="AB911" s="349"/>
      <c r="AC911" s="350" t="s">
        <v>376</v>
      </c>
      <c r="AD911" s="351"/>
      <c r="AE911" s="351"/>
      <c r="AF911" s="351"/>
      <c r="AG911" s="351"/>
      <c r="AH911" s="366">
        <v>1</v>
      </c>
      <c r="AI911" s="367"/>
      <c r="AJ911" s="367"/>
      <c r="AK911" s="367"/>
      <c r="AL911" s="354">
        <v>100</v>
      </c>
      <c r="AM911" s="355"/>
      <c r="AN911" s="355"/>
      <c r="AO911" s="356"/>
      <c r="AP911" s="357" t="s">
        <v>809</v>
      </c>
      <c r="AQ911" s="357"/>
      <c r="AR911" s="357"/>
      <c r="AS911" s="357"/>
      <c r="AT911" s="357"/>
      <c r="AU911" s="357"/>
      <c r="AV911" s="357"/>
      <c r="AW911" s="357"/>
      <c r="AX911" s="357"/>
      <c r="AY911">
        <f t="shared" si="119"/>
        <v>1</v>
      </c>
    </row>
    <row r="912" spans="1:51" ht="36" customHeight="1" x14ac:dyDescent="0.15">
      <c r="A912" s="370">
        <v>2</v>
      </c>
      <c r="B912" s="370">
        <v>1</v>
      </c>
      <c r="C912" s="358" t="s">
        <v>794</v>
      </c>
      <c r="D912" s="343"/>
      <c r="E912" s="343"/>
      <c r="F912" s="343"/>
      <c r="G912" s="343"/>
      <c r="H912" s="343"/>
      <c r="I912" s="343"/>
      <c r="J912" s="344">
        <v>2011101057983</v>
      </c>
      <c r="K912" s="345"/>
      <c r="L912" s="345"/>
      <c r="M912" s="345"/>
      <c r="N912" s="345"/>
      <c r="O912" s="345"/>
      <c r="P912" s="359" t="s">
        <v>797</v>
      </c>
      <c r="Q912" s="346"/>
      <c r="R912" s="346"/>
      <c r="S912" s="346"/>
      <c r="T912" s="346"/>
      <c r="U912" s="346"/>
      <c r="V912" s="346"/>
      <c r="W912" s="346"/>
      <c r="X912" s="346"/>
      <c r="Y912" s="347">
        <v>1.4</v>
      </c>
      <c r="Z912" s="348"/>
      <c r="AA912" s="348"/>
      <c r="AB912" s="349"/>
      <c r="AC912" s="350" t="s">
        <v>376</v>
      </c>
      <c r="AD912" s="351"/>
      <c r="AE912" s="351"/>
      <c r="AF912" s="351"/>
      <c r="AG912" s="351"/>
      <c r="AH912" s="366">
        <v>1</v>
      </c>
      <c r="AI912" s="367"/>
      <c r="AJ912" s="367"/>
      <c r="AK912" s="367"/>
      <c r="AL912" s="354">
        <v>100</v>
      </c>
      <c r="AM912" s="355"/>
      <c r="AN912" s="355"/>
      <c r="AO912" s="356"/>
      <c r="AP912" s="357" t="s">
        <v>809</v>
      </c>
      <c r="AQ912" s="357"/>
      <c r="AR912" s="357"/>
      <c r="AS912" s="357"/>
      <c r="AT912" s="357"/>
      <c r="AU912" s="357"/>
      <c r="AV912" s="357"/>
      <c r="AW912" s="357"/>
      <c r="AX912" s="357"/>
      <c r="AY912">
        <f>COUNTA($C$912)</f>
        <v>1</v>
      </c>
    </row>
    <row r="913" spans="1:51" ht="42.75" customHeight="1" x14ac:dyDescent="0.15">
      <c r="A913" s="370">
        <v>3</v>
      </c>
      <c r="B913" s="370">
        <v>1</v>
      </c>
      <c r="C913" s="358" t="s">
        <v>795</v>
      </c>
      <c r="D913" s="343"/>
      <c r="E913" s="343"/>
      <c r="F913" s="343"/>
      <c r="G913" s="343"/>
      <c r="H913" s="343"/>
      <c r="I913" s="343"/>
      <c r="J913" s="344">
        <v>5021005005424</v>
      </c>
      <c r="K913" s="345"/>
      <c r="L913" s="345"/>
      <c r="M913" s="345"/>
      <c r="N913" s="345"/>
      <c r="O913" s="345"/>
      <c r="P913" s="359" t="s">
        <v>798</v>
      </c>
      <c r="Q913" s="346"/>
      <c r="R913" s="346"/>
      <c r="S913" s="346"/>
      <c r="T913" s="346"/>
      <c r="U913" s="346"/>
      <c r="V913" s="346"/>
      <c r="W913" s="346"/>
      <c r="X913" s="346"/>
      <c r="Y913" s="347">
        <v>0.6</v>
      </c>
      <c r="Z913" s="348"/>
      <c r="AA913" s="348"/>
      <c r="AB913" s="349"/>
      <c r="AC913" s="350" t="s">
        <v>376</v>
      </c>
      <c r="AD913" s="351"/>
      <c r="AE913" s="351"/>
      <c r="AF913" s="351"/>
      <c r="AG913" s="351"/>
      <c r="AH913" s="352">
        <v>1</v>
      </c>
      <c r="AI913" s="353"/>
      <c r="AJ913" s="353"/>
      <c r="AK913" s="353"/>
      <c r="AL913" s="354">
        <v>100</v>
      </c>
      <c r="AM913" s="355"/>
      <c r="AN913" s="355"/>
      <c r="AO913" s="356"/>
      <c r="AP913" s="357" t="s">
        <v>809</v>
      </c>
      <c r="AQ913" s="357"/>
      <c r="AR913" s="357"/>
      <c r="AS913" s="357"/>
      <c r="AT913" s="357"/>
      <c r="AU913" s="357"/>
      <c r="AV913" s="357"/>
      <c r="AW913" s="357"/>
      <c r="AX913" s="357"/>
      <c r="AY913">
        <f>COUNTA($C$913)</f>
        <v>1</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58"/>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7.5" customHeight="1" x14ac:dyDescent="0.15">
      <c r="A944" s="370">
        <v>1</v>
      </c>
      <c r="B944" s="370">
        <v>1</v>
      </c>
      <c r="C944" s="358" t="s">
        <v>793</v>
      </c>
      <c r="D944" s="343"/>
      <c r="E944" s="343"/>
      <c r="F944" s="343"/>
      <c r="G944" s="343"/>
      <c r="H944" s="343"/>
      <c r="I944" s="343"/>
      <c r="J944" s="344">
        <v>1030005011641</v>
      </c>
      <c r="K944" s="345"/>
      <c r="L944" s="345"/>
      <c r="M944" s="345"/>
      <c r="N944" s="345"/>
      <c r="O944" s="345"/>
      <c r="P944" s="359" t="s">
        <v>806</v>
      </c>
      <c r="Q944" s="346"/>
      <c r="R944" s="346"/>
      <c r="S944" s="346"/>
      <c r="T944" s="346"/>
      <c r="U944" s="346"/>
      <c r="V944" s="346"/>
      <c r="W944" s="346"/>
      <c r="X944" s="346"/>
      <c r="Y944" s="347">
        <v>3.5</v>
      </c>
      <c r="Z944" s="348"/>
      <c r="AA944" s="348"/>
      <c r="AB944" s="349"/>
      <c r="AC944" s="350" t="s">
        <v>373</v>
      </c>
      <c r="AD944" s="351"/>
      <c r="AE944" s="351"/>
      <c r="AF944" s="351"/>
      <c r="AG944" s="351"/>
      <c r="AH944" s="366">
        <v>3</v>
      </c>
      <c r="AI944" s="367"/>
      <c r="AJ944" s="367"/>
      <c r="AK944" s="367"/>
      <c r="AL944" s="354">
        <v>100</v>
      </c>
      <c r="AM944" s="355"/>
      <c r="AN944" s="355"/>
      <c r="AO944" s="356"/>
      <c r="AP944" s="357" t="s">
        <v>809</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27"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18"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19.5"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4"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14.25"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3.25"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9.75"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61.5"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6"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6"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6"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4.5"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49.5"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70.5"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57"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52.5"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48"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5.5"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84.75"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51"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45.75"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6.75"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18"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16.5"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12"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19.5"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25"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0.75"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710</v>
      </c>
      <c r="F1110" s="369"/>
      <c r="G1110" s="369"/>
      <c r="H1110" s="369"/>
      <c r="I1110" s="369"/>
      <c r="J1110" s="344" t="s">
        <v>710</v>
      </c>
      <c r="K1110" s="345"/>
      <c r="L1110" s="345"/>
      <c r="M1110" s="345"/>
      <c r="N1110" s="345"/>
      <c r="O1110" s="345"/>
      <c r="P1110" s="359" t="s">
        <v>710</v>
      </c>
      <c r="Q1110" s="346"/>
      <c r="R1110" s="346"/>
      <c r="S1110" s="346"/>
      <c r="T1110" s="346"/>
      <c r="U1110" s="346"/>
      <c r="V1110" s="346"/>
      <c r="W1110" s="346"/>
      <c r="X1110" s="346"/>
      <c r="Y1110" s="347" t="s">
        <v>710</v>
      </c>
      <c r="Z1110" s="348"/>
      <c r="AA1110" s="348"/>
      <c r="AB1110" s="349"/>
      <c r="AC1110" s="350"/>
      <c r="AD1110" s="351"/>
      <c r="AE1110" s="351"/>
      <c r="AF1110" s="351"/>
      <c r="AG1110" s="351"/>
      <c r="AH1110" s="352" t="s">
        <v>710</v>
      </c>
      <c r="AI1110" s="353"/>
      <c r="AJ1110" s="353"/>
      <c r="AK1110" s="353"/>
      <c r="AL1110" s="354" t="s">
        <v>710</v>
      </c>
      <c r="AM1110" s="355"/>
      <c r="AN1110" s="355"/>
      <c r="AO1110" s="356"/>
      <c r="AP1110" s="357" t="s">
        <v>710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90">
    <cfRule type="expression" dxfId="2801" priority="13889">
      <formula>IF(RIGHT(TEXT(Y790,"0.#"),1)=".",FALSE,TRUE)</formula>
    </cfRule>
    <cfRule type="expression" dxfId="2800" priority="13890">
      <formula>IF(RIGHT(TEXT(Y790,"0.#"),1)=".",TRUE,FALSE)</formula>
    </cfRule>
  </conditionalFormatting>
  <conditionalFormatting sqref="Y799">
    <cfRule type="expression" dxfId="2799" priority="13885">
      <formula>IF(RIGHT(TEXT(Y799,"0.#"),1)=".",FALSE,TRUE)</formula>
    </cfRule>
    <cfRule type="expression" dxfId="2798" priority="13886">
      <formula>IF(RIGHT(TEXT(Y799,"0.#"),1)=".",TRUE,FALSE)</formula>
    </cfRule>
  </conditionalFormatting>
  <conditionalFormatting sqref="Y830:Y837 Y828 Y817:Y824 Y815 Y804:Y811 Y802">
    <cfRule type="expression" dxfId="2797" priority="13667">
      <formula>IF(RIGHT(TEXT(Y802,"0.#"),1)=".",FALSE,TRUE)</formula>
    </cfRule>
    <cfRule type="expression" dxfId="2796" priority="13668">
      <formula>IF(RIGHT(TEXT(Y802,"0.#"),1)=".",TRUE,FALSE)</formula>
    </cfRule>
  </conditionalFormatting>
  <conditionalFormatting sqref="P16:AQ17 P13:AX13 P15:AX15">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91:Y798 Y789">
    <cfRule type="expression" dxfId="2789" priority="13691">
      <formula>IF(RIGHT(TEXT(Y789,"0.#"),1)=".",FALSE,TRUE)</formula>
    </cfRule>
    <cfRule type="expression" dxfId="2788" priority="13692">
      <formula>IF(RIGHT(TEXT(Y789,"0.#"),1)=".",TRUE,FALSE)</formula>
    </cfRule>
  </conditionalFormatting>
  <conditionalFormatting sqref="AU799">
    <cfRule type="expression" dxfId="2787" priority="13687">
      <formula>IF(RIGHT(TEXT(AU799,"0.#"),1)=".",FALSE,TRUE)</formula>
    </cfRule>
    <cfRule type="expression" dxfId="2786" priority="13688">
      <formula>IF(RIGHT(TEXT(AU799,"0.#"),1)=".",TRUE,FALSE)</formula>
    </cfRule>
  </conditionalFormatting>
  <conditionalFormatting sqref="AU795:AU798">
    <cfRule type="expression" dxfId="2785" priority="13685">
      <formula>IF(RIGHT(TEXT(AU795,"0.#"),1)=".",FALSE,TRUE)</formula>
    </cfRule>
    <cfRule type="expression" dxfId="2784" priority="13686">
      <formula>IF(RIGHT(TEXT(AU795,"0.#"),1)=".",TRUE,FALSE)</formula>
    </cfRule>
  </conditionalFormatting>
  <conditionalFormatting sqref="Y829 Y816 Y803">
    <cfRule type="expression" dxfId="2783" priority="13671">
      <formula>IF(RIGHT(TEXT(Y803,"0.#"),1)=".",FALSE,TRUE)</formula>
    </cfRule>
    <cfRule type="expression" dxfId="2782" priority="13672">
      <formula>IF(RIGHT(TEXT(Y803,"0.#"),1)=".",TRUE,FALSE)</formula>
    </cfRule>
  </conditionalFormatting>
  <conditionalFormatting sqref="Y838 Y825 Y812">
    <cfRule type="expression" dxfId="2781" priority="13669">
      <formula>IF(RIGHT(TEXT(Y812,"0.#"),1)=".",FALSE,TRUE)</formula>
    </cfRule>
    <cfRule type="expression" dxfId="2780" priority="13670">
      <formula>IF(RIGHT(TEXT(Y812,"0.#"),1)=".",TRUE,FALSE)</formula>
    </cfRule>
  </conditionalFormatting>
  <conditionalFormatting sqref="AU829 AU816">
    <cfRule type="expression" dxfId="2779" priority="13665">
      <formula>IF(RIGHT(TEXT(AU816,"0.#"),1)=".",FALSE,TRUE)</formula>
    </cfRule>
    <cfRule type="expression" dxfId="2778" priority="13666">
      <formula>IF(RIGHT(TEXT(AU816,"0.#"),1)=".",TRUE,FALSE)</formula>
    </cfRule>
  </conditionalFormatting>
  <conditionalFormatting sqref="AU838 AU825 AU812">
    <cfRule type="expression" dxfId="2777" priority="13663">
      <formula>IF(RIGHT(TEXT(AU812,"0.#"),1)=".",FALSE,TRUE)</formula>
    </cfRule>
    <cfRule type="expression" dxfId="2776" priority="13664">
      <formula>IF(RIGHT(TEXT(AU812,"0.#"),1)=".",TRUE,FALSE)</formula>
    </cfRule>
  </conditionalFormatting>
  <conditionalFormatting sqref="AU830:AU837 AU828 AU817:AU824 AU815 AU807:AU811">
    <cfRule type="expression" dxfId="2775" priority="13661">
      <formula>IF(RIGHT(TEXT(AU807,"0.#"),1)=".",FALSE,TRUE)</formula>
    </cfRule>
    <cfRule type="expression" dxfId="2774" priority="13662">
      <formula>IF(RIGHT(TEXT(AU807,"0.#"),1)=".",TRUE,FALSE)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7:AO874">
    <cfRule type="expression" dxfId="2509" priority="6639">
      <formula>IF(AND(AL847&gt;=0, RIGHT(TEXT(AL847,"0.#"),1)&lt;&gt;"."),TRUE,FALSE)</formula>
    </cfRule>
    <cfRule type="expression" dxfId="2508" priority="6640">
      <formula>IF(AND(AL847&gt;=0, RIGHT(TEXT(AL847,"0.#"),1)="."),TRUE,FALSE)</formula>
    </cfRule>
    <cfRule type="expression" dxfId="2507" priority="6641">
      <formula>IF(AND(AL847&lt;0, RIGHT(TEXT(AL847,"0.#"),1)&lt;&gt;"."),TRUE,FALSE)</formula>
    </cfRule>
    <cfRule type="expression" dxfId="2506" priority="6642">
      <formula>IF(AND(AL847&lt;0, RIGHT(TEXT(AL847,"0.#"),1)="."),TRUE,FALSE)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7:Y874">
    <cfRule type="expression" dxfId="2435" priority="2967">
      <formula>IF(RIGHT(TEXT(Y847,"0.#"),1)=".",FALSE,TRUE)</formula>
    </cfRule>
    <cfRule type="expression" dxfId="2434" priority="2968">
      <formula>IF(RIGHT(TEXT(Y847,"0.#"),1)=".",TRUE,FALSE)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10:AO1139">
    <cfRule type="expression" dxfId="2405" priority="2873">
      <formula>IF(AND(AL1110&gt;=0, RIGHT(TEXT(AL1110,"0.#"),1)&lt;&gt;"."),TRUE,FALSE)</formula>
    </cfRule>
    <cfRule type="expression" dxfId="2404" priority="2874">
      <formula>IF(AND(AL1110&gt;=0, RIGHT(TEXT(AL1110,"0.#"),1)="."),TRUE,FALSE)</formula>
    </cfRule>
    <cfRule type="expression" dxfId="2403" priority="2875">
      <formula>IF(AND(AL1110&lt;0, RIGHT(TEXT(AL1110,"0.#"),1)&lt;&gt;"."),TRUE,FALSE)</formula>
    </cfRule>
    <cfRule type="expression" dxfId="2402" priority="2876">
      <formula>IF(AND(AL1110&lt;0, RIGHT(TEXT(AL1110,"0.#"),1)="."),TRUE,FALSE)</formula>
    </cfRule>
  </conditionalFormatting>
  <conditionalFormatting sqref="Y1110:Y1139">
    <cfRule type="expression" dxfId="2401" priority="2871">
      <formula>IF(RIGHT(TEXT(Y1110,"0.#"),1)=".",FALSE,TRUE)</formula>
    </cfRule>
    <cfRule type="expression" dxfId="2400" priority="2872">
      <formula>IF(RIGHT(TEXT(Y1110,"0.#"),1)=".",TRUE,FALSE)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45:AO846">
    <cfRule type="expression" dxfId="2391" priority="2825">
      <formula>IF(AND(AL845&gt;=0, RIGHT(TEXT(AL845,"0.#"),1)&lt;&gt;"."),TRUE,FALSE)</formula>
    </cfRule>
    <cfRule type="expression" dxfId="2390" priority="2826">
      <formula>IF(AND(AL845&gt;=0, RIGHT(TEXT(AL845,"0.#"),1)="."),TRUE,FALSE)</formula>
    </cfRule>
    <cfRule type="expression" dxfId="2389" priority="2827">
      <formula>IF(AND(AL845&lt;0, RIGHT(TEXT(AL845,"0.#"),1)&lt;&gt;"."),TRUE,FALSE)</formula>
    </cfRule>
    <cfRule type="expression" dxfId="2388" priority="2828">
      <formula>IF(AND(AL845&lt;0, RIGHT(TEXT(AL845,"0.#"),1)="."),TRUE,FALSE)</formula>
    </cfRule>
  </conditionalFormatting>
  <conditionalFormatting sqref="Y845:Y846">
    <cfRule type="expression" dxfId="2387" priority="2823">
      <formula>IF(RIGHT(TEXT(Y845,"0.#"),1)=".",FALSE,TRUE)</formula>
    </cfRule>
    <cfRule type="expression" dxfId="2386" priority="2824">
      <formula>IF(RIGHT(TEXT(Y845,"0.#"),1)=".",TRUE,FALSE)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80:Y907">
    <cfRule type="expression" dxfId="2069" priority="2083">
      <formula>IF(RIGHT(TEXT(Y880,"0.#"),1)=".",FALSE,TRUE)</formula>
    </cfRule>
    <cfRule type="expression" dxfId="2068" priority="2084">
      <formula>IF(RIGHT(TEXT(Y880,"0.#"),1)=".",TRUE,FALSE)</formula>
    </cfRule>
  </conditionalFormatting>
  <conditionalFormatting sqref="Y878:Y879">
    <cfRule type="expression" dxfId="2067" priority="2077">
      <formula>IF(RIGHT(TEXT(Y878,"0.#"),1)=".",FALSE,TRUE)</formula>
    </cfRule>
    <cfRule type="expression" dxfId="2066" priority="2078">
      <formula>IF(RIGHT(TEXT(Y878,"0.#"),1)=".",TRUE,FALSE)</formula>
    </cfRule>
  </conditionalFormatting>
  <conditionalFormatting sqref="Y913:Y940">
    <cfRule type="expression" dxfId="2065" priority="2071">
      <formula>IF(RIGHT(TEXT(Y913,"0.#"),1)=".",FALSE,TRUE)</formula>
    </cfRule>
    <cfRule type="expression" dxfId="2064" priority="2072">
      <formula>IF(RIGHT(TEXT(Y913,"0.#"),1)=".",TRUE,FALSE)</formula>
    </cfRule>
  </conditionalFormatting>
  <conditionalFormatting sqref="Y911:Y912">
    <cfRule type="expression" dxfId="2063" priority="2065">
      <formula>IF(RIGHT(TEXT(Y911,"0.#"),1)=".",FALSE,TRUE)</formula>
    </cfRule>
    <cfRule type="expression" dxfId="2062" priority="2066">
      <formula>IF(RIGHT(TEXT(Y911,"0.#"),1)=".",TRUE,FALSE)</formula>
    </cfRule>
  </conditionalFormatting>
  <conditionalFormatting sqref="Y946:Y973">
    <cfRule type="expression" dxfId="2061" priority="2059">
      <formula>IF(RIGHT(TEXT(Y946,"0.#"),1)=".",FALSE,TRUE)</formula>
    </cfRule>
    <cfRule type="expression" dxfId="2060" priority="2060">
      <formula>IF(RIGHT(TEXT(Y946,"0.#"),1)=".",TRUE,FALSE)</formula>
    </cfRule>
  </conditionalFormatting>
  <conditionalFormatting sqref="Y944:Y945">
    <cfRule type="expression" dxfId="2059" priority="2053">
      <formula>IF(RIGHT(TEXT(Y944,"0.#"),1)=".",FALSE,TRUE)</formula>
    </cfRule>
    <cfRule type="expression" dxfId="2058" priority="2054">
      <formula>IF(RIGHT(TEXT(Y944,"0.#"),1)=".",TRUE,FALSE)</formula>
    </cfRule>
  </conditionalFormatting>
  <conditionalFormatting sqref="Y979:Y1006">
    <cfRule type="expression" dxfId="2057" priority="2047">
      <formula>IF(RIGHT(TEXT(Y979,"0.#"),1)=".",FALSE,TRUE)</formula>
    </cfRule>
    <cfRule type="expression" dxfId="2056" priority="2048">
      <formula>IF(RIGHT(TEXT(Y979,"0.#"),1)=".",TRUE,FALSE)</formula>
    </cfRule>
  </conditionalFormatting>
  <conditionalFormatting sqref="Y977:Y978">
    <cfRule type="expression" dxfId="2055" priority="2041">
      <formula>IF(RIGHT(TEXT(Y977,"0.#"),1)=".",FALSE,TRUE)</formula>
    </cfRule>
    <cfRule type="expression" dxfId="2054" priority="2042">
      <formula>IF(RIGHT(TEXT(Y977,"0.#"),1)=".",TRUE,FALSE)</formula>
    </cfRule>
  </conditionalFormatting>
  <conditionalFormatting sqref="Y1012:Y1039">
    <cfRule type="expression" dxfId="2053" priority="2035">
      <formula>IF(RIGHT(TEXT(Y1012,"0.#"),1)=".",FALSE,TRUE)</formula>
    </cfRule>
    <cfRule type="expression" dxfId="2052" priority="2036">
      <formula>IF(RIGHT(TEXT(Y1012,"0.#"),1)=".",TRUE,FALSE)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4:AO940">
    <cfRule type="expression" dxfId="1965" priority="2073">
      <formula>IF(AND(AL914&gt;=0, RIGHT(TEXT(AL914,"0.#"),1)&lt;&gt;"."),TRUE,FALSE)</formula>
    </cfRule>
    <cfRule type="expression" dxfId="1964" priority="2074">
      <formula>IF(AND(AL914&gt;=0, RIGHT(TEXT(AL914,"0.#"),1)="."),TRUE,FALSE)</formula>
    </cfRule>
    <cfRule type="expression" dxfId="1963" priority="2075">
      <formula>IF(AND(AL914&lt;0, RIGHT(TEXT(AL914,"0.#"),1)&lt;&gt;"."),TRUE,FALSE)</formula>
    </cfRule>
    <cfRule type="expression" dxfId="1962" priority="2076">
      <formula>IF(AND(AL914&lt;0, RIGHT(TEXT(AL914,"0.#"),1)="."),TRUE,FALSE)</formula>
    </cfRule>
  </conditionalFormatting>
  <conditionalFormatting sqref="AL911:AO913">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P23:V23">
    <cfRule type="expression" dxfId="713" priority="13">
      <formula>IF(RIGHT(TEXT(P23,"0.#"),1)=".",FALSE,TRUE)</formula>
    </cfRule>
    <cfRule type="expression" dxfId="712" priority="14">
      <formula>IF(RIGHT(TEXT(P23,"0.#"),1)=".",TRUE,FALSE)</formula>
    </cfRule>
  </conditionalFormatting>
  <conditionalFormatting sqref="AU791:AU794">
    <cfRule type="expression" dxfId="711" priority="11">
      <formula>IF(RIGHT(TEXT(AU791,"0.#"),1)=".",FALSE,TRUE)</formula>
    </cfRule>
    <cfRule type="expression" dxfId="710" priority="12">
      <formula>IF(RIGHT(TEXT(AU791,"0.#"),1)=".",TRUE,FALSE)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AU789">
    <cfRule type="expression" dxfId="707" priority="7">
      <formula>IF(RIGHT(TEXT(AU789,"0.#"),1)=".",FALSE,TRUE)</formula>
    </cfRule>
    <cfRule type="expression" dxfId="706" priority="8">
      <formula>IF(RIGHT(TEXT(AU789,"0.#"),1)=".",TRUE,FALSE)</formula>
    </cfRule>
  </conditionalFormatting>
  <conditionalFormatting sqref="AU804:AU806">
    <cfRule type="expression" dxfId="705" priority="5">
      <formula>IF(RIGHT(TEXT(AU804,"0.#"),1)=".",FALSE,TRUE)</formula>
    </cfRule>
    <cfRule type="expression" dxfId="704" priority="6">
      <formula>IF(RIGHT(TEXT(AU804,"0.#"),1)=".",TRUE,FALSE)</formula>
    </cfRule>
  </conditionalFormatting>
  <conditionalFormatting sqref="AU803">
    <cfRule type="expression" dxfId="703" priority="3">
      <formula>IF(RIGHT(TEXT(AU803,"0.#"),1)=".",FALSE,TRUE)</formula>
    </cfRule>
    <cfRule type="expression" dxfId="702" priority="4">
      <formula>IF(RIGHT(TEXT(AU803,"0.#"),1)=".",TRUE,FALSE)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5"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Q35" sqref="A35:Q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740</v>
      </c>
      <c r="M3" s="13" t="str">
        <f t="shared" ref="M3:M11" si="2">IF(L3="","",K3)</f>
        <v>文教及び科学振興</v>
      </c>
      <c r="N3" s="13" t="str">
        <f>IF(M3="",N2,IF(N2&lt;&gt;"",CONCATENATE(N2,"、",M3),M3))</f>
        <v>文教及び科学振興</v>
      </c>
      <c r="O3" s="13"/>
      <c r="P3" s="12" t="s">
        <v>75</v>
      </c>
      <c r="Q3" s="17" t="s">
        <v>740</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t="s">
        <v>740</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男女共同参画</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5"/>
      <c r="Z2" s="828"/>
      <c r="AA2" s="829"/>
      <c r="AB2" s="1029" t="s">
        <v>11</v>
      </c>
      <c r="AC2" s="1030"/>
      <c r="AD2" s="1031"/>
      <c r="AE2" s="1035" t="s">
        <v>387</v>
      </c>
      <c r="AF2" s="1035"/>
      <c r="AG2" s="1035"/>
      <c r="AH2" s="1035"/>
      <c r="AI2" s="1035" t="s">
        <v>409</v>
      </c>
      <c r="AJ2" s="1035"/>
      <c r="AK2" s="1035"/>
      <c r="AL2" s="556"/>
      <c r="AM2" s="1035" t="s">
        <v>506</v>
      </c>
      <c r="AN2" s="1035"/>
      <c r="AO2" s="1035"/>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6"/>
      <c r="Z3" s="1027"/>
      <c r="AA3" s="1028"/>
      <c r="AB3" s="1032"/>
      <c r="AC3" s="1033"/>
      <c r="AD3" s="1034"/>
      <c r="AE3" s="920"/>
      <c r="AF3" s="920"/>
      <c r="AG3" s="920"/>
      <c r="AH3" s="920"/>
      <c r="AI3" s="920"/>
      <c r="AJ3" s="920"/>
      <c r="AK3" s="920"/>
      <c r="AL3" s="407"/>
      <c r="AM3" s="920"/>
      <c r="AN3" s="920"/>
      <c r="AO3" s="920"/>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2"/>
      <c r="I4" s="1002"/>
      <c r="J4" s="1002"/>
      <c r="K4" s="1002"/>
      <c r="L4" s="1002"/>
      <c r="M4" s="1002"/>
      <c r="N4" s="1002"/>
      <c r="O4" s="1003"/>
      <c r="P4" s="108"/>
      <c r="Q4" s="1010"/>
      <c r="R4" s="1010"/>
      <c r="S4" s="1010"/>
      <c r="T4" s="1010"/>
      <c r="U4" s="1010"/>
      <c r="V4" s="1010"/>
      <c r="W4" s="1010"/>
      <c r="X4" s="1011"/>
      <c r="Y4" s="1020" t="s">
        <v>12</v>
      </c>
      <c r="Z4" s="1021"/>
      <c r="AA4" s="1022"/>
      <c r="AB4" s="460"/>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4"/>
      <c r="H5" s="1005"/>
      <c r="I5" s="1005"/>
      <c r="J5" s="1005"/>
      <c r="K5" s="1005"/>
      <c r="L5" s="1005"/>
      <c r="M5" s="1005"/>
      <c r="N5" s="1005"/>
      <c r="O5" s="1006"/>
      <c r="P5" s="1012"/>
      <c r="Q5" s="1012"/>
      <c r="R5" s="1012"/>
      <c r="S5" s="1012"/>
      <c r="T5" s="1012"/>
      <c r="U5" s="1012"/>
      <c r="V5" s="1012"/>
      <c r="W5" s="1012"/>
      <c r="X5" s="1013"/>
      <c r="Y5" s="446" t="s">
        <v>54</v>
      </c>
      <c r="Z5" s="1017"/>
      <c r="AA5" s="1018"/>
      <c r="AB5" s="522"/>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7"/>
      <c r="H6" s="1008"/>
      <c r="I6" s="1008"/>
      <c r="J6" s="1008"/>
      <c r="K6" s="1008"/>
      <c r="L6" s="1008"/>
      <c r="M6" s="1008"/>
      <c r="N6" s="1008"/>
      <c r="O6" s="1009"/>
      <c r="P6" s="1014"/>
      <c r="Q6" s="1014"/>
      <c r="R6" s="1014"/>
      <c r="S6" s="1014"/>
      <c r="T6" s="1014"/>
      <c r="U6" s="1014"/>
      <c r="V6" s="1014"/>
      <c r="W6" s="1014"/>
      <c r="X6" s="1015"/>
      <c r="Y6" s="1016" t="s">
        <v>13</v>
      </c>
      <c r="Z6" s="1017"/>
      <c r="AA6" s="1018"/>
      <c r="AB6" s="592"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5"/>
      <c r="Z9" s="828"/>
      <c r="AA9" s="829"/>
      <c r="AB9" s="1029" t="s">
        <v>11</v>
      </c>
      <c r="AC9" s="1030"/>
      <c r="AD9" s="1031"/>
      <c r="AE9" s="1035" t="s">
        <v>387</v>
      </c>
      <c r="AF9" s="1035"/>
      <c r="AG9" s="1035"/>
      <c r="AH9" s="1035"/>
      <c r="AI9" s="1035" t="s">
        <v>409</v>
      </c>
      <c r="AJ9" s="1035"/>
      <c r="AK9" s="1035"/>
      <c r="AL9" s="556"/>
      <c r="AM9" s="1035" t="s">
        <v>506</v>
      </c>
      <c r="AN9" s="1035"/>
      <c r="AO9" s="1035"/>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6"/>
      <c r="Z10" s="1027"/>
      <c r="AA10" s="1028"/>
      <c r="AB10" s="1032"/>
      <c r="AC10" s="1033"/>
      <c r="AD10" s="1034"/>
      <c r="AE10" s="920"/>
      <c r="AF10" s="920"/>
      <c r="AG10" s="920"/>
      <c r="AH10" s="920"/>
      <c r="AI10" s="920"/>
      <c r="AJ10" s="920"/>
      <c r="AK10" s="920"/>
      <c r="AL10" s="407"/>
      <c r="AM10" s="920"/>
      <c r="AN10" s="920"/>
      <c r="AO10" s="920"/>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0"/>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4"/>
      <c r="H12" s="1005"/>
      <c r="I12" s="1005"/>
      <c r="J12" s="1005"/>
      <c r="K12" s="1005"/>
      <c r="L12" s="1005"/>
      <c r="M12" s="1005"/>
      <c r="N12" s="1005"/>
      <c r="O12" s="1006"/>
      <c r="P12" s="1012"/>
      <c r="Q12" s="1012"/>
      <c r="R12" s="1012"/>
      <c r="S12" s="1012"/>
      <c r="T12" s="1012"/>
      <c r="U12" s="1012"/>
      <c r="V12" s="1012"/>
      <c r="W12" s="1012"/>
      <c r="X12" s="1013"/>
      <c r="Y12" s="446" t="s">
        <v>54</v>
      </c>
      <c r="Z12" s="1017"/>
      <c r="AA12" s="1018"/>
      <c r="AB12" s="522"/>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2"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5"/>
      <c r="Z16" s="828"/>
      <c r="AA16" s="829"/>
      <c r="AB16" s="1029" t="s">
        <v>11</v>
      </c>
      <c r="AC16" s="1030"/>
      <c r="AD16" s="1031"/>
      <c r="AE16" s="1035" t="s">
        <v>387</v>
      </c>
      <c r="AF16" s="1035"/>
      <c r="AG16" s="1035"/>
      <c r="AH16" s="1035"/>
      <c r="AI16" s="1035" t="s">
        <v>409</v>
      </c>
      <c r="AJ16" s="1035"/>
      <c r="AK16" s="1035"/>
      <c r="AL16" s="556"/>
      <c r="AM16" s="1035" t="s">
        <v>506</v>
      </c>
      <c r="AN16" s="1035"/>
      <c r="AO16" s="1035"/>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6"/>
      <c r="Z17" s="1027"/>
      <c r="AA17" s="1028"/>
      <c r="AB17" s="1032"/>
      <c r="AC17" s="1033"/>
      <c r="AD17" s="1034"/>
      <c r="AE17" s="920"/>
      <c r="AF17" s="920"/>
      <c r="AG17" s="920"/>
      <c r="AH17" s="920"/>
      <c r="AI17" s="920"/>
      <c r="AJ17" s="920"/>
      <c r="AK17" s="920"/>
      <c r="AL17" s="407"/>
      <c r="AM17" s="920"/>
      <c r="AN17" s="920"/>
      <c r="AO17" s="920"/>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0"/>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4"/>
      <c r="H19" s="1005"/>
      <c r="I19" s="1005"/>
      <c r="J19" s="1005"/>
      <c r="K19" s="1005"/>
      <c r="L19" s="1005"/>
      <c r="M19" s="1005"/>
      <c r="N19" s="1005"/>
      <c r="O19" s="1006"/>
      <c r="P19" s="1012"/>
      <c r="Q19" s="1012"/>
      <c r="R19" s="1012"/>
      <c r="S19" s="1012"/>
      <c r="T19" s="1012"/>
      <c r="U19" s="1012"/>
      <c r="V19" s="1012"/>
      <c r="W19" s="1012"/>
      <c r="X19" s="1013"/>
      <c r="Y19" s="446" t="s">
        <v>54</v>
      </c>
      <c r="Z19" s="1017"/>
      <c r="AA19" s="1018"/>
      <c r="AB19" s="522"/>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2"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5"/>
      <c r="Z23" s="828"/>
      <c r="AA23" s="829"/>
      <c r="AB23" s="1029" t="s">
        <v>11</v>
      </c>
      <c r="AC23" s="1030"/>
      <c r="AD23" s="1031"/>
      <c r="AE23" s="1035" t="s">
        <v>387</v>
      </c>
      <c r="AF23" s="1035"/>
      <c r="AG23" s="1035"/>
      <c r="AH23" s="1035"/>
      <c r="AI23" s="1035" t="s">
        <v>409</v>
      </c>
      <c r="AJ23" s="1035"/>
      <c r="AK23" s="1035"/>
      <c r="AL23" s="556"/>
      <c r="AM23" s="1035" t="s">
        <v>506</v>
      </c>
      <c r="AN23" s="1035"/>
      <c r="AO23" s="1035"/>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6"/>
      <c r="Z24" s="1027"/>
      <c r="AA24" s="1028"/>
      <c r="AB24" s="1032"/>
      <c r="AC24" s="1033"/>
      <c r="AD24" s="1034"/>
      <c r="AE24" s="920"/>
      <c r="AF24" s="920"/>
      <c r="AG24" s="920"/>
      <c r="AH24" s="920"/>
      <c r="AI24" s="920"/>
      <c r="AJ24" s="920"/>
      <c r="AK24" s="920"/>
      <c r="AL24" s="407"/>
      <c r="AM24" s="920"/>
      <c r="AN24" s="920"/>
      <c r="AO24" s="920"/>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0"/>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4"/>
      <c r="H26" s="1005"/>
      <c r="I26" s="1005"/>
      <c r="J26" s="1005"/>
      <c r="K26" s="1005"/>
      <c r="L26" s="1005"/>
      <c r="M26" s="1005"/>
      <c r="N26" s="1005"/>
      <c r="O26" s="1006"/>
      <c r="P26" s="1012"/>
      <c r="Q26" s="1012"/>
      <c r="R26" s="1012"/>
      <c r="S26" s="1012"/>
      <c r="T26" s="1012"/>
      <c r="U26" s="1012"/>
      <c r="V26" s="1012"/>
      <c r="W26" s="1012"/>
      <c r="X26" s="1013"/>
      <c r="Y26" s="446" t="s">
        <v>54</v>
      </c>
      <c r="Z26" s="1017"/>
      <c r="AA26" s="1018"/>
      <c r="AB26" s="522"/>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2"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5"/>
      <c r="Z30" s="828"/>
      <c r="AA30" s="829"/>
      <c r="AB30" s="1029" t="s">
        <v>11</v>
      </c>
      <c r="AC30" s="1030"/>
      <c r="AD30" s="1031"/>
      <c r="AE30" s="1035" t="s">
        <v>387</v>
      </c>
      <c r="AF30" s="1035"/>
      <c r="AG30" s="1035"/>
      <c r="AH30" s="1035"/>
      <c r="AI30" s="1035" t="s">
        <v>409</v>
      </c>
      <c r="AJ30" s="1035"/>
      <c r="AK30" s="1035"/>
      <c r="AL30" s="556"/>
      <c r="AM30" s="1035" t="s">
        <v>506</v>
      </c>
      <c r="AN30" s="1035"/>
      <c r="AO30" s="1035"/>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6"/>
      <c r="Z31" s="1027"/>
      <c r="AA31" s="1028"/>
      <c r="AB31" s="1032"/>
      <c r="AC31" s="1033"/>
      <c r="AD31" s="1034"/>
      <c r="AE31" s="920"/>
      <c r="AF31" s="920"/>
      <c r="AG31" s="920"/>
      <c r="AH31" s="920"/>
      <c r="AI31" s="920"/>
      <c r="AJ31" s="920"/>
      <c r="AK31" s="920"/>
      <c r="AL31" s="407"/>
      <c r="AM31" s="920"/>
      <c r="AN31" s="920"/>
      <c r="AO31" s="920"/>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0"/>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4"/>
      <c r="H33" s="1005"/>
      <c r="I33" s="1005"/>
      <c r="J33" s="1005"/>
      <c r="K33" s="1005"/>
      <c r="L33" s="1005"/>
      <c r="M33" s="1005"/>
      <c r="N33" s="1005"/>
      <c r="O33" s="1006"/>
      <c r="P33" s="1012"/>
      <c r="Q33" s="1012"/>
      <c r="R33" s="1012"/>
      <c r="S33" s="1012"/>
      <c r="T33" s="1012"/>
      <c r="U33" s="1012"/>
      <c r="V33" s="1012"/>
      <c r="W33" s="1012"/>
      <c r="X33" s="1013"/>
      <c r="Y33" s="446" t="s">
        <v>54</v>
      </c>
      <c r="Z33" s="1017"/>
      <c r="AA33" s="1018"/>
      <c r="AB33" s="522"/>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2"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5"/>
      <c r="Z37" s="828"/>
      <c r="AA37" s="829"/>
      <c r="AB37" s="1029" t="s">
        <v>11</v>
      </c>
      <c r="AC37" s="1030"/>
      <c r="AD37" s="1031"/>
      <c r="AE37" s="1035" t="s">
        <v>387</v>
      </c>
      <c r="AF37" s="1035"/>
      <c r="AG37" s="1035"/>
      <c r="AH37" s="1035"/>
      <c r="AI37" s="1035" t="s">
        <v>409</v>
      </c>
      <c r="AJ37" s="1035"/>
      <c r="AK37" s="1035"/>
      <c r="AL37" s="556"/>
      <c r="AM37" s="1035" t="s">
        <v>506</v>
      </c>
      <c r="AN37" s="1035"/>
      <c r="AO37" s="1035"/>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6"/>
      <c r="Z38" s="1027"/>
      <c r="AA38" s="1028"/>
      <c r="AB38" s="1032"/>
      <c r="AC38" s="1033"/>
      <c r="AD38" s="1034"/>
      <c r="AE38" s="920"/>
      <c r="AF38" s="920"/>
      <c r="AG38" s="920"/>
      <c r="AH38" s="920"/>
      <c r="AI38" s="920"/>
      <c r="AJ38" s="920"/>
      <c r="AK38" s="920"/>
      <c r="AL38" s="407"/>
      <c r="AM38" s="920"/>
      <c r="AN38" s="920"/>
      <c r="AO38" s="920"/>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0"/>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4"/>
      <c r="H40" s="1005"/>
      <c r="I40" s="1005"/>
      <c r="J40" s="1005"/>
      <c r="K40" s="1005"/>
      <c r="L40" s="1005"/>
      <c r="M40" s="1005"/>
      <c r="N40" s="1005"/>
      <c r="O40" s="1006"/>
      <c r="P40" s="1012"/>
      <c r="Q40" s="1012"/>
      <c r="R40" s="1012"/>
      <c r="S40" s="1012"/>
      <c r="T40" s="1012"/>
      <c r="U40" s="1012"/>
      <c r="V40" s="1012"/>
      <c r="W40" s="1012"/>
      <c r="X40" s="1013"/>
      <c r="Y40" s="446" t="s">
        <v>54</v>
      </c>
      <c r="Z40" s="1017"/>
      <c r="AA40" s="1018"/>
      <c r="AB40" s="522"/>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2"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5"/>
      <c r="Z44" s="828"/>
      <c r="AA44" s="829"/>
      <c r="AB44" s="1029" t="s">
        <v>11</v>
      </c>
      <c r="AC44" s="1030"/>
      <c r="AD44" s="1031"/>
      <c r="AE44" s="1035" t="s">
        <v>387</v>
      </c>
      <c r="AF44" s="1035"/>
      <c r="AG44" s="1035"/>
      <c r="AH44" s="1035"/>
      <c r="AI44" s="1035" t="s">
        <v>409</v>
      </c>
      <c r="AJ44" s="1035"/>
      <c r="AK44" s="1035"/>
      <c r="AL44" s="556"/>
      <c r="AM44" s="1035" t="s">
        <v>506</v>
      </c>
      <c r="AN44" s="1035"/>
      <c r="AO44" s="1035"/>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6"/>
      <c r="Z45" s="1027"/>
      <c r="AA45" s="1028"/>
      <c r="AB45" s="1032"/>
      <c r="AC45" s="1033"/>
      <c r="AD45" s="1034"/>
      <c r="AE45" s="920"/>
      <c r="AF45" s="920"/>
      <c r="AG45" s="920"/>
      <c r="AH45" s="920"/>
      <c r="AI45" s="920"/>
      <c r="AJ45" s="920"/>
      <c r="AK45" s="920"/>
      <c r="AL45" s="407"/>
      <c r="AM45" s="920"/>
      <c r="AN45" s="920"/>
      <c r="AO45" s="920"/>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0"/>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4"/>
      <c r="H47" s="1005"/>
      <c r="I47" s="1005"/>
      <c r="J47" s="1005"/>
      <c r="K47" s="1005"/>
      <c r="L47" s="1005"/>
      <c r="M47" s="1005"/>
      <c r="N47" s="1005"/>
      <c r="O47" s="1006"/>
      <c r="P47" s="1012"/>
      <c r="Q47" s="1012"/>
      <c r="R47" s="1012"/>
      <c r="S47" s="1012"/>
      <c r="T47" s="1012"/>
      <c r="U47" s="1012"/>
      <c r="V47" s="1012"/>
      <c r="W47" s="1012"/>
      <c r="X47" s="1013"/>
      <c r="Y47" s="446" t="s">
        <v>54</v>
      </c>
      <c r="Z47" s="1017"/>
      <c r="AA47" s="1018"/>
      <c r="AB47" s="522"/>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2"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5"/>
      <c r="Z51" s="828"/>
      <c r="AA51" s="829"/>
      <c r="AB51" s="556" t="s">
        <v>11</v>
      </c>
      <c r="AC51" s="1030"/>
      <c r="AD51" s="1031"/>
      <c r="AE51" s="1035" t="s">
        <v>387</v>
      </c>
      <c r="AF51" s="1035"/>
      <c r="AG51" s="1035"/>
      <c r="AH51" s="1035"/>
      <c r="AI51" s="1035" t="s">
        <v>409</v>
      </c>
      <c r="AJ51" s="1035"/>
      <c r="AK51" s="1035"/>
      <c r="AL51" s="556"/>
      <c r="AM51" s="1035" t="s">
        <v>506</v>
      </c>
      <c r="AN51" s="1035"/>
      <c r="AO51" s="1035"/>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6"/>
      <c r="Z52" s="1027"/>
      <c r="AA52" s="1028"/>
      <c r="AB52" s="1032"/>
      <c r="AC52" s="1033"/>
      <c r="AD52" s="1034"/>
      <c r="AE52" s="920"/>
      <c r="AF52" s="920"/>
      <c r="AG52" s="920"/>
      <c r="AH52" s="920"/>
      <c r="AI52" s="920"/>
      <c r="AJ52" s="920"/>
      <c r="AK52" s="920"/>
      <c r="AL52" s="407"/>
      <c r="AM52" s="920"/>
      <c r="AN52" s="920"/>
      <c r="AO52" s="920"/>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0"/>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4"/>
      <c r="H54" s="1005"/>
      <c r="I54" s="1005"/>
      <c r="J54" s="1005"/>
      <c r="K54" s="1005"/>
      <c r="L54" s="1005"/>
      <c r="M54" s="1005"/>
      <c r="N54" s="1005"/>
      <c r="O54" s="1006"/>
      <c r="P54" s="1012"/>
      <c r="Q54" s="1012"/>
      <c r="R54" s="1012"/>
      <c r="S54" s="1012"/>
      <c r="T54" s="1012"/>
      <c r="U54" s="1012"/>
      <c r="V54" s="1012"/>
      <c r="W54" s="1012"/>
      <c r="X54" s="1013"/>
      <c r="Y54" s="446" t="s">
        <v>54</v>
      </c>
      <c r="Z54" s="1017"/>
      <c r="AA54" s="1018"/>
      <c r="AB54" s="522"/>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2"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5"/>
      <c r="Z58" s="828"/>
      <c r="AA58" s="829"/>
      <c r="AB58" s="1029" t="s">
        <v>11</v>
      </c>
      <c r="AC58" s="1030"/>
      <c r="AD58" s="1031"/>
      <c r="AE58" s="1035" t="s">
        <v>387</v>
      </c>
      <c r="AF58" s="1035"/>
      <c r="AG58" s="1035"/>
      <c r="AH58" s="1035"/>
      <c r="AI58" s="1035" t="s">
        <v>409</v>
      </c>
      <c r="AJ58" s="1035"/>
      <c r="AK58" s="1035"/>
      <c r="AL58" s="556"/>
      <c r="AM58" s="1035" t="s">
        <v>506</v>
      </c>
      <c r="AN58" s="1035"/>
      <c r="AO58" s="1035"/>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6"/>
      <c r="Z59" s="1027"/>
      <c r="AA59" s="1028"/>
      <c r="AB59" s="1032"/>
      <c r="AC59" s="1033"/>
      <c r="AD59" s="1034"/>
      <c r="AE59" s="920"/>
      <c r="AF59" s="920"/>
      <c r="AG59" s="920"/>
      <c r="AH59" s="920"/>
      <c r="AI59" s="920"/>
      <c r="AJ59" s="920"/>
      <c r="AK59" s="920"/>
      <c r="AL59" s="407"/>
      <c r="AM59" s="920"/>
      <c r="AN59" s="920"/>
      <c r="AO59" s="920"/>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0"/>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4"/>
      <c r="H61" s="1005"/>
      <c r="I61" s="1005"/>
      <c r="J61" s="1005"/>
      <c r="K61" s="1005"/>
      <c r="L61" s="1005"/>
      <c r="M61" s="1005"/>
      <c r="N61" s="1005"/>
      <c r="O61" s="1006"/>
      <c r="P61" s="1012"/>
      <c r="Q61" s="1012"/>
      <c r="R61" s="1012"/>
      <c r="S61" s="1012"/>
      <c r="T61" s="1012"/>
      <c r="U61" s="1012"/>
      <c r="V61" s="1012"/>
      <c r="W61" s="1012"/>
      <c r="X61" s="1013"/>
      <c r="Y61" s="446" t="s">
        <v>54</v>
      </c>
      <c r="Z61" s="1017"/>
      <c r="AA61" s="1018"/>
      <c r="AB61" s="522"/>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2"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5"/>
      <c r="Z65" s="828"/>
      <c r="AA65" s="829"/>
      <c r="AB65" s="1029" t="s">
        <v>11</v>
      </c>
      <c r="AC65" s="1030"/>
      <c r="AD65" s="1031"/>
      <c r="AE65" s="1035" t="s">
        <v>387</v>
      </c>
      <c r="AF65" s="1035"/>
      <c r="AG65" s="1035"/>
      <c r="AH65" s="1035"/>
      <c r="AI65" s="1035" t="s">
        <v>409</v>
      </c>
      <c r="AJ65" s="1035"/>
      <c r="AK65" s="1035"/>
      <c r="AL65" s="556"/>
      <c r="AM65" s="1035" t="s">
        <v>506</v>
      </c>
      <c r="AN65" s="1035"/>
      <c r="AO65" s="1035"/>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6"/>
      <c r="Z66" s="1027"/>
      <c r="AA66" s="1028"/>
      <c r="AB66" s="1032"/>
      <c r="AC66" s="1033"/>
      <c r="AD66" s="1034"/>
      <c r="AE66" s="920"/>
      <c r="AF66" s="920"/>
      <c r="AG66" s="920"/>
      <c r="AH66" s="920"/>
      <c r="AI66" s="920"/>
      <c r="AJ66" s="920"/>
      <c r="AK66" s="920"/>
      <c r="AL66" s="407"/>
      <c r="AM66" s="920"/>
      <c r="AN66" s="920"/>
      <c r="AO66" s="920"/>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0"/>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4"/>
      <c r="H68" s="1005"/>
      <c r="I68" s="1005"/>
      <c r="J68" s="1005"/>
      <c r="K68" s="1005"/>
      <c r="L68" s="1005"/>
      <c r="M68" s="1005"/>
      <c r="N68" s="1005"/>
      <c r="O68" s="1006"/>
      <c r="P68" s="1012"/>
      <c r="Q68" s="1012"/>
      <c r="R68" s="1012"/>
      <c r="S68" s="1012"/>
      <c r="T68" s="1012"/>
      <c r="U68" s="1012"/>
      <c r="V68" s="1012"/>
      <c r="W68" s="1012"/>
      <c r="X68" s="1013"/>
      <c r="Y68" s="446" t="s">
        <v>54</v>
      </c>
      <c r="Z68" s="1017"/>
      <c r="AA68" s="1018"/>
      <c r="AB68" s="522"/>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7"/>
      <c r="H69" s="1008"/>
      <c r="I69" s="1008"/>
      <c r="J69" s="1008"/>
      <c r="K69" s="1008"/>
      <c r="L69" s="1008"/>
      <c r="M69" s="1008"/>
      <c r="N69" s="1008"/>
      <c r="O69" s="1009"/>
      <c r="P69" s="1014"/>
      <c r="Q69" s="1014"/>
      <c r="R69" s="1014"/>
      <c r="S69" s="1014"/>
      <c r="T69" s="1014"/>
      <c r="U69" s="1014"/>
      <c r="V69" s="1014"/>
      <c r="W69" s="1014"/>
      <c r="X69" s="1015"/>
      <c r="Y69" s="446" t="s">
        <v>13</v>
      </c>
      <c r="Z69" s="1017"/>
      <c r="AA69" s="1018"/>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4" t="s">
        <v>17</v>
      </c>
      <c r="H3" s="668"/>
      <c r="I3" s="668"/>
      <c r="J3" s="668"/>
      <c r="K3" s="668"/>
      <c r="L3" s="667" t="s">
        <v>18</v>
      </c>
      <c r="M3" s="668"/>
      <c r="N3" s="668"/>
      <c r="O3" s="668"/>
      <c r="P3" s="668"/>
      <c r="Q3" s="668"/>
      <c r="R3" s="668"/>
      <c r="S3" s="668"/>
      <c r="T3" s="668"/>
      <c r="U3" s="668"/>
      <c r="V3" s="668"/>
      <c r="W3" s="668"/>
      <c r="X3" s="669"/>
      <c r="Y3" s="653" t="s">
        <v>19</v>
      </c>
      <c r="Z3" s="654"/>
      <c r="AA3" s="654"/>
      <c r="AB3" s="800"/>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2"/>
      <c r="Z4" s="383"/>
      <c r="AA4" s="383"/>
      <c r="AB4" s="804"/>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48"/>
      <c r="B5" s="1049"/>
      <c r="C5" s="1049"/>
      <c r="D5" s="1049"/>
      <c r="E5" s="1049"/>
      <c r="F5" s="105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8"/>
      <c r="B6" s="1049"/>
      <c r="C6" s="1049"/>
      <c r="D6" s="1049"/>
      <c r="E6" s="1049"/>
      <c r="F6" s="105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8"/>
      <c r="B7" s="1049"/>
      <c r="C7" s="1049"/>
      <c r="D7" s="1049"/>
      <c r="E7" s="1049"/>
      <c r="F7" s="105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8"/>
      <c r="B8" s="1049"/>
      <c r="C8" s="1049"/>
      <c r="D8" s="1049"/>
      <c r="E8" s="1049"/>
      <c r="F8" s="105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8"/>
      <c r="B9" s="1049"/>
      <c r="C9" s="1049"/>
      <c r="D9" s="1049"/>
      <c r="E9" s="1049"/>
      <c r="F9" s="105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8"/>
      <c r="B10" s="1049"/>
      <c r="C10" s="1049"/>
      <c r="D10" s="1049"/>
      <c r="E10" s="1049"/>
      <c r="F10" s="105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8"/>
      <c r="B11" s="1049"/>
      <c r="C11" s="1049"/>
      <c r="D11" s="1049"/>
      <c r="E11" s="1049"/>
      <c r="F11" s="105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8"/>
      <c r="B12" s="1049"/>
      <c r="C12" s="1049"/>
      <c r="D12" s="1049"/>
      <c r="E12" s="1049"/>
      <c r="F12" s="105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8"/>
      <c r="B13" s="1049"/>
      <c r="C13" s="1049"/>
      <c r="D13" s="1049"/>
      <c r="E13" s="1049"/>
      <c r="F13" s="105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8"/>
      <c r="B15" s="1049"/>
      <c r="C15" s="1049"/>
      <c r="D15" s="1049"/>
      <c r="E15" s="1049"/>
      <c r="F15" s="1050"/>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x14ac:dyDescent="0.15">
      <c r="A16" s="1048"/>
      <c r="B16" s="1049"/>
      <c r="C16" s="1049"/>
      <c r="D16" s="1049"/>
      <c r="E16" s="1049"/>
      <c r="F16" s="1050"/>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2"/>
      <c r="Z17" s="383"/>
      <c r="AA17" s="383"/>
      <c r="AB17" s="804"/>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48"/>
      <c r="B18" s="1049"/>
      <c r="C18" s="1049"/>
      <c r="D18" s="1049"/>
      <c r="E18" s="1049"/>
      <c r="F18" s="105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8"/>
      <c r="B19" s="1049"/>
      <c r="C19" s="1049"/>
      <c r="D19" s="1049"/>
      <c r="E19" s="1049"/>
      <c r="F19" s="105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8"/>
      <c r="B20" s="1049"/>
      <c r="C20" s="1049"/>
      <c r="D20" s="1049"/>
      <c r="E20" s="1049"/>
      <c r="F20" s="105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8"/>
      <c r="B21" s="1049"/>
      <c r="C21" s="1049"/>
      <c r="D21" s="1049"/>
      <c r="E21" s="1049"/>
      <c r="F21" s="105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8"/>
      <c r="B22" s="1049"/>
      <c r="C22" s="1049"/>
      <c r="D22" s="1049"/>
      <c r="E22" s="1049"/>
      <c r="F22" s="105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8"/>
      <c r="B23" s="1049"/>
      <c r="C23" s="1049"/>
      <c r="D23" s="1049"/>
      <c r="E23" s="1049"/>
      <c r="F23" s="105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8"/>
      <c r="B24" s="1049"/>
      <c r="C24" s="1049"/>
      <c r="D24" s="1049"/>
      <c r="E24" s="1049"/>
      <c r="F24" s="105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8"/>
      <c r="B25" s="1049"/>
      <c r="C25" s="1049"/>
      <c r="D25" s="1049"/>
      <c r="E25" s="1049"/>
      <c r="F25" s="105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8"/>
      <c r="B26" s="1049"/>
      <c r="C26" s="1049"/>
      <c r="D26" s="1049"/>
      <c r="E26" s="1049"/>
      <c r="F26" s="105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8"/>
      <c r="B28" s="1049"/>
      <c r="C28" s="1049"/>
      <c r="D28" s="1049"/>
      <c r="E28" s="1049"/>
      <c r="F28" s="1050"/>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x14ac:dyDescent="0.15">
      <c r="A29" s="1048"/>
      <c r="B29" s="1049"/>
      <c r="C29" s="1049"/>
      <c r="D29" s="1049"/>
      <c r="E29" s="1049"/>
      <c r="F29" s="1050"/>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2"/>
      <c r="Z30" s="383"/>
      <c r="AA30" s="383"/>
      <c r="AB30" s="804"/>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48"/>
      <c r="B31" s="1049"/>
      <c r="C31" s="1049"/>
      <c r="D31" s="1049"/>
      <c r="E31" s="1049"/>
      <c r="F31" s="105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8"/>
      <c r="B32" s="1049"/>
      <c r="C32" s="1049"/>
      <c r="D32" s="1049"/>
      <c r="E32" s="1049"/>
      <c r="F32" s="105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8"/>
      <c r="B33" s="1049"/>
      <c r="C33" s="1049"/>
      <c r="D33" s="1049"/>
      <c r="E33" s="1049"/>
      <c r="F33" s="105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8"/>
      <c r="B34" s="1049"/>
      <c r="C34" s="1049"/>
      <c r="D34" s="1049"/>
      <c r="E34" s="1049"/>
      <c r="F34" s="105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8"/>
      <c r="B35" s="1049"/>
      <c r="C35" s="1049"/>
      <c r="D35" s="1049"/>
      <c r="E35" s="1049"/>
      <c r="F35" s="105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8"/>
      <c r="B36" s="1049"/>
      <c r="C36" s="1049"/>
      <c r="D36" s="1049"/>
      <c r="E36" s="1049"/>
      <c r="F36" s="105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8"/>
      <c r="B37" s="1049"/>
      <c r="C37" s="1049"/>
      <c r="D37" s="1049"/>
      <c r="E37" s="1049"/>
      <c r="F37" s="105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8"/>
      <c r="B38" s="1049"/>
      <c r="C38" s="1049"/>
      <c r="D38" s="1049"/>
      <c r="E38" s="1049"/>
      <c r="F38" s="105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8"/>
      <c r="B39" s="1049"/>
      <c r="C39" s="1049"/>
      <c r="D39" s="1049"/>
      <c r="E39" s="1049"/>
      <c r="F39" s="105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8"/>
      <c r="B41" s="1049"/>
      <c r="C41" s="1049"/>
      <c r="D41" s="1049"/>
      <c r="E41" s="1049"/>
      <c r="F41" s="1050"/>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x14ac:dyDescent="0.15">
      <c r="A42" s="1048"/>
      <c r="B42" s="1049"/>
      <c r="C42" s="1049"/>
      <c r="D42" s="1049"/>
      <c r="E42" s="1049"/>
      <c r="F42" s="1050"/>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2"/>
      <c r="Z43" s="383"/>
      <c r="AA43" s="383"/>
      <c r="AB43" s="804"/>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48"/>
      <c r="B44" s="1049"/>
      <c r="C44" s="1049"/>
      <c r="D44" s="1049"/>
      <c r="E44" s="1049"/>
      <c r="F44" s="105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8"/>
      <c r="B45" s="1049"/>
      <c r="C45" s="1049"/>
      <c r="D45" s="1049"/>
      <c r="E45" s="1049"/>
      <c r="F45" s="105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8"/>
      <c r="B46" s="1049"/>
      <c r="C46" s="1049"/>
      <c r="D46" s="1049"/>
      <c r="E46" s="1049"/>
      <c r="F46" s="105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8"/>
      <c r="B47" s="1049"/>
      <c r="C47" s="1049"/>
      <c r="D47" s="1049"/>
      <c r="E47" s="1049"/>
      <c r="F47" s="105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8"/>
      <c r="B48" s="1049"/>
      <c r="C48" s="1049"/>
      <c r="D48" s="1049"/>
      <c r="E48" s="1049"/>
      <c r="F48" s="105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8"/>
      <c r="B49" s="1049"/>
      <c r="C49" s="1049"/>
      <c r="D49" s="1049"/>
      <c r="E49" s="1049"/>
      <c r="F49" s="105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8"/>
      <c r="B50" s="1049"/>
      <c r="C50" s="1049"/>
      <c r="D50" s="1049"/>
      <c r="E50" s="1049"/>
      <c r="F50" s="105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8"/>
      <c r="B51" s="1049"/>
      <c r="C51" s="1049"/>
      <c r="D51" s="1049"/>
      <c r="E51" s="1049"/>
      <c r="F51" s="105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8"/>
      <c r="B52" s="1049"/>
      <c r="C52" s="1049"/>
      <c r="D52" s="1049"/>
      <c r="E52" s="1049"/>
      <c r="F52" s="105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x14ac:dyDescent="0.15">
      <c r="A56" s="1048"/>
      <c r="B56" s="1049"/>
      <c r="C56" s="1049"/>
      <c r="D56" s="1049"/>
      <c r="E56" s="1049"/>
      <c r="F56" s="1050"/>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2"/>
      <c r="Z57" s="383"/>
      <c r="AA57" s="383"/>
      <c r="AB57" s="804"/>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48"/>
      <c r="B58" s="1049"/>
      <c r="C58" s="1049"/>
      <c r="D58" s="1049"/>
      <c r="E58" s="1049"/>
      <c r="F58" s="105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8"/>
      <c r="B59" s="1049"/>
      <c r="C59" s="1049"/>
      <c r="D59" s="1049"/>
      <c r="E59" s="1049"/>
      <c r="F59" s="105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8"/>
      <c r="B60" s="1049"/>
      <c r="C60" s="1049"/>
      <c r="D60" s="1049"/>
      <c r="E60" s="1049"/>
      <c r="F60" s="105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8"/>
      <c r="B61" s="1049"/>
      <c r="C61" s="1049"/>
      <c r="D61" s="1049"/>
      <c r="E61" s="1049"/>
      <c r="F61" s="105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8"/>
      <c r="B62" s="1049"/>
      <c r="C62" s="1049"/>
      <c r="D62" s="1049"/>
      <c r="E62" s="1049"/>
      <c r="F62" s="105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8"/>
      <c r="B63" s="1049"/>
      <c r="C63" s="1049"/>
      <c r="D63" s="1049"/>
      <c r="E63" s="1049"/>
      <c r="F63" s="105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8"/>
      <c r="B64" s="1049"/>
      <c r="C64" s="1049"/>
      <c r="D64" s="1049"/>
      <c r="E64" s="1049"/>
      <c r="F64" s="105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8"/>
      <c r="B65" s="1049"/>
      <c r="C65" s="1049"/>
      <c r="D65" s="1049"/>
      <c r="E65" s="1049"/>
      <c r="F65" s="105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8"/>
      <c r="B66" s="1049"/>
      <c r="C66" s="1049"/>
      <c r="D66" s="1049"/>
      <c r="E66" s="1049"/>
      <c r="F66" s="105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8"/>
      <c r="B68" s="1049"/>
      <c r="C68" s="1049"/>
      <c r="D68" s="1049"/>
      <c r="E68" s="1049"/>
      <c r="F68" s="1050"/>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x14ac:dyDescent="0.15">
      <c r="A69" s="1048"/>
      <c r="B69" s="1049"/>
      <c r="C69" s="1049"/>
      <c r="D69" s="1049"/>
      <c r="E69" s="1049"/>
      <c r="F69" s="1050"/>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2"/>
      <c r="Z70" s="383"/>
      <c r="AA70" s="383"/>
      <c r="AB70" s="804"/>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48"/>
      <c r="B71" s="1049"/>
      <c r="C71" s="1049"/>
      <c r="D71" s="1049"/>
      <c r="E71" s="1049"/>
      <c r="F71" s="105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8"/>
      <c r="B72" s="1049"/>
      <c r="C72" s="1049"/>
      <c r="D72" s="1049"/>
      <c r="E72" s="1049"/>
      <c r="F72" s="105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8"/>
      <c r="B73" s="1049"/>
      <c r="C73" s="1049"/>
      <c r="D73" s="1049"/>
      <c r="E73" s="1049"/>
      <c r="F73" s="105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8"/>
      <c r="B74" s="1049"/>
      <c r="C74" s="1049"/>
      <c r="D74" s="1049"/>
      <c r="E74" s="1049"/>
      <c r="F74" s="105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8"/>
      <c r="B75" s="1049"/>
      <c r="C75" s="1049"/>
      <c r="D75" s="1049"/>
      <c r="E75" s="1049"/>
      <c r="F75" s="105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8"/>
      <c r="B76" s="1049"/>
      <c r="C76" s="1049"/>
      <c r="D76" s="1049"/>
      <c r="E76" s="1049"/>
      <c r="F76" s="105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8"/>
      <c r="B77" s="1049"/>
      <c r="C77" s="1049"/>
      <c r="D77" s="1049"/>
      <c r="E77" s="1049"/>
      <c r="F77" s="105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8"/>
      <c r="B78" s="1049"/>
      <c r="C78" s="1049"/>
      <c r="D78" s="1049"/>
      <c r="E78" s="1049"/>
      <c r="F78" s="105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8"/>
      <c r="B79" s="1049"/>
      <c r="C79" s="1049"/>
      <c r="D79" s="1049"/>
      <c r="E79" s="1049"/>
      <c r="F79" s="105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8"/>
      <c r="B81" s="1049"/>
      <c r="C81" s="1049"/>
      <c r="D81" s="1049"/>
      <c r="E81" s="1049"/>
      <c r="F81" s="1050"/>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x14ac:dyDescent="0.15">
      <c r="A82" s="1048"/>
      <c r="B82" s="1049"/>
      <c r="C82" s="1049"/>
      <c r="D82" s="1049"/>
      <c r="E82" s="1049"/>
      <c r="F82" s="1050"/>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2"/>
      <c r="Z83" s="383"/>
      <c r="AA83" s="383"/>
      <c r="AB83" s="804"/>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48"/>
      <c r="B84" s="1049"/>
      <c r="C84" s="1049"/>
      <c r="D84" s="1049"/>
      <c r="E84" s="1049"/>
      <c r="F84" s="105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8"/>
      <c r="B85" s="1049"/>
      <c r="C85" s="1049"/>
      <c r="D85" s="1049"/>
      <c r="E85" s="1049"/>
      <c r="F85" s="105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8"/>
      <c r="B86" s="1049"/>
      <c r="C86" s="1049"/>
      <c r="D86" s="1049"/>
      <c r="E86" s="1049"/>
      <c r="F86" s="105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8"/>
      <c r="B87" s="1049"/>
      <c r="C87" s="1049"/>
      <c r="D87" s="1049"/>
      <c r="E87" s="1049"/>
      <c r="F87" s="105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8"/>
      <c r="B88" s="1049"/>
      <c r="C88" s="1049"/>
      <c r="D88" s="1049"/>
      <c r="E88" s="1049"/>
      <c r="F88" s="105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8"/>
      <c r="B89" s="1049"/>
      <c r="C89" s="1049"/>
      <c r="D89" s="1049"/>
      <c r="E89" s="1049"/>
      <c r="F89" s="105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8"/>
      <c r="B90" s="1049"/>
      <c r="C90" s="1049"/>
      <c r="D90" s="1049"/>
      <c r="E90" s="1049"/>
      <c r="F90" s="105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8"/>
      <c r="B91" s="1049"/>
      <c r="C91" s="1049"/>
      <c r="D91" s="1049"/>
      <c r="E91" s="1049"/>
      <c r="F91" s="105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8"/>
      <c r="B92" s="1049"/>
      <c r="C92" s="1049"/>
      <c r="D92" s="1049"/>
      <c r="E92" s="1049"/>
      <c r="F92" s="105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8"/>
      <c r="B94" s="1049"/>
      <c r="C94" s="1049"/>
      <c r="D94" s="1049"/>
      <c r="E94" s="1049"/>
      <c r="F94" s="1050"/>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x14ac:dyDescent="0.15">
      <c r="A95" s="1048"/>
      <c r="B95" s="1049"/>
      <c r="C95" s="1049"/>
      <c r="D95" s="1049"/>
      <c r="E95" s="1049"/>
      <c r="F95" s="1050"/>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2"/>
      <c r="Z96" s="383"/>
      <c r="AA96" s="383"/>
      <c r="AB96" s="804"/>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48"/>
      <c r="B97" s="1049"/>
      <c r="C97" s="1049"/>
      <c r="D97" s="1049"/>
      <c r="E97" s="1049"/>
      <c r="F97" s="105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8"/>
      <c r="B98" s="1049"/>
      <c r="C98" s="1049"/>
      <c r="D98" s="1049"/>
      <c r="E98" s="1049"/>
      <c r="F98" s="105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8"/>
      <c r="B99" s="1049"/>
      <c r="C99" s="1049"/>
      <c r="D99" s="1049"/>
      <c r="E99" s="1049"/>
      <c r="F99" s="105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8"/>
      <c r="B100" s="1049"/>
      <c r="C100" s="1049"/>
      <c r="D100" s="1049"/>
      <c r="E100" s="1049"/>
      <c r="F100" s="105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8"/>
      <c r="B101" s="1049"/>
      <c r="C101" s="1049"/>
      <c r="D101" s="1049"/>
      <c r="E101" s="1049"/>
      <c r="F101" s="105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8"/>
      <c r="B102" s="1049"/>
      <c r="C102" s="1049"/>
      <c r="D102" s="1049"/>
      <c r="E102" s="1049"/>
      <c r="F102" s="105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8"/>
      <c r="B103" s="1049"/>
      <c r="C103" s="1049"/>
      <c r="D103" s="1049"/>
      <c r="E103" s="1049"/>
      <c r="F103" s="105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8"/>
      <c r="B104" s="1049"/>
      <c r="C104" s="1049"/>
      <c r="D104" s="1049"/>
      <c r="E104" s="1049"/>
      <c r="F104" s="105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8"/>
      <c r="B105" s="1049"/>
      <c r="C105" s="1049"/>
      <c r="D105" s="1049"/>
      <c r="E105" s="1049"/>
      <c r="F105" s="105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x14ac:dyDescent="0.15">
      <c r="A109" s="1048"/>
      <c r="B109" s="1049"/>
      <c r="C109" s="1049"/>
      <c r="D109" s="1049"/>
      <c r="E109" s="1049"/>
      <c r="F109" s="1050"/>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4"/>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48"/>
      <c r="B111" s="1049"/>
      <c r="C111" s="1049"/>
      <c r="D111" s="1049"/>
      <c r="E111" s="1049"/>
      <c r="F111" s="105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8"/>
      <c r="B112" s="1049"/>
      <c r="C112" s="1049"/>
      <c r="D112" s="1049"/>
      <c r="E112" s="1049"/>
      <c r="F112" s="105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8"/>
      <c r="B113" s="1049"/>
      <c r="C113" s="1049"/>
      <c r="D113" s="1049"/>
      <c r="E113" s="1049"/>
      <c r="F113" s="105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8"/>
      <c r="B114" s="1049"/>
      <c r="C114" s="1049"/>
      <c r="D114" s="1049"/>
      <c r="E114" s="1049"/>
      <c r="F114" s="105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8"/>
      <c r="B115" s="1049"/>
      <c r="C115" s="1049"/>
      <c r="D115" s="1049"/>
      <c r="E115" s="1049"/>
      <c r="F115" s="105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8"/>
      <c r="B116" s="1049"/>
      <c r="C116" s="1049"/>
      <c r="D116" s="1049"/>
      <c r="E116" s="1049"/>
      <c r="F116" s="105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8"/>
      <c r="B117" s="1049"/>
      <c r="C117" s="1049"/>
      <c r="D117" s="1049"/>
      <c r="E117" s="1049"/>
      <c r="F117" s="105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8"/>
      <c r="B118" s="1049"/>
      <c r="C118" s="1049"/>
      <c r="D118" s="1049"/>
      <c r="E118" s="1049"/>
      <c r="F118" s="105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8"/>
      <c r="B119" s="1049"/>
      <c r="C119" s="1049"/>
      <c r="D119" s="1049"/>
      <c r="E119" s="1049"/>
      <c r="F119" s="105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8"/>
      <c r="B121" s="1049"/>
      <c r="C121" s="1049"/>
      <c r="D121" s="1049"/>
      <c r="E121" s="1049"/>
      <c r="F121" s="1050"/>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x14ac:dyDescent="0.15">
      <c r="A122" s="1048"/>
      <c r="B122" s="1049"/>
      <c r="C122" s="1049"/>
      <c r="D122" s="1049"/>
      <c r="E122" s="1049"/>
      <c r="F122" s="1050"/>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4"/>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48"/>
      <c r="B124" s="1049"/>
      <c r="C124" s="1049"/>
      <c r="D124" s="1049"/>
      <c r="E124" s="1049"/>
      <c r="F124" s="105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8"/>
      <c r="B125" s="1049"/>
      <c r="C125" s="1049"/>
      <c r="D125" s="1049"/>
      <c r="E125" s="1049"/>
      <c r="F125" s="105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8"/>
      <c r="B126" s="1049"/>
      <c r="C126" s="1049"/>
      <c r="D126" s="1049"/>
      <c r="E126" s="1049"/>
      <c r="F126" s="105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8"/>
      <c r="B127" s="1049"/>
      <c r="C127" s="1049"/>
      <c r="D127" s="1049"/>
      <c r="E127" s="1049"/>
      <c r="F127" s="105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8"/>
      <c r="B128" s="1049"/>
      <c r="C128" s="1049"/>
      <c r="D128" s="1049"/>
      <c r="E128" s="1049"/>
      <c r="F128" s="105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8"/>
      <c r="B129" s="1049"/>
      <c r="C129" s="1049"/>
      <c r="D129" s="1049"/>
      <c r="E129" s="1049"/>
      <c r="F129" s="105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8"/>
      <c r="B130" s="1049"/>
      <c r="C130" s="1049"/>
      <c r="D130" s="1049"/>
      <c r="E130" s="1049"/>
      <c r="F130" s="105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8"/>
      <c r="B131" s="1049"/>
      <c r="C131" s="1049"/>
      <c r="D131" s="1049"/>
      <c r="E131" s="1049"/>
      <c r="F131" s="105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8"/>
      <c r="B132" s="1049"/>
      <c r="C132" s="1049"/>
      <c r="D132" s="1049"/>
      <c r="E132" s="1049"/>
      <c r="F132" s="105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8"/>
      <c r="B134" s="1049"/>
      <c r="C134" s="1049"/>
      <c r="D134" s="1049"/>
      <c r="E134" s="1049"/>
      <c r="F134" s="1050"/>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x14ac:dyDescent="0.15">
      <c r="A135" s="1048"/>
      <c r="B135" s="1049"/>
      <c r="C135" s="1049"/>
      <c r="D135" s="1049"/>
      <c r="E135" s="1049"/>
      <c r="F135" s="1050"/>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4"/>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48"/>
      <c r="B137" s="1049"/>
      <c r="C137" s="1049"/>
      <c r="D137" s="1049"/>
      <c r="E137" s="1049"/>
      <c r="F137" s="105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8"/>
      <c r="B138" s="1049"/>
      <c r="C138" s="1049"/>
      <c r="D138" s="1049"/>
      <c r="E138" s="1049"/>
      <c r="F138" s="105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8"/>
      <c r="B139" s="1049"/>
      <c r="C139" s="1049"/>
      <c r="D139" s="1049"/>
      <c r="E139" s="1049"/>
      <c r="F139" s="105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8"/>
      <c r="B140" s="1049"/>
      <c r="C140" s="1049"/>
      <c r="D140" s="1049"/>
      <c r="E140" s="1049"/>
      <c r="F140" s="105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8"/>
      <c r="B141" s="1049"/>
      <c r="C141" s="1049"/>
      <c r="D141" s="1049"/>
      <c r="E141" s="1049"/>
      <c r="F141" s="105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8"/>
      <c r="B142" s="1049"/>
      <c r="C142" s="1049"/>
      <c r="D142" s="1049"/>
      <c r="E142" s="1049"/>
      <c r="F142" s="105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8"/>
      <c r="B143" s="1049"/>
      <c r="C143" s="1049"/>
      <c r="D143" s="1049"/>
      <c r="E143" s="1049"/>
      <c r="F143" s="105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8"/>
      <c r="B144" s="1049"/>
      <c r="C144" s="1049"/>
      <c r="D144" s="1049"/>
      <c r="E144" s="1049"/>
      <c r="F144" s="105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8"/>
      <c r="B145" s="1049"/>
      <c r="C145" s="1049"/>
      <c r="D145" s="1049"/>
      <c r="E145" s="1049"/>
      <c r="F145" s="105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8"/>
      <c r="B147" s="1049"/>
      <c r="C147" s="1049"/>
      <c r="D147" s="1049"/>
      <c r="E147" s="1049"/>
      <c r="F147" s="1050"/>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x14ac:dyDescent="0.15">
      <c r="A148" s="1048"/>
      <c r="B148" s="1049"/>
      <c r="C148" s="1049"/>
      <c r="D148" s="1049"/>
      <c r="E148" s="1049"/>
      <c r="F148" s="1050"/>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4"/>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48"/>
      <c r="B150" s="1049"/>
      <c r="C150" s="1049"/>
      <c r="D150" s="1049"/>
      <c r="E150" s="1049"/>
      <c r="F150" s="105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8"/>
      <c r="B151" s="1049"/>
      <c r="C151" s="1049"/>
      <c r="D151" s="1049"/>
      <c r="E151" s="1049"/>
      <c r="F151" s="105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8"/>
      <c r="B152" s="1049"/>
      <c r="C152" s="1049"/>
      <c r="D152" s="1049"/>
      <c r="E152" s="1049"/>
      <c r="F152" s="105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8"/>
      <c r="B153" s="1049"/>
      <c r="C153" s="1049"/>
      <c r="D153" s="1049"/>
      <c r="E153" s="1049"/>
      <c r="F153" s="105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8"/>
      <c r="B154" s="1049"/>
      <c r="C154" s="1049"/>
      <c r="D154" s="1049"/>
      <c r="E154" s="1049"/>
      <c r="F154" s="105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8"/>
      <c r="B155" s="1049"/>
      <c r="C155" s="1049"/>
      <c r="D155" s="1049"/>
      <c r="E155" s="1049"/>
      <c r="F155" s="105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8"/>
      <c r="B156" s="1049"/>
      <c r="C156" s="1049"/>
      <c r="D156" s="1049"/>
      <c r="E156" s="1049"/>
      <c r="F156" s="105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8"/>
      <c r="B157" s="1049"/>
      <c r="C157" s="1049"/>
      <c r="D157" s="1049"/>
      <c r="E157" s="1049"/>
      <c r="F157" s="105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8"/>
      <c r="B158" s="1049"/>
      <c r="C158" s="1049"/>
      <c r="D158" s="1049"/>
      <c r="E158" s="1049"/>
      <c r="F158" s="105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x14ac:dyDescent="0.15">
      <c r="A162" s="1048"/>
      <c r="B162" s="1049"/>
      <c r="C162" s="1049"/>
      <c r="D162" s="1049"/>
      <c r="E162" s="1049"/>
      <c r="F162" s="1050"/>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4"/>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48"/>
      <c r="B164" s="1049"/>
      <c r="C164" s="1049"/>
      <c r="D164" s="1049"/>
      <c r="E164" s="1049"/>
      <c r="F164" s="105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8"/>
      <c r="B165" s="1049"/>
      <c r="C165" s="1049"/>
      <c r="D165" s="1049"/>
      <c r="E165" s="1049"/>
      <c r="F165" s="105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8"/>
      <c r="B166" s="1049"/>
      <c r="C166" s="1049"/>
      <c r="D166" s="1049"/>
      <c r="E166" s="1049"/>
      <c r="F166" s="105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8"/>
      <c r="B167" s="1049"/>
      <c r="C167" s="1049"/>
      <c r="D167" s="1049"/>
      <c r="E167" s="1049"/>
      <c r="F167" s="105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8"/>
      <c r="B168" s="1049"/>
      <c r="C168" s="1049"/>
      <c r="D168" s="1049"/>
      <c r="E168" s="1049"/>
      <c r="F168" s="105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8"/>
      <c r="B169" s="1049"/>
      <c r="C169" s="1049"/>
      <c r="D169" s="1049"/>
      <c r="E169" s="1049"/>
      <c r="F169" s="105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8"/>
      <c r="B170" s="1049"/>
      <c r="C170" s="1049"/>
      <c r="D170" s="1049"/>
      <c r="E170" s="1049"/>
      <c r="F170" s="105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8"/>
      <c r="B171" s="1049"/>
      <c r="C171" s="1049"/>
      <c r="D171" s="1049"/>
      <c r="E171" s="1049"/>
      <c r="F171" s="105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8"/>
      <c r="B172" s="1049"/>
      <c r="C172" s="1049"/>
      <c r="D172" s="1049"/>
      <c r="E172" s="1049"/>
      <c r="F172" s="105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8"/>
      <c r="B174" s="1049"/>
      <c r="C174" s="1049"/>
      <c r="D174" s="1049"/>
      <c r="E174" s="1049"/>
      <c r="F174" s="1050"/>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x14ac:dyDescent="0.15">
      <c r="A175" s="1048"/>
      <c r="B175" s="1049"/>
      <c r="C175" s="1049"/>
      <c r="D175" s="1049"/>
      <c r="E175" s="1049"/>
      <c r="F175" s="1050"/>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4"/>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48"/>
      <c r="B177" s="1049"/>
      <c r="C177" s="1049"/>
      <c r="D177" s="1049"/>
      <c r="E177" s="1049"/>
      <c r="F177" s="105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8"/>
      <c r="B178" s="1049"/>
      <c r="C178" s="1049"/>
      <c r="D178" s="1049"/>
      <c r="E178" s="1049"/>
      <c r="F178" s="105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8"/>
      <c r="B179" s="1049"/>
      <c r="C179" s="1049"/>
      <c r="D179" s="1049"/>
      <c r="E179" s="1049"/>
      <c r="F179" s="105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8"/>
      <c r="B180" s="1049"/>
      <c r="C180" s="1049"/>
      <c r="D180" s="1049"/>
      <c r="E180" s="1049"/>
      <c r="F180" s="105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8"/>
      <c r="B181" s="1049"/>
      <c r="C181" s="1049"/>
      <c r="D181" s="1049"/>
      <c r="E181" s="1049"/>
      <c r="F181" s="105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8"/>
      <c r="B182" s="1049"/>
      <c r="C182" s="1049"/>
      <c r="D182" s="1049"/>
      <c r="E182" s="1049"/>
      <c r="F182" s="105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8"/>
      <c r="B183" s="1049"/>
      <c r="C183" s="1049"/>
      <c r="D183" s="1049"/>
      <c r="E183" s="1049"/>
      <c r="F183" s="105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8"/>
      <c r="B184" s="1049"/>
      <c r="C184" s="1049"/>
      <c r="D184" s="1049"/>
      <c r="E184" s="1049"/>
      <c r="F184" s="105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8"/>
      <c r="B185" s="1049"/>
      <c r="C185" s="1049"/>
      <c r="D185" s="1049"/>
      <c r="E185" s="1049"/>
      <c r="F185" s="105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8"/>
      <c r="B187" s="1049"/>
      <c r="C187" s="1049"/>
      <c r="D187" s="1049"/>
      <c r="E187" s="1049"/>
      <c r="F187" s="1050"/>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x14ac:dyDescent="0.15">
      <c r="A188" s="1048"/>
      <c r="B188" s="1049"/>
      <c r="C188" s="1049"/>
      <c r="D188" s="1049"/>
      <c r="E188" s="1049"/>
      <c r="F188" s="1050"/>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4"/>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48"/>
      <c r="B190" s="1049"/>
      <c r="C190" s="1049"/>
      <c r="D190" s="1049"/>
      <c r="E190" s="1049"/>
      <c r="F190" s="105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8"/>
      <c r="B191" s="1049"/>
      <c r="C191" s="1049"/>
      <c r="D191" s="1049"/>
      <c r="E191" s="1049"/>
      <c r="F191" s="105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8"/>
      <c r="B192" s="1049"/>
      <c r="C192" s="1049"/>
      <c r="D192" s="1049"/>
      <c r="E192" s="1049"/>
      <c r="F192" s="105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8"/>
      <c r="B193" s="1049"/>
      <c r="C193" s="1049"/>
      <c r="D193" s="1049"/>
      <c r="E193" s="1049"/>
      <c r="F193" s="105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8"/>
      <c r="B194" s="1049"/>
      <c r="C194" s="1049"/>
      <c r="D194" s="1049"/>
      <c r="E194" s="1049"/>
      <c r="F194" s="105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8"/>
      <c r="B195" s="1049"/>
      <c r="C195" s="1049"/>
      <c r="D195" s="1049"/>
      <c r="E195" s="1049"/>
      <c r="F195" s="105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8"/>
      <c r="B196" s="1049"/>
      <c r="C196" s="1049"/>
      <c r="D196" s="1049"/>
      <c r="E196" s="1049"/>
      <c r="F196" s="105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8"/>
      <c r="B197" s="1049"/>
      <c r="C197" s="1049"/>
      <c r="D197" s="1049"/>
      <c r="E197" s="1049"/>
      <c r="F197" s="105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8"/>
      <c r="B198" s="1049"/>
      <c r="C198" s="1049"/>
      <c r="D198" s="1049"/>
      <c r="E198" s="1049"/>
      <c r="F198" s="105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8"/>
      <c r="B200" s="1049"/>
      <c r="C200" s="1049"/>
      <c r="D200" s="1049"/>
      <c r="E200" s="1049"/>
      <c r="F200" s="1050"/>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x14ac:dyDescent="0.15">
      <c r="A201" s="1048"/>
      <c r="B201" s="1049"/>
      <c r="C201" s="1049"/>
      <c r="D201" s="1049"/>
      <c r="E201" s="1049"/>
      <c r="F201" s="1050"/>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4"/>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48"/>
      <c r="B203" s="1049"/>
      <c r="C203" s="1049"/>
      <c r="D203" s="1049"/>
      <c r="E203" s="1049"/>
      <c r="F203" s="105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8"/>
      <c r="B204" s="1049"/>
      <c r="C204" s="1049"/>
      <c r="D204" s="1049"/>
      <c r="E204" s="1049"/>
      <c r="F204" s="105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8"/>
      <c r="B205" s="1049"/>
      <c r="C205" s="1049"/>
      <c r="D205" s="1049"/>
      <c r="E205" s="1049"/>
      <c r="F205" s="105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8"/>
      <c r="B206" s="1049"/>
      <c r="C206" s="1049"/>
      <c r="D206" s="1049"/>
      <c r="E206" s="1049"/>
      <c r="F206" s="105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8"/>
      <c r="B207" s="1049"/>
      <c r="C207" s="1049"/>
      <c r="D207" s="1049"/>
      <c r="E207" s="1049"/>
      <c r="F207" s="105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8"/>
      <c r="B208" s="1049"/>
      <c r="C208" s="1049"/>
      <c r="D208" s="1049"/>
      <c r="E208" s="1049"/>
      <c r="F208" s="105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8"/>
      <c r="B209" s="1049"/>
      <c r="C209" s="1049"/>
      <c r="D209" s="1049"/>
      <c r="E209" s="1049"/>
      <c r="F209" s="105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8"/>
      <c r="B210" s="1049"/>
      <c r="C210" s="1049"/>
      <c r="D210" s="1049"/>
      <c r="E210" s="1049"/>
      <c r="F210" s="105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8"/>
      <c r="B211" s="1049"/>
      <c r="C211" s="1049"/>
      <c r="D211" s="1049"/>
      <c r="E211" s="1049"/>
      <c r="F211" s="105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x14ac:dyDescent="0.15">
      <c r="A215" s="1048"/>
      <c r="B215" s="1049"/>
      <c r="C215" s="1049"/>
      <c r="D215" s="1049"/>
      <c r="E215" s="1049"/>
      <c r="F215" s="1050"/>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4"/>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48"/>
      <c r="B217" s="1049"/>
      <c r="C217" s="1049"/>
      <c r="D217" s="1049"/>
      <c r="E217" s="1049"/>
      <c r="F217" s="105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8"/>
      <c r="B218" s="1049"/>
      <c r="C218" s="1049"/>
      <c r="D218" s="1049"/>
      <c r="E218" s="1049"/>
      <c r="F218" s="105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8"/>
      <c r="B219" s="1049"/>
      <c r="C219" s="1049"/>
      <c r="D219" s="1049"/>
      <c r="E219" s="1049"/>
      <c r="F219" s="105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8"/>
      <c r="B220" s="1049"/>
      <c r="C220" s="1049"/>
      <c r="D220" s="1049"/>
      <c r="E220" s="1049"/>
      <c r="F220" s="105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8"/>
      <c r="B221" s="1049"/>
      <c r="C221" s="1049"/>
      <c r="D221" s="1049"/>
      <c r="E221" s="1049"/>
      <c r="F221" s="105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8"/>
      <c r="B222" s="1049"/>
      <c r="C222" s="1049"/>
      <c r="D222" s="1049"/>
      <c r="E222" s="1049"/>
      <c r="F222" s="105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8"/>
      <c r="B223" s="1049"/>
      <c r="C223" s="1049"/>
      <c r="D223" s="1049"/>
      <c r="E223" s="1049"/>
      <c r="F223" s="105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8"/>
      <c r="B224" s="1049"/>
      <c r="C224" s="1049"/>
      <c r="D224" s="1049"/>
      <c r="E224" s="1049"/>
      <c r="F224" s="105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8"/>
      <c r="B225" s="1049"/>
      <c r="C225" s="1049"/>
      <c r="D225" s="1049"/>
      <c r="E225" s="1049"/>
      <c r="F225" s="105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8"/>
      <c r="B227" s="1049"/>
      <c r="C227" s="1049"/>
      <c r="D227" s="1049"/>
      <c r="E227" s="1049"/>
      <c r="F227" s="1050"/>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x14ac:dyDescent="0.15">
      <c r="A228" s="1048"/>
      <c r="B228" s="1049"/>
      <c r="C228" s="1049"/>
      <c r="D228" s="1049"/>
      <c r="E228" s="1049"/>
      <c r="F228" s="1050"/>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4"/>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48"/>
      <c r="B230" s="1049"/>
      <c r="C230" s="1049"/>
      <c r="D230" s="1049"/>
      <c r="E230" s="1049"/>
      <c r="F230" s="105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8"/>
      <c r="B231" s="1049"/>
      <c r="C231" s="1049"/>
      <c r="D231" s="1049"/>
      <c r="E231" s="1049"/>
      <c r="F231" s="105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8"/>
      <c r="B232" s="1049"/>
      <c r="C232" s="1049"/>
      <c r="D232" s="1049"/>
      <c r="E232" s="1049"/>
      <c r="F232" s="105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8"/>
      <c r="B233" s="1049"/>
      <c r="C233" s="1049"/>
      <c r="D233" s="1049"/>
      <c r="E233" s="1049"/>
      <c r="F233" s="105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8"/>
      <c r="B234" s="1049"/>
      <c r="C234" s="1049"/>
      <c r="D234" s="1049"/>
      <c r="E234" s="1049"/>
      <c r="F234" s="105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8"/>
      <c r="B235" s="1049"/>
      <c r="C235" s="1049"/>
      <c r="D235" s="1049"/>
      <c r="E235" s="1049"/>
      <c r="F235" s="105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8"/>
      <c r="B236" s="1049"/>
      <c r="C236" s="1049"/>
      <c r="D236" s="1049"/>
      <c r="E236" s="1049"/>
      <c r="F236" s="105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8"/>
      <c r="B237" s="1049"/>
      <c r="C237" s="1049"/>
      <c r="D237" s="1049"/>
      <c r="E237" s="1049"/>
      <c r="F237" s="105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8"/>
      <c r="B238" s="1049"/>
      <c r="C238" s="1049"/>
      <c r="D238" s="1049"/>
      <c r="E238" s="1049"/>
      <c r="F238" s="105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8"/>
      <c r="B240" s="1049"/>
      <c r="C240" s="1049"/>
      <c r="D240" s="1049"/>
      <c r="E240" s="1049"/>
      <c r="F240" s="1050"/>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x14ac:dyDescent="0.15">
      <c r="A241" s="1048"/>
      <c r="B241" s="1049"/>
      <c r="C241" s="1049"/>
      <c r="D241" s="1049"/>
      <c r="E241" s="1049"/>
      <c r="F241" s="1050"/>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4"/>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48"/>
      <c r="B243" s="1049"/>
      <c r="C243" s="1049"/>
      <c r="D243" s="1049"/>
      <c r="E243" s="1049"/>
      <c r="F243" s="105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8"/>
      <c r="B244" s="1049"/>
      <c r="C244" s="1049"/>
      <c r="D244" s="1049"/>
      <c r="E244" s="1049"/>
      <c r="F244" s="105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8"/>
      <c r="B245" s="1049"/>
      <c r="C245" s="1049"/>
      <c r="D245" s="1049"/>
      <c r="E245" s="1049"/>
      <c r="F245" s="105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8"/>
      <c r="B246" s="1049"/>
      <c r="C246" s="1049"/>
      <c r="D246" s="1049"/>
      <c r="E246" s="1049"/>
      <c r="F246" s="105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8"/>
      <c r="B247" s="1049"/>
      <c r="C247" s="1049"/>
      <c r="D247" s="1049"/>
      <c r="E247" s="1049"/>
      <c r="F247" s="105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8"/>
      <c r="B248" s="1049"/>
      <c r="C248" s="1049"/>
      <c r="D248" s="1049"/>
      <c r="E248" s="1049"/>
      <c r="F248" s="105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8"/>
      <c r="B249" s="1049"/>
      <c r="C249" s="1049"/>
      <c r="D249" s="1049"/>
      <c r="E249" s="1049"/>
      <c r="F249" s="105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8"/>
      <c r="B250" s="1049"/>
      <c r="C250" s="1049"/>
      <c r="D250" s="1049"/>
      <c r="E250" s="1049"/>
      <c r="F250" s="105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8"/>
      <c r="B251" s="1049"/>
      <c r="C251" s="1049"/>
      <c r="D251" s="1049"/>
      <c r="E251" s="1049"/>
      <c r="F251" s="105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8"/>
      <c r="B253" s="1049"/>
      <c r="C253" s="1049"/>
      <c r="D253" s="1049"/>
      <c r="E253" s="1049"/>
      <c r="F253" s="1050"/>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x14ac:dyDescent="0.15">
      <c r="A254" s="1048"/>
      <c r="B254" s="1049"/>
      <c r="C254" s="1049"/>
      <c r="D254" s="1049"/>
      <c r="E254" s="1049"/>
      <c r="F254" s="1050"/>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4"/>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48"/>
      <c r="B256" s="1049"/>
      <c r="C256" s="1049"/>
      <c r="D256" s="1049"/>
      <c r="E256" s="1049"/>
      <c r="F256" s="105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8"/>
      <c r="B257" s="1049"/>
      <c r="C257" s="1049"/>
      <c r="D257" s="1049"/>
      <c r="E257" s="1049"/>
      <c r="F257" s="105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8"/>
      <c r="B258" s="1049"/>
      <c r="C258" s="1049"/>
      <c r="D258" s="1049"/>
      <c r="E258" s="1049"/>
      <c r="F258" s="105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8"/>
      <c r="B259" s="1049"/>
      <c r="C259" s="1049"/>
      <c r="D259" s="1049"/>
      <c r="E259" s="1049"/>
      <c r="F259" s="105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8"/>
      <c r="B260" s="1049"/>
      <c r="C260" s="1049"/>
      <c r="D260" s="1049"/>
      <c r="E260" s="1049"/>
      <c r="F260" s="105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8"/>
      <c r="B261" s="1049"/>
      <c r="C261" s="1049"/>
      <c r="D261" s="1049"/>
      <c r="E261" s="1049"/>
      <c r="F261" s="105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8"/>
      <c r="B262" s="1049"/>
      <c r="C262" s="1049"/>
      <c r="D262" s="1049"/>
      <c r="E262" s="1049"/>
      <c r="F262" s="105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8"/>
      <c r="B263" s="1049"/>
      <c r="C263" s="1049"/>
      <c r="D263" s="1049"/>
      <c r="E263" s="1049"/>
      <c r="F263" s="105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8"/>
      <c r="B264" s="1049"/>
      <c r="C264" s="1049"/>
      <c r="D264" s="1049"/>
      <c r="E264" s="1049"/>
      <c r="F264" s="105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2021-08-30T07:32:26Z</cp:lastPrinted>
  <dcterms:created xsi:type="dcterms:W3CDTF">2012-03-13T00:50:25Z</dcterms:created>
  <dcterms:modified xsi:type="dcterms:W3CDTF">2021-09-17T02:27:28Z</dcterms:modified>
</cp:coreProperties>
</file>