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0" yWindow="0" windowWidth="19515" windowHeight="114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<sst xmlns="http://schemas.openxmlformats.org/spreadsheetml/2006/main" count="3279" uniqueCount="827">
  <si>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</si>
  <si>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</si>
  <si>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</si>
  <si>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</si>
  <si>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</si>
  <si>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</si>
  <si>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</si>
  <si>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</si>
  <si>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</si>
  <si>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</si>
  <si>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</si>
  <si>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</si>
  <si>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</si>
  <si>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</si>
  <si>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</si>
  <si>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</si>
  <si>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</si>
  <si>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</si>
  <si>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</si>
  <si>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</si>
  <si>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</si>
  <si>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</si>
  <si>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</si>
  <si>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</si>
  <si>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</si>
  <si>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</si>
  <si>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</si>
  <si>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</si>
  <si>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</si>
  <si>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</si>
  <si>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</si>
  <si>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</si>
  <si>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</si>
  <si>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</si>
  <si>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</si>
  <si>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</si>
  <si>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</si>
  <si>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</si>
  <si>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</si>
  <si>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</si>
  <si>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</si>
  <si>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</si>
  <si>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</si>
  <si>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</si>
  <si>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</si>
  <si>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</si>
  <si>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</si>
  <si>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</si>
  <si>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</si>
  <si>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</si>
  <si>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</si>
  <si>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</si>
  <si>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</si>
  <si>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</si>
  <si>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</si>
  <si>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</si>
  <si>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</si>
  <si>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</si>
  <si>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</si>
  <si>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</si>
  <si>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</si>
  <si>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</si>
  <si>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</si>
  <si>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</si>
  <si>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</si>
  <si>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</si>
  <si>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</si>
  <si>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</si>
  <si>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</si>
  <si>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</si>
  <si>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</si>
  <si>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</si>
  <si>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</si>
  <si>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</si>
  <si>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</si>
  <si>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</si>
  <si>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</si>
  <si>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</si>
  <si>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</si>
  <si>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</si>
  <si>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</si>
  <si>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</si>
  <si>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</si>
  <si>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</si>
  <si>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</si>
  <si>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</si>
  <si>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</si>
  <si>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</si>
  <si>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</si>
  <si>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</si>
  <si>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</si>
  <si>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</si>
  <si>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</si>
  <si>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</si>
  <si>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</si>
  <si>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</si>
  <si>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</si>
  <si>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</si>
  <si>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</si>
  <si>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</si>
  <si>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</si>
  <si>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</si>
  <si>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</si>
  <si>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</si>
  <si>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</si>
  <si>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</si>
  <si>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</si>
  <si>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</si>
  <si>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</si>
  <si>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</si>
  <si>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</si>
  <si>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</si>
  <si>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</si>
  <si>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</si>
  <si>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</si>
  <si>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</si>
  <si>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</si>
  <si>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</si>
  <si>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</si>
  <si>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</si>
  <si>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</si>
  <si>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</si>
  <si>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</si>
  <si>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</si>
  <si>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</si>
  <si>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</si>
  <si>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</si>
  <si>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</si>
  <si>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</si>
  <si>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</si>
  <si>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</si>
  <si>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</si>
  <si>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</si>
  <si>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</si>
  <si>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</si>
  <si>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</si>
  <si>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</si>
  <si>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</si>
  <si>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</si>
  <si>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</si>
  <si>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</si>
  <si>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</si>
  <si>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</si>
  <si>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</si>
  <si>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</si>
  <si>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</si>
  <si>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</si>
  <si>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</si>
  <si>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</si>
  <si>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</si>
  <si>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</si>
  <si>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</si>
  <si>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</si>
  <si>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</si>
  <si>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</si>
  <si>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</si>
  <si>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</si>
  <si>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</si>
  <si>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</si>
  <si>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</si>
  <si>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</si>
  <si>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</si>
  <si>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</si>
  <si>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</si>
  <si>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</si>
  <si>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</si>
  <si>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</si>
  <si>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</si>
  <si>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</si>
  <si>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</si>
  <si>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</si>
  <si>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</si>
  <si>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</si>
  <si>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</si>
  <si>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</si>
  <si>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</si>
  <si>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</si>
  <si>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</si>
  <si>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</si>
  <si>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</si>
  <si>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</si>
  <si>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</si>
  <si>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</si>
  <si>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</si>
  <si>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</si>
  <si>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</si>
  <si>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</si>
  <si>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</si>
  <si>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</si>
  <si>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</si>
  <si>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</si>
  <si>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</si>
  <si>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</si>
  <si>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</si>
  <si>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</si>
  <si>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</si>
  <si>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</si>
  <si>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</si>
  <si>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</si>
  <si>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</si>
  <si>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</si>
  <si>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</si>
  <si>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</si>
  <si>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</si>
  <si>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</si>
  <si>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</si>
  <si>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</si>
  <si>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</si>
  <si>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</si>
  <si>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</si>
  <si>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</si>
  <si>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</si>
  <si>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</si>
  <si>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</si>
  <si>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</si>
  <si>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</si>
  <si>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</si>
  <si>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</si>
  <si>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</si>
  <si>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</si>
  <si>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</si>
  <si>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</si>
  <si>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</si>
  <si>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</si>
  <si>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</si>
  <si>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</si>
  <si>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</si>
  <si>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</si>
  <si>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</si>
  <si>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</si>
  <si>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</si>
  <si>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</si>
  <si>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</si>
  <si>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</si>
  <si>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</si>
  <si>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</si>
  <si>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</si>
  <si>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</si>
  <si>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</si>
  <si>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</si>
  <si>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</si>
  <si>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</si>
  <si>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</si>
  <si>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</si>
  <si>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</si>
  <si>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</si>
  <si>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</si>
  <si>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</si>
  <si>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</si>
  <si>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</si>
  <si>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</si>
  <si>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</si>
  <si>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</si>
  <si>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</si>
  <si>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</si>
  <si>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</si>
  <si>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</si>
  <si>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</si>
  <si>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</si>
  <si>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</si>
  <si>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</si>
  <si>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</si>
  <si>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</si>
  <si>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</si>
  <si>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</si>
  <si>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</si>
  <si>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</si>
  <si>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</si>
  <si>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</si>
  <si>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</si>
  <si>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</si>
  <si>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</si>
  <si>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</si>
  <si>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</si>
  <si>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</si>
  <si>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</si>
  <si>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</si>
  <si>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</si>
  <si>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</si>
  <si>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</si>
  <si>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</si>
  <si>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</si>
  <si>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</si>
  <si>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</si>
  <si>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</si>
  <si>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</si>
  <si>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</si>
  <si>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</si>
  <si>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</si>
  <si>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</si>
  <si>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</si>
  <si>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</si>
  <si>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</si>
  <si>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</si>
  <si>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</si>
  <si>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</si>
  <si>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</si>
  <si>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</si>
  <si>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</si>
  <si>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</si>
  <si>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</si>
  <si>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</si>
  <si>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</si>
  <si>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</si>
  <si>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</si>
  <si>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</si>
  <si>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</si>
  <si>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</si>
  <si>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</si>
  <si>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</si>
  <si>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</si>
  <si>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</si>
  <si>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</si>
  <si>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</si>
  <si>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</si>
  <si>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</si>
  <si>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</si>
  <si>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</si>
  <si>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</si>
  <si>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</si>
  <si>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</si>
  <si>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</si>
  <si>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</si>
  <si>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</si>
  <si>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</si>
  <si>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</si>
  <si>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</si>
  <si>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</si>
  <si>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</si>
  <si>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</si>
  <si>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</si>
  <si>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</si>
  <si>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</si>
  <si>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</si>
  <si>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</si>
  <si>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</si>
  <si>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</si>
  <si>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</si>
  <si>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</si>
  <si>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</si>
  <si>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</si>
  <si>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</si>
  <si>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</si>
  <si>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</si>
  <si>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</si>
  <si>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</si>
  <si>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</si>
  <si>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</si>
  <si>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</si>
  <si>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</si>
  <si>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</si>
  <si>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</si>
  <si>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</si>
  <si>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</si>
  <si>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</si>
  <si>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</si>
  <si>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</si>
  <si>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</si>
  <si>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</si>
  <si>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</si>
  <si>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</si>
  <si>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</si>
  <si>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</si>
  <si>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</si>
  <si>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</si>
  <si>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</si>
  <si>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</si>
  <si>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</si>
  <si>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</si>
  <si>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</si>
  <si>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</si>
  <si>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</si>
  <si>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</si>
  <si>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</si>
  <si>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</si>
  <si>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</si>
  <si>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</si>
  <si>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</si>
  <si>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</si>
  <si>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</si>
  <si>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</si>
  <si>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</si>
  <si>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</si>
  <si>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</si>
  <si>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</si>
  <si>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</si>
  <si>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</si>
  <si>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</si>
  <si>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</si>
  <si>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</si>
  <si>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</si>
  <si>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</si>
  <si>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</si>
  <si>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</si>
  <si>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</si>
  <si>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</si>
  <si>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</si>
  <si>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</si>
  <si>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</si>
  <si>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</si>
  <si>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</si>
  <si>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</si>
  <si>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</si>
  <si>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</si>
  <si>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</si>
  <si>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</si>
  <si>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</si>
  <si>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</si>
  <si>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</si>
  <si>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</si>
  <si>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</si>
  <si>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</si>
  <si>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</si>
  <si>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</si>
  <si>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</si>
  <si>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</si>
  <si>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</si>
  <si>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</si>
  <si>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</si>
  <si>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</si>
  <si>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</si>
  <si>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</si>
  <si>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</si>
  <si>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</si>
  <si>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</si>
  <si>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</si>
  <si>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</si>
  <si>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</si>
  <si>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</si>
  <si>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</si>
  <si>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</si>
  <si>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</si>
  <si>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</si>
  <si>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</si>
  <si>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</si>
  <si>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</si>
  <si>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</si>
  <si>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</si>
  <si>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</si>
  <si>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</si>
  <si>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</si>
  <si>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</si>
  <si>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</si>
  <si>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</si>
  <si>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</si>
  <si>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</si>
  <si>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</si>
  <si>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</si>
  <si>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</si>
  <si>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</si>
  <si>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</si>
  <si>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</si>
  <si>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</si>
  <si>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</si>
  <si>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</si>
  <si>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</si>
  <si>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</si>
  <si>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</si>
  <si>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</si>
  <si>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</si>
  <si>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</si>
  <si>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</si>
  <si>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</si>
  <si>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</si>
  <si>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</si>
  <si>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</si>
  <si>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</si>
  <si>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</si>
  <si>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</si>
  <si>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</si>
  <si>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</si>
  <si>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</si>
  <si>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</si>
  <si>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</si>
  <si>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</si>
  <si>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</si>
  <si>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</si>
  <si>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</si>
  <si>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</si>
  <si>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</si>
  <si>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</si>
  <si>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</si>
  <si>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</si>
  <si>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</si>
  <si>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</si>
  <si>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</si>
  <si>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</si>
  <si>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</si>
  <si>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</si>
  <si>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</si>
  <si>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</si>
  <si>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</si>
  <si>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</si>
  <si>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</si>
  <si>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</si>
  <si>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</si>
  <si>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</si>
  <si>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</si>
  <si>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</si>
  <si>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</si>
  <si>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</si>
  <si>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</si>
  <si>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</si>
  <si>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</si>
  <si>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</si>
  <si>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</si>
  <si>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</si>
  <si>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</si>
  <si>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</si>
  <si>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</si>
  <si>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</si>
  <si>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</si>
  <si>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</si>
  <si>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</si>
  <si>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</si>
  <si>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</si>
  <si>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</si>
  <si>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</si>
  <si>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</si>
  <si>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</si>
  <si>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</si>
  <si>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</si>
  <si>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</si>
  <si>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</si>
  <si>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</si>
  <si>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</si>
  <si>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</si>
  <si>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</si>
  <si>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</si>
  <si>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</si>
  <si>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</si>
  <si>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</si>
  <si>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</si>
  <si>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</si>
  <si>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</si>
  <si>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</si>
  <si>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</si>
  <si>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</si>
  <si>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</si>
  <si>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</si>
  <si>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</si>
  <si>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</si>
  <si>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</si>
  <si>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</si>
  <si>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</si>
  <si>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</si>
  <si>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</si>
  <si>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</si>
  <si>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</si>
  <si>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</si>
  <si>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</si>
  <si>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</si>
  <si>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</si>
  <si>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</si>
  <si>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</si>
  <si>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</si>
  <si>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</si>
  <si>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</si>
  <si>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</si>
  <si>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</si>
  <si>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</si>
  <si>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</si>
  <si>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</si>
  <si>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</si>
  <si>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</si>
  <si>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</si>
  <si>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</si>
  <si>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</si>
  <si>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</si>
  <si>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</si>
  <si>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</si>
  <si>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</si>
  <si>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</si>
  <si>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</si>
  <si>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</si>
  <si>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</si>
  <si>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</si>
  <si>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</si>
  <si>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</si>
  <si>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</si>
  <si>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</si>
  <si>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</si>
  <si>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</si>
  <si>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</si>
  <si>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</si>
  <si>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</si>
  <si>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</si>
  <si>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</si>
  <si>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</si>
  <si>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</si>
  <si>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</si>
  <si>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</si>
  <si>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</si>
  <si>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</si>
  <si>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</si>
  <si>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</si>
  <si>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</si>
  <si>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</si>
  <si>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</si>
  <si>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</si>
  <si>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</si>
  <si>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</si>
  <si>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</si>
  <si>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</si>
  <si>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</si>
  <si>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</si>
  <si>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</si>
  <si>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</si>
  <si>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</si>
  <si>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</si>
  <si>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</si>
  <si>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</si>
  <si>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</si>
  <si>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</si>
  <si>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</si>
  <si>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</si>
  <si>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</si>
  <si>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</si>
  <si>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</si>
  <si>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</si>
  <si>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</si>
  <si>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</si>
  <si>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</si>
  <si>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</si>
  <si>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</si>
  <si>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</si>
  <si>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</si>
  <si>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</si>
  <si>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</si>
  <si>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</si>
  <si>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</si>
  <si>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</si>
  <si>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</si>
  <si>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</si>
  <si>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</si>
  <si>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</si>
  <si>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</si>
  <si>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</si>
  <si>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</si>
  <si>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</si>
  <si>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</si>
  <si>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</si>
  <si>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</si>
  <si>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</si>
  <si>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</si>
  <si>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</si>
  <si>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</si>
  <si>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</si>
  <si>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</si>
  <si>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</si>
  <si>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</si>
  <si>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</si>
  <si>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</si>
  <si>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</si>
  <si>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</si>
  <si>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</si>
  <si>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</si>
  <si>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</si>
  <si>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</si>
  <si>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</si>
  <si>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</si>
  <si>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</si>
  <si>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</si>
  <si>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</si>
  <si>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</si>
  <si>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</si>
  <si>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</si>
  <si>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</si>
  <si>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</si>
  <si>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</si>
  <si>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</si>
  <si>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</si>
  <si>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</si>
  <si>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</si>
  <si>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</si>
  <si>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</si>
  <si>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</si>
  <si>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</si>
  <si>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</si>
  <si>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</si>
  <si>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</si>
  <si>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</si>
  <si>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</si>
  <si>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</si>
  <si>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</si>
  <si>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</si>
  <si>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</si>
  <si>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</si>
  <si>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</si>
  <si>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</si>
  <si>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</si>
  <si>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</si>
  <si>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</si>
  <si>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</si>
  <si>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</si>
  <si>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</si>
  <si>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</si>
  <si>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</si>
  <si>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</si>
  <si>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</si>
  <si>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</si>
  <si>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</si>
  <si>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</si>
  <si>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</si>
  <si>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</si>
  <si>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</si>
  <si>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</si>
  <si>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</si>
  <si>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</si>
  <si>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</si>
  <si>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</si>
  <si>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</si>
  <si>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</si>
  <si>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学校図書館法第５条第３項、第６条第２項及び附則２項</t>
  </si>
  <si>
    <t>第四次子供の読書活動の推進に関する基本的な計画（平成30年4月）
第3期教育振興基本計画（平成30年6月15日閣議決定）</t>
  </si>
  <si>
    <t>　学校図書館を活用した授業改善の取組、離島、へき地の学校図書館の支援に関する取組、電子書籍やＡＩ・ＩＯＴ等の先端技術を活用した取組、司書教諭・学校司書等を有効に活用した取組、公立図書館との連携した取組など、学校図書館を活性化させるための特色ある取組や、学校図書館の課題の解決に結びつく取組の調査研究を行う。
　また、全国の教育機関が司書教諭講習を実施するための経費を措置し、実態調査の実施や事例収集を行う。</t>
  </si>
  <si>
    <t>-</t>
  </si>
  <si>
    <t>教育政策推進事業委託費</t>
  </si>
  <si>
    <t>庁費</t>
  </si>
  <si>
    <t>委員等旅費</t>
  </si>
  <si>
    <t>諸謝金</t>
  </si>
  <si>
    <t>職員旅費</t>
  </si>
  <si>
    <t>小学校において、学校図書館の活用が年間指導計画に位置づけられている学校の割合が増加する</t>
  </si>
  <si>
    <t>小学校において、学校図書館の活用が年間指導計画に位置づけられている学校の割合
※目標値は直近の実績値を設定。実施頻度については備考欄参照。</t>
  </si>
  <si>
    <t>「学校図書館調査」（公益社団法人全国学校図書館協議会）</t>
  </si>
  <si>
    <t>中学校において、学校図書館の活用が年間指導計画に位置づけられている学校の割合が増加する</t>
  </si>
  <si>
    <t>中学校において、学校図書館の活用が年間指導計画に位置づけられている学校の割合
※目標値は直近の実績値を設定。実施頻度については備考欄参照。</t>
  </si>
  <si>
    <t>高等学校において、学校図書館の活用が年間指導計画に位置づけられている学校の割合が増加する</t>
  </si>
  <si>
    <t>高等学校において、学校図書館の活用が年間指導計画に位置づけられている学校の割合
※目標値は直近の実績値を設定。実施頻度については備考欄参照。</t>
  </si>
  <si>
    <t>令和4年度までに小学生の不読率を2％とする。</t>
  </si>
  <si>
    <t>不読率％：１か月に１冊も本を読まなかった小学生の割合</t>
  </si>
  <si>
    <t>「子供の読書活動の推進に関する基本的な計画」（第四次計画）の数値を目標値とする。
全国学校図書館協議会・毎日新聞社「学校読書調査」の数値を使用。</t>
  </si>
  <si>
    <t>令和4年度までに中学生の不読率を8％とする。</t>
  </si>
  <si>
    <t>不読率％：１か月に１冊も本を読まなかった中学生の割合</t>
  </si>
  <si>
    <t>学校図書館の活性化に向けた調査研究事業委託件数</t>
  </si>
  <si>
    <t>件</t>
  </si>
  <si>
    <t>司書教諭講習実施機関数</t>
  </si>
  <si>
    <t>学校図書館の活性化に向けた調査研究事業執行額／実施機関数</t>
    <phoneticPr fontId="5"/>
  </si>
  <si>
    <t>千円</t>
  </si>
  <si>
    <t>千円/機関数</t>
    <phoneticPr fontId="5"/>
  </si>
  <si>
    <t>司書教諭講習執行額／実施機関数　</t>
    <phoneticPr fontId="5"/>
  </si>
  <si>
    <t>1　新しい時代に向けた教育政策の推進</t>
    <phoneticPr fontId="5"/>
  </si>
  <si>
    <t>1-5 家庭・地域の教育力の向上</t>
    <phoneticPr fontId="5"/>
  </si>
  <si>
    <t>小学校において、学校図書館の活用が年間指導計画に位置づけられている学校の割合</t>
    <phoneticPr fontId="5"/>
  </si>
  <si>
    <t>中学校において、学校図書館の活用が年間指導計画に位置づけられている学校の割合</t>
    <phoneticPr fontId="5"/>
  </si>
  <si>
    <t>高等学校において、学校図書館の活用が年間指導計画に位置づけられている学校の割合</t>
  </si>
  <si>
    <t>子供の不読率（1カ月に1冊も本を読まなかった子供の割合）
＊学校読書調査（全国学校図書館協議会・毎日新聞社）の数値を使用。
＊小学生</t>
  </si>
  <si>
    <t>子供の不読率（1カ月に1冊も本を読まなかった子供の割合）
＊学校読書調査（全国学校図書館協議会・毎日新聞社）の数値を使用。
＊中学生</t>
  </si>
  <si>
    <t>本事業は、学校図書館の効果的な活用に係る取組の推進と、学校図書館の専門的職務を掌る司書教諭の養成を行っており、学校図書館の効果的な活用や本と子供をつなぐ人的体制の整備が図られることにより、学校図書館を活用した児童生徒の読書活動の推進や学校図書館を活用した計画的な授業等が実施されることを目指している。上位施策である「読書活動の推進」を通じた、「教育力の向上」に寄与しており、上位施策と本事業の目指す方向性は一致している。</t>
    <phoneticPr fontId="5"/>
  </si>
  <si>
    <t>○学校図書館調査
　公益社団法人全国学校図書館協議会が全国の学校図書館を対象に毎年実施している。「学校図書館の活用が年間指導計画に位置づけられている学校の割合」の設問は、当該調査において、これまで５年に一度の設問として設定されてきたところ。今後の実施頻度については公益社団法人全国学校図書館協議会と調整を行う。
https://www.j-sla.or.jp/material/research/gakutotyousa.html</t>
  </si>
  <si>
    <t>新32</t>
  </si>
  <si>
    <t>新02</t>
  </si>
  <si>
    <t>○</t>
  </si>
  <si>
    <t>学校図書館総合推進事業</t>
    <phoneticPr fontId="5"/>
  </si>
  <si>
    <t>令和2年度</t>
    <phoneticPr fontId="5"/>
  </si>
  <si>
    <t>総合教育政策局</t>
    <phoneticPr fontId="5"/>
  </si>
  <si>
    <t>地域学習推進課</t>
    <phoneticPr fontId="5"/>
  </si>
  <si>
    <t>-</t>
    <phoneticPr fontId="5"/>
  </si>
  <si>
    <t>山口県</t>
  </si>
  <si>
    <t>学校図書館司書教諭講習の実施</t>
    <rPh sb="0" eb="2">
      <t>ガッコウ</t>
    </rPh>
    <rPh sb="2" eb="5">
      <t>トショカン</t>
    </rPh>
    <rPh sb="5" eb="7">
      <t>シショ</t>
    </rPh>
    <rPh sb="7" eb="9">
      <t>キョウユ</t>
    </rPh>
    <rPh sb="9" eb="11">
      <t>コウシュウ</t>
    </rPh>
    <rPh sb="12" eb="14">
      <t>ジッシ</t>
    </rPh>
    <phoneticPr fontId="5"/>
  </si>
  <si>
    <t>国立大学法人東京学芸大学</t>
    <phoneticPr fontId="5"/>
  </si>
  <si>
    <t>国立大学法人愛媛大学</t>
    <phoneticPr fontId="5"/>
  </si>
  <si>
    <t>国立大学法人高知大学</t>
    <phoneticPr fontId="5"/>
  </si>
  <si>
    <t>国立大学法人香川大学</t>
    <phoneticPr fontId="5"/>
  </si>
  <si>
    <t>国立大学法人大阪教育大学</t>
    <phoneticPr fontId="5"/>
  </si>
  <si>
    <t>国立大学法人鳴門教育大学</t>
    <phoneticPr fontId="5"/>
  </si>
  <si>
    <t>国立大学法人静岡大学</t>
    <phoneticPr fontId="5"/>
  </si>
  <si>
    <t>国立大学法人鹿児島大学</t>
    <phoneticPr fontId="5"/>
  </si>
  <si>
    <t>国立大学法人熊本大学</t>
    <phoneticPr fontId="5"/>
  </si>
  <si>
    <t>-</t>
    <phoneticPr fontId="5"/>
  </si>
  <si>
    <t>学校図書館が確かな学力や豊かな人間性の育成において果たす重要な役割や平成26年改正された学校図書館法第６条・附則第２項等を踏まえ、司書教諭及び学校司書が連携した学校図書館の活用の促進や、司書教諭及び学校司書の資質向上を図ることは社会のニーズは高い。</t>
  </si>
  <si>
    <t>学校図書館法附則第２項において、国が学校司書の資格・養成の在り方を検討することとされており、その実施にあたっては国の責任で進める必要がある。</t>
  </si>
  <si>
    <t>無</t>
  </si>
  <si>
    <t>委託の公募要領においても１地域・学校あたりの水準を示しており、妥当である。</t>
  </si>
  <si>
    <t>経費の効率的な運用を図るとともに、当初計画から変更があった場合や再委託に関する事項については、その支出が合理的なものとなっているか適宜チェックを行っている。</t>
  </si>
  <si>
    <t>公募後、当該事業審査委員会において、事業経費の費目・使途を厳正に審査する等、真に必要なものに限定している。</t>
  </si>
  <si>
    <t>‐</t>
  </si>
  <si>
    <t>事業の実施内容については、審査委員会等において、経費の費目・使途を審査するなど、その必要性についてチェックを行なっており、コスト削減や効率化に努めている。</t>
  </si>
  <si>
    <t>調査研究事業の取組内容の分かりやすい概要資料を作成し、学校図書館担当指導主事連絡協議会などで配布を行うなど全国的な普及を図った。</t>
    <rPh sb="0" eb="2">
      <t>チョウサ</t>
    </rPh>
    <rPh sb="2" eb="4">
      <t>ケンキュウ</t>
    </rPh>
    <rPh sb="4" eb="6">
      <t>ジギョウ</t>
    </rPh>
    <rPh sb="7" eb="9">
      <t>トリクミ</t>
    </rPh>
    <rPh sb="9" eb="11">
      <t>ナイヨウ</t>
    </rPh>
    <rPh sb="12" eb="13">
      <t>ワ</t>
    </rPh>
    <rPh sb="18" eb="20">
      <t>ガイヨウ</t>
    </rPh>
    <rPh sb="20" eb="22">
      <t>シリョウ</t>
    </rPh>
    <rPh sb="23" eb="25">
      <t>サクセイ</t>
    </rPh>
    <rPh sb="27" eb="29">
      <t>ガッコウ</t>
    </rPh>
    <rPh sb="29" eb="32">
      <t>トショカン</t>
    </rPh>
    <rPh sb="32" eb="34">
      <t>タントウ</t>
    </rPh>
    <rPh sb="34" eb="36">
      <t>シドウ</t>
    </rPh>
    <rPh sb="36" eb="38">
      <t>シュジ</t>
    </rPh>
    <rPh sb="38" eb="40">
      <t>レンラク</t>
    </rPh>
    <rPh sb="40" eb="43">
      <t>キョウギカイ</t>
    </rPh>
    <rPh sb="46" eb="48">
      <t>ハイフ</t>
    </rPh>
    <rPh sb="49" eb="50">
      <t>オコナ</t>
    </rPh>
    <rPh sb="53" eb="56">
      <t>ゼンコクテキ</t>
    </rPh>
    <rPh sb="57" eb="59">
      <t>フキュウ</t>
    </rPh>
    <rPh sb="60" eb="61">
      <t>ハカ</t>
    </rPh>
    <phoneticPr fontId="5"/>
  </si>
  <si>
    <t>‐</t>
    <phoneticPr fontId="5"/>
  </si>
  <si>
    <t xml:space="preserve">本事業は令和2年度に他事業と統合されたが、今後も費用対効果や他手段の選択可能性等について引き続き検討を行うとともに、先導的な取組事例を収集し普及を図るなど、より効率的、効果的に事業展開していくよう努める。                                           
</t>
    <rPh sb="0" eb="1">
      <t>ホン</t>
    </rPh>
    <rPh sb="1" eb="3">
      <t>ジギョウ</t>
    </rPh>
    <rPh sb="4" eb="6">
      <t>レイワ</t>
    </rPh>
    <rPh sb="7" eb="9">
      <t>ネンド</t>
    </rPh>
    <rPh sb="10" eb="11">
      <t>タ</t>
    </rPh>
    <rPh sb="11" eb="13">
      <t>ジギョウ</t>
    </rPh>
    <rPh sb="14" eb="16">
      <t>トウゴウ</t>
    </rPh>
    <rPh sb="21" eb="23">
      <t>コンゴ</t>
    </rPh>
    <phoneticPr fontId="5"/>
  </si>
  <si>
    <t>D.国立大学法人東京学芸大学</t>
    <phoneticPr fontId="5"/>
  </si>
  <si>
    <t>和歌山県</t>
    <rPh sb="0" eb="4">
      <t>ワカヤマケン</t>
    </rPh>
    <phoneticPr fontId="5"/>
  </si>
  <si>
    <t>学校図書館の活性化に向けた調査研究の実施</t>
    <rPh sb="0" eb="2">
      <t>ガッコウ</t>
    </rPh>
    <rPh sb="2" eb="5">
      <t>トショカン</t>
    </rPh>
    <rPh sb="6" eb="9">
      <t>カッセイカ</t>
    </rPh>
    <rPh sb="10" eb="11">
      <t>ム</t>
    </rPh>
    <rPh sb="13" eb="15">
      <t>チョウサ</t>
    </rPh>
    <rPh sb="15" eb="17">
      <t>ケンキュウ</t>
    </rPh>
    <rPh sb="18" eb="20">
      <t>ジッシ</t>
    </rPh>
    <phoneticPr fontId="5"/>
  </si>
  <si>
    <t>那智勝浦町</t>
    <rPh sb="0" eb="2">
      <t>ナチ</t>
    </rPh>
    <rPh sb="2" eb="4">
      <t>カツウラ</t>
    </rPh>
    <rPh sb="4" eb="5">
      <t>チョウ</t>
    </rPh>
    <phoneticPr fontId="5"/>
  </si>
  <si>
    <t>公益社団法人全国学校図書館協議会</t>
    <rPh sb="0" eb="2">
      <t>コウエキ</t>
    </rPh>
    <rPh sb="2" eb="4">
      <t>シャダン</t>
    </rPh>
    <rPh sb="4" eb="6">
      <t>ホウジン</t>
    </rPh>
    <rPh sb="6" eb="8">
      <t>ゼンコク</t>
    </rPh>
    <rPh sb="8" eb="10">
      <t>ガッコウ</t>
    </rPh>
    <rPh sb="10" eb="13">
      <t>トショカン</t>
    </rPh>
    <rPh sb="13" eb="16">
      <t>キョウギカイ</t>
    </rPh>
    <phoneticPr fontId="5"/>
  </si>
  <si>
    <t>大阪府教育委員会</t>
    <rPh sb="0" eb="2">
      <t>オオサカ</t>
    </rPh>
    <rPh sb="2" eb="3">
      <t>フ</t>
    </rPh>
    <rPh sb="3" eb="5">
      <t>キョウイク</t>
    </rPh>
    <rPh sb="5" eb="8">
      <t>イインカイ</t>
    </rPh>
    <phoneticPr fontId="5"/>
  </si>
  <si>
    <t>取手市教育委員会</t>
    <rPh sb="0" eb="3">
      <t>トリデシ</t>
    </rPh>
    <rPh sb="3" eb="5">
      <t>キョウイク</t>
    </rPh>
    <rPh sb="5" eb="8">
      <t>イインカイ</t>
    </rPh>
    <phoneticPr fontId="5"/>
  </si>
  <si>
    <t>北広島市</t>
    <rPh sb="0" eb="1">
      <t>キタ</t>
    </rPh>
    <rPh sb="1" eb="4">
      <t>ヒロシマシ</t>
    </rPh>
    <phoneticPr fontId="5"/>
  </si>
  <si>
    <t>我孫子市教育委員会</t>
    <rPh sb="0" eb="4">
      <t>アビコシ</t>
    </rPh>
    <rPh sb="4" eb="6">
      <t>キョウイク</t>
    </rPh>
    <rPh sb="6" eb="9">
      <t>イインカイ</t>
    </rPh>
    <phoneticPr fontId="5"/>
  </si>
  <si>
    <t>紋別市</t>
    <rPh sb="0" eb="3">
      <t>モンベツシ</t>
    </rPh>
    <phoneticPr fontId="5"/>
  </si>
  <si>
    <t>市川市教育委員会</t>
    <rPh sb="0" eb="3">
      <t>イチカワシ</t>
    </rPh>
    <rPh sb="3" eb="5">
      <t>キョウイク</t>
    </rPh>
    <rPh sb="5" eb="8">
      <t>イインカイ</t>
    </rPh>
    <phoneticPr fontId="5"/>
  </si>
  <si>
    <t>滋賀県</t>
    <rPh sb="0" eb="3">
      <t>シガケン</t>
    </rPh>
    <phoneticPr fontId="5"/>
  </si>
  <si>
    <t>国立大学法人北海道教育大学</t>
    <rPh sb="0" eb="2">
      <t>コクリツ</t>
    </rPh>
    <rPh sb="2" eb="4">
      <t>ダイガク</t>
    </rPh>
    <rPh sb="4" eb="6">
      <t>ホウジン</t>
    </rPh>
    <rPh sb="6" eb="9">
      <t>ホッカイドウ</t>
    </rPh>
    <rPh sb="9" eb="11">
      <t>キョウイク</t>
    </rPh>
    <rPh sb="11" eb="13">
      <t>ダイガク</t>
    </rPh>
    <phoneticPr fontId="5"/>
  </si>
  <si>
    <t>B.公益社団法人全国学校図書館協議会</t>
    <rPh sb="2" eb="4">
      <t>コウエキ</t>
    </rPh>
    <rPh sb="4" eb="6">
      <t>シャダン</t>
    </rPh>
    <rPh sb="6" eb="8">
      <t>ホウジン</t>
    </rPh>
    <rPh sb="8" eb="10">
      <t>ゼンコク</t>
    </rPh>
    <rPh sb="10" eb="12">
      <t>ガッコウ</t>
    </rPh>
    <rPh sb="12" eb="15">
      <t>トショカン</t>
    </rPh>
    <rPh sb="15" eb="18">
      <t>キョウギカイ</t>
    </rPh>
    <phoneticPr fontId="5"/>
  </si>
  <si>
    <t>A.和歌山県</t>
    <rPh sb="2" eb="6">
      <t>ワカヤマケン</t>
    </rPh>
    <phoneticPr fontId="5"/>
  </si>
  <si>
    <t>C.那智勝浦町</t>
    <rPh sb="2" eb="4">
      <t>ナチ</t>
    </rPh>
    <rPh sb="4" eb="6">
      <t>カツウラ</t>
    </rPh>
    <rPh sb="6" eb="7">
      <t>チョウ</t>
    </rPh>
    <phoneticPr fontId="5"/>
  </si>
  <si>
    <t>2,246/12</t>
    <phoneticPr fontId="5"/>
  </si>
  <si>
    <t>7,044/35</t>
    <phoneticPr fontId="5"/>
  </si>
  <si>
    <t>委託費</t>
    <rPh sb="0" eb="2">
      <t>イタク</t>
    </rPh>
    <rPh sb="2" eb="3">
      <t>ヒ</t>
    </rPh>
    <phoneticPr fontId="5"/>
  </si>
  <si>
    <t>事務補佐員給与　等</t>
    <rPh sb="0" eb="2">
      <t>ジム</t>
    </rPh>
    <rPh sb="2" eb="5">
      <t>ホサイン</t>
    </rPh>
    <rPh sb="5" eb="7">
      <t>キュウヨ</t>
    </rPh>
    <rPh sb="8" eb="9">
      <t>トウ</t>
    </rPh>
    <phoneticPr fontId="5"/>
  </si>
  <si>
    <t>再委託費</t>
    <rPh sb="0" eb="3">
      <t>サイイタク</t>
    </rPh>
    <rPh sb="3" eb="4">
      <t>ヒ</t>
    </rPh>
    <phoneticPr fontId="5"/>
  </si>
  <si>
    <t>委託費</t>
    <rPh sb="0" eb="2">
      <t>イタク</t>
    </rPh>
    <rPh sb="2" eb="3">
      <t>ヒ</t>
    </rPh>
    <phoneticPr fontId="5"/>
  </si>
  <si>
    <t>旅費、謝金、再委託費　等</t>
    <rPh sb="0" eb="2">
      <t>リョヒ</t>
    </rPh>
    <rPh sb="3" eb="5">
      <t>シャキン</t>
    </rPh>
    <rPh sb="6" eb="9">
      <t>サイイタク</t>
    </rPh>
    <rPh sb="9" eb="10">
      <t>ヒ</t>
    </rPh>
    <rPh sb="11" eb="12">
      <t>トウ</t>
    </rPh>
    <phoneticPr fontId="5"/>
  </si>
  <si>
    <t>謝金、旅費　等</t>
    <rPh sb="0" eb="2">
      <t>シャキン</t>
    </rPh>
    <rPh sb="3" eb="5">
      <t>リョヒ</t>
    </rPh>
    <rPh sb="6" eb="7">
      <t>トウ</t>
    </rPh>
    <phoneticPr fontId="5"/>
  </si>
  <si>
    <t>印刷製本費、謝金、旅費　等</t>
    <rPh sb="0" eb="2">
      <t>インサツ</t>
    </rPh>
    <rPh sb="2" eb="4">
      <t>セイホン</t>
    </rPh>
    <rPh sb="4" eb="5">
      <t>ヒ</t>
    </rPh>
    <rPh sb="6" eb="8">
      <t>シャキン</t>
    </rPh>
    <rPh sb="9" eb="11">
      <t>リョヒ</t>
    </rPh>
    <rPh sb="12" eb="13">
      <t>トウ</t>
    </rPh>
    <phoneticPr fontId="5"/>
  </si>
  <si>
    <t>令和2年度より小学校から順次実施される新学習指導要領においては、学校図書館の一層の活用や、児童・生徒の自主的・自発的な学習活動や読書の活動の充実が求められている。この動きを受け、学校図書館の活性化に向けた調査研究事業及び司書教諭養成講習会を実施することで、学校図書館の効果的な活用の促進や、司書教諭・学校司書の資質能力向上等を図る。</t>
    <phoneticPr fontId="5"/>
  </si>
  <si>
    <t>-</t>
    <phoneticPr fontId="5"/>
  </si>
  <si>
    <t>-</t>
    <phoneticPr fontId="5"/>
  </si>
  <si>
    <t>22,710/47</t>
    <phoneticPr fontId="5"/>
  </si>
  <si>
    <t>1,235/1</t>
    <phoneticPr fontId="5"/>
  </si>
  <si>
    <t>学校図書館法及び学校図書館ガイドラインでの規定を踏まえ、学校図書館がセンター機能を発揮するために本事業は必要不可欠であり、優先度が高い。</t>
    <rPh sb="6" eb="7">
      <t>オヨ</t>
    </rPh>
    <rPh sb="8" eb="10">
      <t>ガッコウ</t>
    </rPh>
    <rPh sb="10" eb="13">
      <t>トショカン</t>
    </rPh>
    <rPh sb="21" eb="23">
      <t>キテイ</t>
    </rPh>
    <rPh sb="24" eb="25">
      <t>フ</t>
    </rPh>
    <rPh sb="28" eb="30">
      <t>ガッコウ</t>
    </rPh>
    <rPh sb="30" eb="32">
      <t>トショ</t>
    </rPh>
    <rPh sb="32" eb="33">
      <t>カン</t>
    </rPh>
    <rPh sb="38" eb="40">
      <t>キノウ</t>
    </rPh>
    <rPh sb="41" eb="43">
      <t>ハッキ</t>
    </rPh>
    <rPh sb="61" eb="64">
      <t>ユウセンド</t>
    </rPh>
    <rPh sb="65" eb="66">
      <t>タカ</t>
    </rPh>
    <phoneticPr fontId="5"/>
  </si>
  <si>
    <t>十分な公告期間を確保した上で企画競争を行っており、その選定においては学校図書館の有識者からなる審査委員による適切な審査により選定しており、支出先の選定は妥当である。</t>
    <rPh sb="27" eb="29">
      <t>センテイ</t>
    </rPh>
    <rPh sb="34" eb="36">
      <t>ガッコウ</t>
    </rPh>
    <rPh sb="36" eb="39">
      <t>トショカン</t>
    </rPh>
    <rPh sb="40" eb="43">
      <t>ユウシキシャ</t>
    </rPh>
    <rPh sb="47" eb="49">
      <t>シンサ</t>
    </rPh>
    <rPh sb="49" eb="51">
      <t>イイン</t>
    </rPh>
    <rPh sb="54" eb="56">
      <t>テキセツ</t>
    </rPh>
    <rPh sb="57" eb="59">
      <t>シンサ</t>
    </rPh>
    <rPh sb="62" eb="64">
      <t>センテイ</t>
    </rPh>
    <rPh sb="69" eb="71">
      <t>シシュツ</t>
    </rPh>
    <phoneticPr fontId="5"/>
  </si>
  <si>
    <t>新型コロナの影響により、事業内容の一部の中止や規模を縮小して司書教諭講習を実施するなどの見直しがあったため、不用額が生じたところである。</t>
    <rPh sb="0" eb="2">
      <t>シンガタ</t>
    </rPh>
    <rPh sb="6" eb="8">
      <t>エイキョウ</t>
    </rPh>
    <rPh sb="12" eb="14">
      <t>ジギョウ</t>
    </rPh>
    <rPh sb="14" eb="16">
      <t>ナイヨウ</t>
    </rPh>
    <rPh sb="17" eb="19">
      <t>イチブ</t>
    </rPh>
    <rPh sb="20" eb="22">
      <t>チュウシ</t>
    </rPh>
    <rPh sb="23" eb="25">
      <t>キボ</t>
    </rPh>
    <rPh sb="26" eb="28">
      <t>シュクショウ</t>
    </rPh>
    <rPh sb="30" eb="32">
      <t>シショ</t>
    </rPh>
    <rPh sb="32" eb="34">
      <t>キョウユ</t>
    </rPh>
    <rPh sb="34" eb="36">
      <t>コウシュウ</t>
    </rPh>
    <rPh sb="37" eb="39">
      <t>ジッシ</t>
    </rPh>
    <rPh sb="44" eb="46">
      <t>ミナオ</t>
    </rPh>
    <rPh sb="54" eb="56">
      <t>フヨウ</t>
    </rPh>
    <rPh sb="56" eb="57">
      <t>ガク</t>
    </rPh>
    <rPh sb="58" eb="59">
      <t>ショウ</t>
    </rPh>
    <phoneticPr fontId="5"/>
  </si>
  <si>
    <t>公募に当たっての審査においてはコスト削減・効率化にも着目しており、効果的かつ低コストで実施されているものと考えている。</t>
    <rPh sb="8" eb="10">
      <t>シンサ</t>
    </rPh>
    <rPh sb="26" eb="28">
      <t>チャクモク</t>
    </rPh>
    <phoneticPr fontId="5"/>
  </si>
  <si>
    <t>司書教諭講習については新型コロナの影響により規模を縮小しての実施となった。令和３年度はICTを活用して実施する予定であり、見込みに見合ったものである。</t>
    <rPh sb="0" eb="2">
      <t>シショ</t>
    </rPh>
    <rPh sb="2" eb="4">
      <t>キョウユ</t>
    </rPh>
    <rPh sb="4" eb="6">
      <t>コウシュウ</t>
    </rPh>
    <rPh sb="11" eb="13">
      <t>シンガタ</t>
    </rPh>
    <rPh sb="17" eb="19">
      <t>エイキョウ</t>
    </rPh>
    <rPh sb="22" eb="24">
      <t>キボ</t>
    </rPh>
    <rPh sb="25" eb="27">
      <t>シュクショウ</t>
    </rPh>
    <rPh sb="30" eb="32">
      <t>ジッシ</t>
    </rPh>
    <rPh sb="37" eb="39">
      <t>レイワ</t>
    </rPh>
    <rPh sb="40" eb="42">
      <t>ネンド</t>
    </rPh>
    <rPh sb="47" eb="49">
      <t>カツヨウ</t>
    </rPh>
    <rPh sb="51" eb="53">
      <t>ジッシ</t>
    </rPh>
    <rPh sb="55" eb="57">
      <t>ヨテイ</t>
    </rPh>
    <rPh sb="61" eb="63">
      <t>ミコ</t>
    </rPh>
    <rPh sb="65" eb="67">
      <t>ミア</t>
    </rPh>
    <phoneticPr fontId="5"/>
  </si>
  <si>
    <t xml:space="preserve">事業の成果目標及び活動指標が明確であり、費用対効果や他手段の選択可能性等についても検討が行われている。また、学校図書館法に基づき、学校図書館の機能強化や司書教諭の養成は、広く国民のニーズに応えるものとなっているとともに、文部科学省の任務であると考えられる。 </t>
    <rPh sb="54" eb="56">
      <t>ガッコウ</t>
    </rPh>
    <rPh sb="56" eb="59">
      <t>トショカン</t>
    </rPh>
    <rPh sb="59" eb="60">
      <t>ホウ</t>
    </rPh>
    <rPh sb="61" eb="62">
      <t>モト</t>
    </rPh>
    <rPh sb="65" eb="67">
      <t>ガッコウ</t>
    </rPh>
    <rPh sb="67" eb="70">
      <t>トショカン</t>
    </rPh>
    <rPh sb="71" eb="73">
      <t>キノウ</t>
    </rPh>
    <rPh sb="73" eb="75">
      <t>キョウカ</t>
    </rPh>
    <rPh sb="76" eb="78">
      <t>シショ</t>
    </rPh>
    <rPh sb="78" eb="80">
      <t>キョウユ</t>
    </rPh>
    <rPh sb="81" eb="83">
      <t>ヨウセイ</t>
    </rPh>
    <phoneticPr fontId="5"/>
  </si>
  <si>
    <t>学校図書館の機能向上や活性化のための事業や司書教諭講習を実施しており、その成果により司書教諭の配置や学校図書館を活用した授業が推進されることから、学校図書館の活用の成果目標は妥当である。</t>
    <rPh sb="0" eb="2">
      <t>ガッコウ</t>
    </rPh>
    <rPh sb="2" eb="5">
      <t>トショカン</t>
    </rPh>
    <rPh sb="6" eb="8">
      <t>キノウ</t>
    </rPh>
    <rPh sb="8" eb="10">
      <t>コウジョウ</t>
    </rPh>
    <rPh sb="11" eb="14">
      <t>カッセイカ</t>
    </rPh>
    <rPh sb="18" eb="20">
      <t>ジギョウ</t>
    </rPh>
    <rPh sb="25" eb="27">
      <t>コウシュウ</t>
    </rPh>
    <rPh sb="28" eb="30">
      <t>ジッシ</t>
    </rPh>
    <rPh sb="37" eb="39">
      <t>セイカ</t>
    </rPh>
    <rPh sb="42" eb="44">
      <t>シショ</t>
    </rPh>
    <rPh sb="44" eb="46">
      <t>キョウユ</t>
    </rPh>
    <rPh sb="47" eb="49">
      <t>ハイチ</t>
    </rPh>
    <rPh sb="50" eb="52">
      <t>ガッコウ</t>
    </rPh>
    <rPh sb="52" eb="55">
      <t>トショカン</t>
    </rPh>
    <rPh sb="56" eb="58">
      <t>カツヨウ</t>
    </rPh>
    <rPh sb="60" eb="62">
      <t>ジュギョウ</t>
    </rPh>
    <rPh sb="63" eb="65">
      <t>スイシン</t>
    </rPh>
    <rPh sb="73" eb="75">
      <t>ガッコウ</t>
    </rPh>
    <rPh sb="75" eb="78">
      <t>トショカン</t>
    </rPh>
    <rPh sb="79" eb="81">
      <t>カツヨウ</t>
    </rPh>
    <rPh sb="82" eb="84">
      <t>セイカ</t>
    </rPh>
    <rPh sb="84" eb="86">
      <t>モクヒョウ</t>
    </rPh>
    <rPh sb="87" eb="89">
      <t>ダトウ</t>
    </rPh>
    <phoneticPr fontId="5"/>
  </si>
  <si>
    <t>地域学習推進課長
根本　幸枝</t>
    <rPh sb="9" eb="11">
      <t>ネモト</t>
    </rPh>
    <rPh sb="12" eb="14">
      <t>ユキエ</t>
    </rPh>
    <phoneticPr fontId="5"/>
  </si>
  <si>
    <t>-</t>
    <phoneticPr fontId="5"/>
  </si>
  <si>
    <t>-</t>
    <phoneticPr fontId="5"/>
  </si>
  <si>
    <t>-</t>
    <phoneticPr fontId="5"/>
  </si>
  <si>
    <t>当該事業の成果が、施策目標の達成に向け役割を果たしているのか不明確である。
なお、不用については合理的な理由があることから、事業の執行管理については適切に行われていると判断できる。</t>
  </si>
  <si>
    <t>事業内容の一部改善</t>
  </si>
  <si>
    <t>この事業は、外部有識者の指摘を踏まえ、成果目標が現状の事業成果で達成可能かの検証をすべきである。</t>
  </si>
  <si>
    <t>執行等改善</t>
  </si>
  <si>
    <t>所見等を踏まえ、事業の効率化等を図るため、概算要求において「子どもの読書活動の推進」事業と統合の上、引き続き、事業の適切な執行に努める。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</si>
</sst>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112043</xdr:colOff>
      <xdr:row>750</xdr:row>
      <xdr:rowOff>196254</xdr:rowOff>
    </xdr:from>
    <xdr:to>
      <xdr:col>32</xdr:col>
      <xdr:colOff>170108</xdr:colOff>
      <xdr:row>752</xdr:row>
      <xdr:rowOff>12535</xdr:rowOff>
    </xdr:to>
    <xdr:sp macro="" textlink="">
      <xdr:nvSpPr>
        <xdr:cNvPr id="20" name="Rectangle 29">
          <a:extLst>
            <a:ext uri="{FF2B5EF4-FFF2-40B4-BE49-F238E27FC236}">
              <a16:creationId xmlns:a16="http://schemas.microsoft.com/office/drawing/2014/main" id="{60FFC524-29A7-4153-836C-C2EFDF862DB1}"/>
            </a:ext>
          </a:extLst>
        </xdr:cNvPr>
        <xdr:cNvSpPr>
          <a:spLocks noChangeArrowheads="1"/>
        </xdr:cNvSpPr>
      </xdr:nvSpPr>
      <xdr:spPr bwMode="auto">
        <a:xfrm>
          <a:off x="3912518" y="54079179"/>
          <a:ext cx="2658390" cy="52113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13.2</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3574</xdr:colOff>
      <xdr:row>751</xdr:row>
      <xdr:rowOff>348398</xdr:rowOff>
    </xdr:from>
    <xdr:to>
      <xdr:col>26</xdr:col>
      <xdr:colOff>3574</xdr:colOff>
      <xdr:row>753</xdr:row>
      <xdr:rowOff>237763</xdr:rowOff>
    </xdr:to>
    <xdr:cxnSp macro="">
      <xdr:nvCxnSpPr>
        <xdr:cNvPr id="21" name="直線コネクタ 20">
          <a:extLst>
            <a:ext uri="{FF2B5EF4-FFF2-40B4-BE49-F238E27FC236}">
              <a16:creationId xmlns:a16="http://schemas.microsoft.com/office/drawing/2014/main" id="{C24BA22F-C3F7-41BC-95D0-72B02455C9FF}"/>
            </a:ext>
          </a:extLst>
        </xdr:cNvPr>
        <xdr:cNvCxnSpPr/>
      </xdr:nvCxnSpPr>
      <xdr:spPr>
        <a:xfrm>
          <a:off x="5204224" y="54583748"/>
          <a:ext cx="0" cy="5942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22806</xdr:colOff>
      <xdr:row>753</xdr:row>
      <xdr:rowOff>237762</xdr:rowOff>
    </xdr:from>
    <xdr:to>
      <xdr:col>35</xdr:col>
      <xdr:colOff>184367</xdr:colOff>
      <xdr:row>753</xdr:row>
      <xdr:rowOff>237762</xdr:rowOff>
    </xdr:to>
    <xdr:sp macro="" textlink="">
      <xdr:nvSpPr>
        <xdr:cNvPr id="22" name="Line 37">
          <a:extLst>
            <a:ext uri="{FF2B5EF4-FFF2-40B4-BE49-F238E27FC236}">
              <a16:creationId xmlns:a16="http://schemas.microsoft.com/office/drawing/2014/main" id="{DD5629B1-0B8C-4D21-B216-C66484DFEC4E}"/>
            </a:ext>
          </a:extLst>
        </xdr:cNvPr>
        <xdr:cNvSpPr>
          <a:spLocks noChangeShapeType="1"/>
        </xdr:cNvSpPr>
      </xdr:nvSpPr>
      <xdr:spPr bwMode="auto">
        <a:xfrm flipV="1">
          <a:off x="3223206" y="55177962"/>
          <a:ext cx="396203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22806</xdr:colOff>
      <xdr:row>753</xdr:row>
      <xdr:rowOff>237762</xdr:rowOff>
    </xdr:from>
    <xdr:to>
      <xdr:col>16</xdr:col>
      <xdr:colOff>22806</xdr:colOff>
      <xdr:row>754</xdr:row>
      <xdr:rowOff>244077</xdr:rowOff>
    </xdr:to>
    <xdr:sp macro="" textlink="">
      <xdr:nvSpPr>
        <xdr:cNvPr id="23" name="Line 38">
          <a:extLst>
            <a:ext uri="{FF2B5EF4-FFF2-40B4-BE49-F238E27FC236}">
              <a16:creationId xmlns:a16="http://schemas.microsoft.com/office/drawing/2014/main" id="{9674A9C1-0B5F-4435-8E5C-F256851488FB}"/>
            </a:ext>
          </a:extLst>
        </xdr:cNvPr>
        <xdr:cNvSpPr>
          <a:spLocks noChangeShapeType="1"/>
        </xdr:cNvSpPr>
      </xdr:nvSpPr>
      <xdr:spPr bwMode="auto">
        <a:xfrm>
          <a:off x="3223206" y="55177962"/>
          <a:ext cx="0" cy="3587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59612</xdr:colOff>
      <xdr:row>756</xdr:row>
      <xdr:rowOff>158690</xdr:rowOff>
    </xdr:from>
    <xdr:to>
      <xdr:col>27</xdr:col>
      <xdr:colOff>33401</xdr:colOff>
      <xdr:row>764</xdr:row>
      <xdr:rowOff>69507</xdr:rowOff>
    </xdr:to>
    <xdr:sp macro="" textlink="">
      <xdr:nvSpPr>
        <xdr:cNvPr id="24" name="Rectangle 29">
          <a:extLst>
            <a:ext uri="{FF2B5EF4-FFF2-40B4-BE49-F238E27FC236}">
              <a16:creationId xmlns:a16="http://schemas.microsoft.com/office/drawing/2014/main" id="{6A48169F-2EEB-4621-9642-37F392E3EEBC}"/>
            </a:ext>
          </a:extLst>
        </xdr:cNvPr>
        <xdr:cNvSpPr>
          <a:spLocks noChangeArrowheads="1"/>
        </xdr:cNvSpPr>
      </xdr:nvSpPr>
      <xdr:spPr bwMode="auto">
        <a:xfrm>
          <a:off x="1659812" y="56156165"/>
          <a:ext cx="3774264" cy="2730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400">
              <a:solidFill>
                <a:sysClr val="windowText" lastClr="000000"/>
              </a:solidFill>
              <a:latin typeface="+mj-ea"/>
              <a:ea typeface="+mj-ea"/>
            </a:rPr>
            <a:t>学校図書館の活性化に向けた調査研究事業</a:t>
          </a:r>
          <a:endParaRPr lang="en-US" altLang="ja-JP" sz="1400">
            <a:solidFill>
              <a:sysClr val="windowText" lastClr="000000"/>
            </a:solidFill>
            <a:latin typeface="+mj-ea"/>
            <a:ea typeface="+mj-ea"/>
          </a:endParaRPr>
        </a:p>
        <a:p>
          <a:pPr algn="ctr" rtl="0">
            <a:lnSpc>
              <a:spcPts val="1800"/>
            </a:lnSpc>
            <a:defRPr sz="1000"/>
          </a:pPr>
          <a:r>
            <a:rPr lang="ja-JP" altLang="en-US" sz="1400">
              <a:solidFill>
                <a:sysClr val="windowText" lastClr="000000"/>
              </a:solidFill>
              <a:latin typeface="+mj-ea"/>
              <a:ea typeface="+mj-ea"/>
            </a:rPr>
            <a:t>都道府県教育委員会等　</a:t>
          </a:r>
          <a:r>
            <a:rPr lang="en-US" altLang="ja-JP" sz="1400">
              <a:solidFill>
                <a:sysClr val="windowText" lastClr="000000"/>
              </a:solidFill>
              <a:latin typeface="+mj-ea"/>
              <a:ea typeface="+mj-ea"/>
            </a:rPr>
            <a:t>2.3</a:t>
          </a:r>
          <a:r>
            <a:rPr lang="ja-JP" altLang="en-US" sz="1400">
              <a:solidFill>
                <a:schemeClr val="tx1"/>
              </a:solidFill>
              <a:latin typeface="+mj-ea"/>
              <a:ea typeface="+mj-ea"/>
            </a:rPr>
            <a:t>百万円　</a:t>
          </a:r>
          <a:r>
            <a:rPr lang="en-US" altLang="ja-JP" sz="1400">
              <a:solidFill>
                <a:schemeClr val="tx1"/>
              </a:solidFill>
              <a:latin typeface="+mj-ea"/>
              <a:ea typeface="+mj-ea"/>
            </a:rPr>
            <a:t>12</a:t>
          </a:r>
          <a:r>
            <a:rPr lang="ja-JP" altLang="en-US" sz="1400">
              <a:solidFill>
                <a:schemeClr val="tx1"/>
              </a:solidFill>
              <a:latin typeface="+mj-ea"/>
              <a:ea typeface="+mj-ea"/>
            </a:rPr>
            <a:t>機関</a:t>
          </a:r>
          <a:endParaRPr lang="en-US" altLang="ja-JP" sz="1400">
            <a:solidFill>
              <a:schemeClr val="tx1"/>
            </a:solidFill>
            <a:latin typeface="+mj-ea"/>
            <a:ea typeface="+mj-ea"/>
          </a:endParaRPr>
        </a:p>
        <a:p>
          <a:pPr algn="ctr" rtl="0">
            <a:lnSpc>
              <a:spcPts val="1800"/>
            </a:lnSpc>
            <a:defRPr sz="1000"/>
          </a:pPr>
          <a:endParaRPr lang="en-US" altLang="ja-JP" sz="1400">
            <a:solidFill>
              <a:sysClr val="windowText" lastClr="000000"/>
            </a:solidFill>
            <a:latin typeface="+mj-ea"/>
            <a:ea typeface="+mj-ea"/>
          </a:endParaRPr>
        </a:p>
        <a:p>
          <a:pPr algn="ctr" rtl="0">
            <a:lnSpc>
              <a:spcPts val="1800"/>
            </a:lnSpc>
            <a:defRPr sz="1000"/>
          </a:pPr>
          <a:endParaRPr lang="en-US" altLang="ja-JP" sz="1400">
            <a:solidFill>
              <a:sysClr val="windowText" lastClr="000000"/>
            </a:solidFill>
          </a:endParaRPr>
        </a:p>
        <a:p>
          <a:pPr algn="ctr" rtl="0">
            <a:lnSpc>
              <a:spcPts val="1800"/>
            </a:lnSpc>
            <a:defRPr sz="1000"/>
          </a:pPr>
          <a:endParaRPr lang="en-US" altLang="ja-JP" sz="1400">
            <a:solidFill>
              <a:sysClr val="windowText" lastClr="000000"/>
            </a:solidFill>
          </a:endParaRPr>
        </a:p>
        <a:p>
          <a:pPr algn="ctr" rtl="0">
            <a:lnSpc>
              <a:spcPts val="1800"/>
            </a:lnSpc>
            <a:defRPr sz="1000"/>
          </a:pPr>
          <a:endParaRPr lang="en-US" altLang="ja-JP" sz="1400">
            <a:solidFill>
              <a:sysClr val="windowText" lastClr="000000"/>
            </a:solidFill>
          </a:endParaRPr>
        </a:p>
        <a:p>
          <a:pPr algn="ctr" rtl="0">
            <a:lnSpc>
              <a:spcPts val="1800"/>
            </a:lnSpc>
            <a:defRPr sz="1000"/>
          </a:pPr>
          <a:endParaRPr lang="ja-JP" altLang="en-US" sz="1400">
            <a:solidFill>
              <a:sysClr val="windowText" lastClr="000000"/>
            </a:solidFill>
          </a:endParaRPr>
        </a:p>
      </xdr:txBody>
    </xdr:sp>
    <xdr:clientData/>
  </xdr:twoCellAnchor>
  <xdr:twoCellAnchor>
    <xdr:from>
      <xdr:col>28</xdr:col>
      <xdr:colOff>49033</xdr:colOff>
      <xdr:row>756</xdr:row>
      <xdr:rowOff>178115</xdr:rowOff>
    </xdr:from>
    <xdr:to>
      <xdr:col>42</xdr:col>
      <xdr:colOff>190500</xdr:colOff>
      <xdr:row>760</xdr:row>
      <xdr:rowOff>91313</xdr:rowOff>
    </xdr:to>
    <xdr:sp macro="" textlink="">
      <xdr:nvSpPr>
        <xdr:cNvPr id="25" name="Rectangle 29">
          <a:extLst>
            <a:ext uri="{FF2B5EF4-FFF2-40B4-BE49-F238E27FC236}">
              <a16:creationId xmlns:a16="http://schemas.microsoft.com/office/drawing/2014/main" id="{1DD669A2-5F9E-421D-9E04-1C401301A75E}"/>
            </a:ext>
          </a:extLst>
        </xdr:cNvPr>
        <xdr:cNvSpPr>
          <a:spLocks noChangeArrowheads="1"/>
        </xdr:cNvSpPr>
      </xdr:nvSpPr>
      <xdr:spPr bwMode="auto">
        <a:xfrm>
          <a:off x="5649733" y="56175590"/>
          <a:ext cx="2941817" cy="13228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400">
              <a:solidFill>
                <a:sysClr val="windowText" lastClr="000000"/>
              </a:solidFill>
              <a:latin typeface="+mj-ea"/>
              <a:ea typeface="+mj-ea"/>
            </a:rPr>
            <a:t>D.</a:t>
          </a:r>
          <a:r>
            <a:rPr lang="ja-JP" altLang="en-US" sz="1400">
              <a:solidFill>
                <a:sysClr val="windowText" lastClr="000000"/>
              </a:solidFill>
              <a:latin typeface="+mj-ea"/>
              <a:ea typeface="+mj-ea"/>
            </a:rPr>
            <a:t>学校図書館司書教諭等養成講習会</a:t>
          </a:r>
          <a:endParaRPr lang="en-US" altLang="ja-JP" sz="1400">
            <a:solidFill>
              <a:sysClr val="windowText" lastClr="000000"/>
            </a:solidFill>
            <a:latin typeface="+mj-ea"/>
            <a:ea typeface="+mj-ea"/>
          </a:endParaRPr>
        </a:p>
        <a:p>
          <a:pPr algn="ctr" rtl="0">
            <a:lnSpc>
              <a:spcPts val="1800"/>
            </a:lnSpc>
            <a:defRPr sz="1000"/>
          </a:pPr>
          <a:r>
            <a:rPr lang="ja-JP" altLang="en-US" sz="1400">
              <a:solidFill>
                <a:sysClr val="windowText" lastClr="000000"/>
              </a:solidFill>
              <a:latin typeface="+mj-ea"/>
              <a:ea typeface="+mj-ea"/>
            </a:rPr>
            <a:t>国立大学法人等　　</a:t>
          </a:r>
          <a:r>
            <a:rPr lang="en-US" altLang="ja-JP" sz="1400">
              <a:solidFill>
                <a:sysClr val="windowText" lastClr="000000"/>
              </a:solidFill>
              <a:latin typeface="+mj-ea"/>
              <a:ea typeface="+mj-ea"/>
            </a:rPr>
            <a:t>7</a:t>
          </a:r>
          <a:r>
            <a:rPr lang="ja-JP" altLang="en-US" sz="1400">
              <a:solidFill>
                <a:sysClr val="windowText" lastClr="000000"/>
              </a:solidFill>
              <a:latin typeface="+mj-ea"/>
              <a:ea typeface="+mj-ea"/>
            </a:rPr>
            <a:t>百万円</a:t>
          </a:r>
          <a:endParaRPr lang="en-US" altLang="ja-JP" sz="1400">
            <a:solidFill>
              <a:sysClr val="windowText" lastClr="000000"/>
            </a:solidFill>
            <a:latin typeface="+mj-ea"/>
            <a:ea typeface="+mj-ea"/>
          </a:endParaRPr>
        </a:p>
        <a:p>
          <a:pPr algn="ctr" rtl="0">
            <a:lnSpc>
              <a:spcPts val="1800"/>
            </a:lnSpc>
            <a:defRPr sz="1000"/>
          </a:pPr>
          <a:r>
            <a:rPr lang="ja-JP" altLang="en-US" sz="1400">
              <a:solidFill>
                <a:sysClr val="windowText" lastClr="000000"/>
              </a:solidFill>
              <a:latin typeface="+mj-ea"/>
              <a:ea typeface="+mj-ea"/>
            </a:rPr>
            <a:t>　　　　</a:t>
          </a:r>
          <a:r>
            <a:rPr lang="en-US" altLang="ja-JP" sz="1400">
              <a:solidFill>
                <a:sysClr val="windowText" lastClr="000000"/>
              </a:solidFill>
              <a:latin typeface="+mj-ea"/>
              <a:ea typeface="+mj-ea"/>
            </a:rPr>
            <a:t>35</a:t>
          </a:r>
          <a:r>
            <a:rPr lang="ja-JP" altLang="en-US" sz="1400">
              <a:solidFill>
                <a:sysClr val="windowText" lastClr="000000"/>
              </a:solidFill>
              <a:latin typeface="+mj-ea"/>
              <a:ea typeface="+mj-ea"/>
            </a:rPr>
            <a:t>機関</a:t>
          </a:r>
        </a:p>
      </xdr:txBody>
    </xdr:sp>
    <xdr:clientData/>
  </xdr:twoCellAnchor>
  <xdr:twoCellAnchor>
    <xdr:from>
      <xdr:col>5</xdr:col>
      <xdr:colOff>186034</xdr:colOff>
      <xdr:row>753</xdr:row>
      <xdr:rowOff>260172</xdr:rowOff>
    </xdr:from>
    <xdr:to>
      <xdr:col>16</xdr:col>
      <xdr:colOff>70189</xdr:colOff>
      <xdr:row>754</xdr:row>
      <xdr:rowOff>277693</xdr:rowOff>
    </xdr:to>
    <xdr:sp macro="" textlink="">
      <xdr:nvSpPr>
        <xdr:cNvPr id="26" name="Rectangle 37">
          <a:extLst>
            <a:ext uri="{FF2B5EF4-FFF2-40B4-BE49-F238E27FC236}">
              <a16:creationId xmlns:a16="http://schemas.microsoft.com/office/drawing/2014/main" id="{724F457B-DF87-4BB5-9E6D-0A0CBB2885AF}"/>
            </a:ext>
          </a:extLst>
        </xdr:cNvPr>
        <xdr:cNvSpPr>
          <a:spLocks noChangeArrowheads="1"/>
        </xdr:cNvSpPr>
      </xdr:nvSpPr>
      <xdr:spPr bwMode="auto">
        <a:xfrm>
          <a:off x="1186159" y="55200372"/>
          <a:ext cx="2084430" cy="3699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31831</xdr:colOff>
      <xdr:row>753</xdr:row>
      <xdr:rowOff>293791</xdr:rowOff>
    </xdr:from>
    <xdr:to>
      <xdr:col>35</xdr:col>
      <xdr:colOff>181565</xdr:colOff>
      <xdr:row>754</xdr:row>
      <xdr:rowOff>277694</xdr:rowOff>
    </xdr:to>
    <xdr:sp macro="" textlink="">
      <xdr:nvSpPr>
        <xdr:cNvPr id="27" name="Rectangle 37">
          <a:extLst>
            <a:ext uri="{FF2B5EF4-FFF2-40B4-BE49-F238E27FC236}">
              <a16:creationId xmlns:a16="http://schemas.microsoft.com/office/drawing/2014/main" id="{DA1ED123-AC6F-4B09-BCA3-D2A28DA59AC4}"/>
            </a:ext>
          </a:extLst>
        </xdr:cNvPr>
        <xdr:cNvSpPr>
          <a:spLocks noChangeArrowheads="1"/>
        </xdr:cNvSpPr>
      </xdr:nvSpPr>
      <xdr:spPr bwMode="auto">
        <a:xfrm>
          <a:off x="5032456" y="55233991"/>
          <a:ext cx="2149984" cy="336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委託【随意契約（企画競争）】</a:t>
          </a:r>
          <a:endParaRPr lang="ja-JP" altLang="ja-JP" sz="1100">
            <a:effectLst/>
          </a:endParaRPr>
        </a:p>
      </xdr:txBody>
    </xdr:sp>
    <xdr:clientData/>
  </xdr:twoCellAnchor>
  <xdr:twoCellAnchor>
    <xdr:from>
      <xdr:col>9</xdr:col>
      <xdr:colOff>187305</xdr:colOff>
      <xdr:row>754</xdr:row>
      <xdr:rowOff>322519</xdr:rowOff>
    </xdr:from>
    <xdr:to>
      <xdr:col>21</xdr:col>
      <xdr:colOff>112679</xdr:colOff>
      <xdr:row>756</xdr:row>
      <xdr:rowOff>77262</xdr:rowOff>
    </xdr:to>
    <xdr:sp macro="" textlink="">
      <xdr:nvSpPr>
        <xdr:cNvPr id="28" name="AutoShape 36">
          <a:extLst>
            <a:ext uri="{FF2B5EF4-FFF2-40B4-BE49-F238E27FC236}">
              <a16:creationId xmlns:a16="http://schemas.microsoft.com/office/drawing/2014/main" id="{46AE9309-567E-4536-8F35-7EA63D4E974E}"/>
            </a:ext>
          </a:extLst>
        </xdr:cNvPr>
        <xdr:cNvSpPr>
          <a:spLocks noChangeArrowheads="1"/>
        </xdr:cNvSpPr>
      </xdr:nvSpPr>
      <xdr:spPr bwMode="auto">
        <a:xfrm>
          <a:off x="1987530" y="55615144"/>
          <a:ext cx="2325674" cy="4595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学校図書館の活性化に向けた調査研究の実施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77366</xdr:colOff>
      <xdr:row>754</xdr:row>
      <xdr:rowOff>333723</xdr:rowOff>
    </xdr:from>
    <xdr:to>
      <xdr:col>41</xdr:col>
      <xdr:colOff>170830</xdr:colOff>
      <xdr:row>756</xdr:row>
      <xdr:rowOff>122084</xdr:rowOff>
    </xdr:to>
    <xdr:sp macro="" textlink="">
      <xdr:nvSpPr>
        <xdr:cNvPr id="29" name="AutoShape 36">
          <a:extLst>
            <a:ext uri="{FF2B5EF4-FFF2-40B4-BE49-F238E27FC236}">
              <a16:creationId xmlns:a16="http://schemas.microsoft.com/office/drawing/2014/main" id="{82A8C0A9-29C8-4B84-9381-C35B3F9F1C8B}"/>
            </a:ext>
          </a:extLst>
        </xdr:cNvPr>
        <xdr:cNvSpPr>
          <a:spLocks noChangeArrowheads="1"/>
        </xdr:cNvSpPr>
      </xdr:nvSpPr>
      <xdr:spPr bwMode="auto">
        <a:xfrm>
          <a:off x="5878091" y="55626348"/>
          <a:ext cx="2493764" cy="4932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司書教諭養成のための講習会の実施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92074</xdr:colOff>
      <xdr:row>764</xdr:row>
      <xdr:rowOff>266028</xdr:rowOff>
    </xdr:from>
    <xdr:to>
      <xdr:col>22</xdr:col>
      <xdr:colOff>190499</xdr:colOff>
      <xdr:row>764</xdr:row>
      <xdr:rowOff>600848</xdr:rowOff>
    </xdr:to>
    <xdr:sp macro="" textlink="">
      <xdr:nvSpPr>
        <xdr:cNvPr id="30" name="Rectangle 37">
          <a:extLst>
            <a:ext uri="{FF2B5EF4-FFF2-40B4-BE49-F238E27FC236}">
              <a16:creationId xmlns:a16="http://schemas.microsoft.com/office/drawing/2014/main" id="{D82ADCDA-F3B5-496C-94FA-0255ACE73EB5}"/>
            </a:ext>
          </a:extLst>
        </xdr:cNvPr>
        <xdr:cNvSpPr>
          <a:spLocks noChangeArrowheads="1"/>
        </xdr:cNvSpPr>
      </xdr:nvSpPr>
      <xdr:spPr bwMode="auto">
        <a:xfrm>
          <a:off x="1717674" y="59333728"/>
          <a:ext cx="2943225" cy="3348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再委託【随意契約（企画競争）】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46913</xdr:colOff>
      <xdr:row>764</xdr:row>
      <xdr:rowOff>585289</xdr:rowOff>
    </xdr:from>
    <xdr:to>
      <xdr:col>23</xdr:col>
      <xdr:colOff>50123</xdr:colOff>
      <xdr:row>766</xdr:row>
      <xdr:rowOff>631852</xdr:rowOff>
    </xdr:to>
    <xdr:sp macro="" textlink="">
      <xdr:nvSpPr>
        <xdr:cNvPr id="31" name="Rectangle 29">
          <a:extLst>
            <a:ext uri="{FF2B5EF4-FFF2-40B4-BE49-F238E27FC236}">
              <a16:creationId xmlns:a16="http://schemas.microsoft.com/office/drawing/2014/main" id="{F18F7867-E573-49F5-AE64-3BF795B951E1}"/>
            </a:ext>
          </a:extLst>
        </xdr:cNvPr>
        <xdr:cNvSpPr>
          <a:spLocks noChangeArrowheads="1"/>
        </xdr:cNvSpPr>
      </xdr:nvSpPr>
      <xdr:spPr bwMode="auto">
        <a:xfrm>
          <a:off x="1647113" y="59402164"/>
          <a:ext cx="3003585" cy="13800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400">
              <a:solidFill>
                <a:srgbClr xmlns:mc="http://schemas.openxmlformats.org/markup-compatibility/2006" xmlns:a14="http://schemas.microsoft.com/office/drawing/2010/main" val="000000" mc:Ignorable="a14" a14:legacySpreadsheetColorIndex="8"/>
              </a:solidFill>
              <a:latin typeface="+mj-ea"/>
              <a:ea typeface="+mj-ea"/>
            </a:rPr>
            <a:t>C.</a:t>
          </a: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学校図書館の活性化に向けた</a:t>
          </a:r>
          <a:endParaRPr lang="en-US" altLang="ja-JP" sz="140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調査研究事業</a:t>
          </a:r>
          <a:endParaRPr lang="en-US" altLang="ja-JP" sz="140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那智勝浦町　</a:t>
          </a:r>
          <a:r>
            <a:rPr lang="en-US" altLang="ja-JP" sz="1400">
              <a:solidFill>
                <a:srgbClr xmlns:mc="http://schemas.openxmlformats.org/markup-compatibility/2006" xmlns:a14="http://schemas.microsoft.com/office/drawing/2010/main" val="000000" mc:Ignorable="a14" a14:legacySpreadsheetColorIndex="8"/>
              </a:solidFill>
              <a:latin typeface="+mj-ea"/>
              <a:ea typeface="+mj-ea"/>
            </a:rPr>
            <a:t>0.1</a:t>
          </a:r>
          <a:r>
            <a:rPr lang="ja-JP" altLang="en-US" sz="1400">
              <a:solidFill>
                <a:schemeClr val="tx1"/>
              </a:solidFill>
              <a:latin typeface="+mj-ea"/>
              <a:ea typeface="+mj-ea"/>
            </a:rPr>
            <a:t>百</a:t>
          </a: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万円</a:t>
          </a:r>
          <a:endParaRPr lang="en-US" altLang="ja-JP" sz="140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　　　</a:t>
          </a:r>
          <a:r>
            <a:rPr lang="en-US" altLang="ja-JP" sz="1400">
              <a:solidFill>
                <a:srgbClr xmlns:mc="http://schemas.openxmlformats.org/markup-compatibility/2006" xmlns:a14="http://schemas.microsoft.com/office/drawing/2010/main" val="000000" mc:Ignorable="a14" a14:legacySpreadsheetColorIndex="8"/>
              </a:solidFill>
              <a:latin typeface="+mj-ea"/>
              <a:ea typeface="+mj-ea"/>
            </a:rPr>
            <a:t>1</a:t>
          </a:r>
          <a:r>
            <a:rPr lang="ja-JP" altLang="en-US" sz="1400">
              <a:solidFill>
                <a:sysClr val="windowText" lastClr="000000"/>
              </a:solidFill>
              <a:latin typeface="+mj-ea"/>
              <a:ea typeface="+mj-ea"/>
            </a:rPr>
            <a:t>機関</a:t>
          </a:r>
        </a:p>
      </xdr:txBody>
    </xdr:sp>
    <xdr:clientData/>
  </xdr:twoCellAnchor>
  <xdr:twoCellAnchor>
    <xdr:from>
      <xdr:col>9</xdr:col>
      <xdr:colOff>34626</xdr:colOff>
      <xdr:row>764</xdr:row>
      <xdr:rowOff>82206</xdr:rowOff>
    </xdr:from>
    <xdr:to>
      <xdr:col>9</xdr:col>
      <xdr:colOff>37666</xdr:colOff>
      <xdr:row>764</xdr:row>
      <xdr:rowOff>537003</xdr:rowOff>
    </xdr:to>
    <xdr:sp macro="" textlink="">
      <xdr:nvSpPr>
        <xdr:cNvPr id="32" name="Line 38">
          <a:extLst>
            <a:ext uri="{FF2B5EF4-FFF2-40B4-BE49-F238E27FC236}">
              <a16:creationId xmlns:a16="http://schemas.microsoft.com/office/drawing/2014/main" id="{309E711C-516A-4396-8B4E-56F0655C882C}"/>
            </a:ext>
          </a:extLst>
        </xdr:cNvPr>
        <xdr:cNvSpPr>
          <a:spLocks noChangeShapeType="1"/>
        </xdr:cNvSpPr>
      </xdr:nvSpPr>
      <xdr:spPr bwMode="auto">
        <a:xfrm>
          <a:off x="1863426" y="59149906"/>
          <a:ext cx="3040" cy="4547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199934</xdr:colOff>
      <xdr:row>760</xdr:row>
      <xdr:rowOff>100839</xdr:rowOff>
    </xdr:from>
    <xdr:to>
      <xdr:col>26</xdr:col>
      <xdr:colOff>79027</xdr:colOff>
      <xdr:row>764</xdr:row>
      <xdr:rowOff>126657</xdr:rowOff>
    </xdr:to>
    <xdr:sp macro="" textlink="">
      <xdr:nvSpPr>
        <xdr:cNvPr id="33" name="Rectangle 37">
          <a:extLst>
            <a:ext uri="{FF2B5EF4-FFF2-40B4-BE49-F238E27FC236}">
              <a16:creationId xmlns:a16="http://schemas.microsoft.com/office/drawing/2014/main" id="{455643F6-5C50-476A-8097-2B0D7AE705D5}"/>
            </a:ext>
          </a:extLst>
        </xdr:cNvPr>
        <xdr:cNvSpPr>
          <a:spLocks noChangeArrowheads="1"/>
        </xdr:cNvSpPr>
      </xdr:nvSpPr>
      <xdr:spPr bwMode="auto">
        <a:xfrm>
          <a:off x="3600359" y="57508014"/>
          <a:ext cx="1679318" cy="14355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en-US" altLang="ja-JP" sz="1400">
              <a:effectLst/>
              <a:latin typeface="+mj-ea"/>
              <a:ea typeface="+mj-ea"/>
              <a:cs typeface="+mn-cs"/>
            </a:rPr>
            <a:t>B.</a:t>
          </a:r>
          <a:r>
            <a:rPr lang="ja-JP" altLang="en-US"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rPr>
            <a:t>都道府県・市教育</a:t>
          </a:r>
          <a:endParaRPr lang="en-US" altLang="ja-JP"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defRPr sz="1000"/>
          </a:pPr>
          <a:r>
            <a:rPr lang="ja-JP" altLang="en-US"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rPr>
            <a:t>委員会・国立大学法人等</a:t>
          </a:r>
          <a:endParaRPr lang="en-US" altLang="ja-JP"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defRPr sz="1000"/>
          </a:pPr>
          <a:r>
            <a:rPr lang="ja-JP" altLang="en-US" sz="1350" b="0" i="0" u="none" strike="noStrike" baseline="0">
              <a:solidFill>
                <a:schemeClr val="tx1"/>
              </a:solidFill>
              <a:latin typeface="+mj-ea"/>
              <a:ea typeface="+mj-ea"/>
            </a:rPr>
            <a:t>　　</a:t>
          </a:r>
          <a:r>
            <a:rPr lang="en-US" altLang="ja-JP" sz="1350" b="0" i="0" u="none" strike="noStrike" baseline="0">
              <a:solidFill>
                <a:schemeClr val="tx1"/>
              </a:solidFill>
              <a:latin typeface="+mj-ea"/>
              <a:ea typeface="+mj-ea"/>
            </a:rPr>
            <a:t>2.1</a:t>
          </a:r>
          <a:r>
            <a:rPr lang="ja-JP" altLang="en-US" sz="1350" b="0" i="0" u="none" strike="noStrike" baseline="0">
              <a:solidFill>
                <a:schemeClr val="tx1"/>
              </a:solidFill>
              <a:latin typeface="+mj-ea"/>
              <a:ea typeface="+mj-ea"/>
            </a:rPr>
            <a:t>百万円</a:t>
          </a:r>
          <a:endParaRPr lang="en-US" altLang="ja-JP" sz="1350" b="0" i="0" u="none" strike="noStrike" baseline="0">
            <a:solidFill>
              <a:schemeClr val="tx1"/>
            </a:solidFill>
            <a:latin typeface="+mj-ea"/>
            <a:ea typeface="+mj-ea"/>
          </a:endParaRPr>
        </a:p>
        <a:p>
          <a:pPr algn="ctr" rtl="0">
            <a:defRPr sz="1000"/>
          </a:pPr>
          <a:r>
            <a:rPr lang="ja-JP" altLang="en-US" sz="1350" b="0" i="0" u="none" strike="noStrike" baseline="0">
              <a:solidFill>
                <a:schemeClr val="tx1"/>
              </a:solidFill>
              <a:latin typeface="+mj-ea"/>
              <a:ea typeface="+mj-ea"/>
            </a:rPr>
            <a:t>（全</a:t>
          </a:r>
          <a:r>
            <a:rPr lang="en-US" altLang="ja-JP" sz="1350" b="0" i="0" u="none" strike="noStrike" baseline="0">
              <a:solidFill>
                <a:schemeClr val="tx1"/>
              </a:solidFill>
              <a:latin typeface="+mj-ea"/>
              <a:ea typeface="+mj-ea"/>
            </a:rPr>
            <a:t>11</a:t>
          </a:r>
          <a:r>
            <a:rPr lang="ja-JP" altLang="en-US" sz="1350" b="0" i="0" u="none" strike="noStrike" baseline="0">
              <a:solidFill>
                <a:schemeClr val="tx1"/>
              </a:solidFill>
              <a:latin typeface="+mj-ea"/>
              <a:ea typeface="+mj-ea"/>
            </a:rPr>
            <a:t>機関）</a:t>
          </a:r>
          <a:endParaRPr lang="ja-JP" altLang="en-US" sz="1350">
            <a:solidFill>
              <a:schemeClr val="tx1"/>
            </a:solidFill>
            <a:latin typeface="+mj-ea"/>
            <a:ea typeface="+mj-ea"/>
          </a:endParaRPr>
        </a:p>
      </xdr:txBody>
    </xdr:sp>
    <xdr:clientData/>
  </xdr:twoCellAnchor>
  <xdr:twoCellAnchor>
    <xdr:from>
      <xdr:col>8</xdr:col>
      <xdr:colOff>31224</xdr:colOff>
      <xdr:row>760</xdr:row>
      <xdr:rowOff>102519</xdr:rowOff>
    </xdr:from>
    <xdr:to>
      <xdr:col>17</xdr:col>
      <xdr:colOff>118132</xdr:colOff>
      <xdr:row>763</xdr:row>
      <xdr:rowOff>279056</xdr:rowOff>
    </xdr:to>
    <xdr:sp macro="" textlink="">
      <xdr:nvSpPr>
        <xdr:cNvPr id="34" name="Rectangle 37">
          <a:extLst>
            <a:ext uri="{FF2B5EF4-FFF2-40B4-BE49-F238E27FC236}">
              <a16:creationId xmlns:a16="http://schemas.microsoft.com/office/drawing/2014/main" id="{DEF087FF-7D6B-4961-A0CF-73D3A0A7941D}"/>
            </a:ext>
          </a:extLst>
        </xdr:cNvPr>
        <xdr:cNvSpPr>
          <a:spLocks noChangeArrowheads="1"/>
        </xdr:cNvSpPr>
      </xdr:nvSpPr>
      <xdr:spPr bwMode="auto">
        <a:xfrm>
          <a:off x="1631424" y="57509694"/>
          <a:ext cx="1887133" cy="12338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en-US" altLang="ja-JP" sz="1400">
              <a:effectLst/>
              <a:latin typeface="+mj-ea"/>
              <a:ea typeface="+mj-ea"/>
              <a:cs typeface="+mn-cs"/>
            </a:rPr>
            <a:t>A.</a:t>
          </a:r>
          <a:r>
            <a:rPr lang="ja-JP" altLang="en-US" sz="1400">
              <a:effectLst/>
              <a:latin typeface="+mj-ea"/>
              <a:ea typeface="+mj-ea"/>
              <a:cs typeface="+mn-cs"/>
            </a:rPr>
            <a:t>和歌山県</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defRPr sz="1000"/>
          </a:pPr>
          <a:r>
            <a:rPr lang="ja-JP" altLang="en-US" sz="1400" b="0" i="0" u="none" strike="noStrike" baseline="0">
              <a:solidFill>
                <a:schemeClr val="tx1"/>
              </a:solidFill>
              <a:latin typeface="+mj-ea"/>
              <a:ea typeface="+mj-ea"/>
            </a:rPr>
            <a:t>　　　</a:t>
          </a:r>
          <a:r>
            <a:rPr lang="en-US" altLang="ja-JP" sz="1400" b="0" i="0" u="none" strike="noStrike" baseline="0">
              <a:solidFill>
                <a:schemeClr val="tx1"/>
              </a:solidFill>
              <a:latin typeface="+mj-ea"/>
              <a:ea typeface="+mj-ea"/>
            </a:rPr>
            <a:t>0.2</a:t>
          </a:r>
          <a:r>
            <a:rPr lang="ja-JP" altLang="en-US" sz="1400" b="0" i="0" u="none" strike="noStrike" baseline="0">
              <a:solidFill>
                <a:schemeClr val="tx1"/>
              </a:solidFill>
              <a:latin typeface="+mj-ea"/>
              <a:ea typeface="+mj-ea"/>
            </a:rPr>
            <a:t>百万円</a:t>
          </a:r>
          <a:endParaRPr lang="en-US" altLang="ja-JP" sz="1400" b="0" i="0" u="none" strike="noStrike" baseline="0">
            <a:solidFill>
              <a:schemeClr val="tx1"/>
            </a:solidFill>
            <a:latin typeface="+mj-ea"/>
            <a:ea typeface="+mj-ea"/>
          </a:endParaRPr>
        </a:p>
        <a:p>
          <a:pPr algn="ctr" rtl="0">
            <a:defRPr sz="1000"/>
          </a:pPr>
          <a:r>
            <a:rPr lang="ja-JP" altLang="en-US" sz="1400" b="0" i="0" u="none" strike="noStrike" baseline="0">
              <a:solidFill>
                <a:schemeClr val="tx1"/>
              </a:solidFill>
              <a:latin typeface="+mj-ea"/>
              <a:ea typeface="+mj-ea"/>
            </a:rPr>
            <a:t>（全</a:t>
          </a:r>
          <a:r>
            <a:rPr lang="en-US" altLang="ja-JP" sz="1400" b="0" i="0" u="none" strike="noStrike" baseline="0">
              <a:solidFill>
                <a:schemeClr val="tx1"/>
              </a:solidFill>
              <a:latin typeface="+mj-ea"/>
              <a:ea typeface="+mj-ea"/>
            </a:rPr>
            <a:t>1</a:t>
          </a:r>
          <a:r>
            <a:rPr lang="ja-JP" altLang="en-US" sz="1400" b="0" i="0" u="none" strike="noStrike" baseline="0">
              <a:solidFill>
                <a:schemeClr val="tx1"/>
              </a:solidFill>
              <a:latin typeface="+mj-ea"/>
              <a:ea typeface="+mj-ea"/>
            </a:rPr>
            <a:t>機関）</a:t>
          </a:r>
          <a:endParaRPr lang="ja-JP" altLang="en-US">
            <a:solidFill>
              <a:schemeClr val="tx1"/>
            </a:solidFill>
            <a:latin typeface="+mj-ea"/>
            <a:ea typeface="+mj-ea"/>
          </a:endParaRPr>
        </a:p>
      </xdr:txBody>
    </xdr:sp>
    <xdr:clientData/>
  </xdr:twoCellAnchor>
  <xdr:twoCellAnchor>
    <xdr:from>
      <xdr:col>12</xdr:col>
      <xdr:colOff>193861</xdr:colOff>
      <xdr:row>759</xdr:row>
      <xdr:rowOff>221314</xdr:rowOff>
    </xdr:from>
    <xdr:to>
      <xdr:col>22</xdr:col>
      <xdr:colOff>141013</xdr:colOff>
      <xdr:row>760</xdr:row>
      <xdr:rowOff>106456</xdr:rowOff>
    </xdr:to>
    <xdr:sp macro="" textlink="">
      <xdr:nvSpPr>
        <xdr:cNvPr id="35" name="左中かっこ 34">
          <a:extLst>
            <a:ext uri="{FF2B5EF4-FFF2-40B4-BE49-F238E27FC236}">
              <a16:creationId xmlns:a16="http://schemas.microsoft.com/office/drawing/2014/main" id="{C1A44F5C-6A8E-4819-A14E-ADA50C3BC6BE}"/>
            </a:ext>
          </a:extLst>
        </xdr:cNvPr>
        <xdr:cNvSpPr/>
      </xdr:nvSpPr>
      <xdr:spPr>
        <a:xfrm rot="5400000">
          <a:off x="3449078" y="56421147"/>
          <a:ext cx="237567" cy="1947402"/>
        </a:xfrm>
        <a:prstGeom prst="leftBrace">
          <a:avLst>
            <a:gd name="adj1" fmla="val 8333"/>
            <a:gd name="adj2" fmla="val 529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167529</xdr:colOff>
      <xdr:row>750</xdr:row>
      <xdr:rowOff>0</xdr:rowOff>
    </xdr:from>
    <xdr:to>
      <xdr:col>35</xdr:col>
      <xdr:colOff>168164</xdr:colOff>
      <xdr:row>753</xdr:row>
      <xdr:rowOff>36813</xdr:rowOff>
    </xdr:to>
    <xdr:sp macro="" textlink="">
      <xdr:nvSpPr>
        <xdr:cNvPr id="36" name="左中かっこ 35">
          <a:extLst>
            <a:ext uri="{FF2B5EF4-FFF2-40B4-BE49-F238E27FC236}">
              <a16:creationId xmlns:a16="http://schemas.microsoft.com/office/drawing/2014/main" id="{D6490FDD-5887-463F-8C24-7CF61AA593D0}"/>
            </a:ext>
          </a:extLst>
        </xdr:cNvPr>
        <xdr:cNvSpPr/>
      </xdr:nvSpPr>
      <xdr:spPr>
        <a:xfrm>
          <a:off x="6768354" y="53882925"/>
          <a:ext cx="400685" cy="1094088"/>
        </a:xfrm>
        <a:prstGeom prst="leftBrac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189894</xdr:colOff>
      <xdr:row>750</xdr:row>
      <xdr:rowOff>4206</xdr:rowOff>
    </xdr:from>
    <xdr:to>
      <xdr:col>49</xdr:col>
      <xdr:colOff>381000</xdr:colOff>
      <xdr:row>753</xdr:row>
      <xdr:rowOff>266700</xdr:rowOff>
    </xdr:to>
    <xdr:sp macro="" textlink="">
      <xdr:nvSpPr>
        <xdr:cNvPr id="37" name="テキスト ボックス 36"/>
        <xdr:cNvSpPr txBox="1"/>
      </xdr:nvSpPr>
      <xdr:spPr>
        <a:xfrm>
          <a:off x="7301894" y="54919006"/>
          <a:ext cx="3035906" cy="13292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庁費　　　　　　　　　　</a:t>
          </a:r>
          <a:r>
            <a:rPr kumimoji="1" lang="en-US" altLang="ja-JP" sz="1200"/>
            <a:t>3.4</a:t>
          </a:r>
          <a:r>
            <a:rPr kumimoji="1" lang="ja-JP" altLang="en-US" sz="1200"/>
            <a:t>百万円</a:t>
          </a:r>
          <a:endParaRPr kumimoji="1" lang="en-US" altLang="ja-JP" sz="1200"/>
        </a:p>
        <a:p>
          <a:r>
            <a:rPr kumimoji="1" lang="ja-JP" altLang="en-US" sz="1200"/>
            <a:t>諸謝金　　　　　</a:t>
          </a:r>
          <a:r>
            <a:rPr kumimoji="1" lang="ja-JP" altLang="en-US" sz="1200" baseline="0"/>
            <a:t> 　　　</a:t>
          </a:r>
          <a:r>
            <a:rPr kumimoji="1" lang="en-US" altLang="ja-JP" sz="1200" baseline="0"/>
            <a:t>0.2</a:t>
          </a:r>
          <a:r>
            <a:rPr kumimoji="1" lang="ja-JP" altLang="en-US" sz="1200"/>
            <a:t>百万円</a:t>
          </a:r>
          <a:endParaRPr kumimoji="1" lang="en-US" altLang="ja-JP" sz="1200"/>
        </a:p>
        <a:p>
          <a:r>
            <a:rPr kumimoji="1" lang="ja-JP" altLang="en-US" sz="1200"/>
            <a:t>教職員研修費　　　　</a:t>
          </a:r>
          <a:r>
            <a:rPr kumimoji="1" lang="en-US" altLang="ja-JP" sz="1200"/>
            <a:t>0.1</a:t>
          </a:r>
          <a:r>
            <a:rPr kumimoji="1" lang="ja-JP" altLang="en-US" sz="1200"/>
            <a:t>百万円</a:t>
          </a:r>
          <a:endParaRPr kumimoji="1" lang="en-US" altLang="ja-JP" sz="1200"/>
        </a:p>
        <a:p>
          <a:r>
            <a:rPr kumimoji="1" lang="ja-JP" altLang="en-US" sz="1200"/>
            <a:t>職員旅費　　　　　　　</a:t>
          </a:r>
          <a:r>
            <a:rPr kumimoji="1" lang="en-US" altLang="ja-JP" sz="1200"/>
            <a:t>0.1</a:t>
          </a:r>
          <a:r>
            <a:rPr kumimoji="1" lang="ja-JP" altLang="en-US" sz="1200"/>
            <a:t>百万円</a:t>
          </a:r>
          <a:endParaRPr kumimoji="1" lang="en-US" altLang="ja-JP" sz="1200"/>
        </a:p>
        <a:p>
          <a:r>
            <a:rPr kumimoji="1" lang="ja-JP" altLang="en-US" sz="1200"/>
            <a:t>委員等旅費　　 　　　</a:t>
          </a:r>
          <a:r>
            <a:rPr kumimoji="1" lang="en-US" altLang="ja-JP" sz="1200"/>
            <a:t>0.1</a:t>
          </a:r>
          <a:r>
            <a:rPr kumimoji="1" lang="ja-JP" altLang="en-US" sz="1200"/>
            <a:t>百万円　を含む</a:t>
          </a:r>
        </a:p>
      </xdr:txBody>
    </xdr:sp>
    <xdr:clientData/>
  </xdr:twoCellAnchor>
  <xdr:twoCellAnchor>
    <xdr:from>
      <xdr:col>35</xdr:col>
      <xdr:colOff>190500</xdr:colOff>
      <xdr:row>753</xdr:row>
      <xdr:rowOff>238125</xdr:rowOff>
    </xdr:from>
    <xdr:to>
      <xdr:col>35</xdr:col>
      <xdr:colOff>190500</xdr:colOff>
      <xdr:row>754</xdr:row>
      <xdr:rowOff>244440</xdr:rowOff>
    </xdr:to>
    <xdr:sp macro="" textlink="">
      <xdr:nvSpPr>
        <xdr:cNvPr id="50" name="Line 38">
          <a:extLst>
            <a:ext uri="{FF2B5EF4-FFF2-40B4-BE49-F238E27FC236}">
              <a16:creationId xmlns:a16="http://schemas.microsoft.com/office/drawing/2014/main" id="{9674A9C1-0B5F-4435-8E5C-F256851488FB}"/>
            </a:ext>
          </a:extLst>
        </xdr:cNvPr>
        <xdr:cNvSpPr>
          <a:spLocks noChangeShapeType="1"/>
        </xdr:cNvSpPr>
      </xdr:nvSpPr>
      <xdr:spPr bwMode="auto">
        <a:xfrm>
          <a:off x="7191375" y="55178325"/>
          <a:ext cx="0" cy="3587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66675</xdr:colOff>
      <xdr:row>760</xdr:row>
      <xdr:rowOff>104775</xdr:rowOff>
    </xdr:from>
    <xdr:to>
      <xdr:col>27</xdr:col>
      <xdr:colOff>40464</xdr:colOff>
      <xdr:row>760</xdr:row>
      <xdr:rowOff>104775</xdr:rowOff>
    </xdr:to>
    <xdr:cxnSp macro="">
      <xdr:nvCxnSpPr>
        <xdr:cNvPr id="51" name="直線コネクタ 50">
          <a:extLst>
            <a:ext uri="{FF2B5EF4-FFF2-40B4-BE49-F238E27FC236}">
              <a16:creationId xmlns:a16="http://schemas.microsoft.com/office/drawing/2014/main" id="{A9BEF9F5-C9D1-4213-B148-3B781DD9874A}"/>
            </a:ext>
          </a:extLst>
        </xdr:cNvPr>
        <xdr:cNvCxnSpPr/>
      </xdr:nvCxnSpPr>
      <xdr:spPr>
        <a:xfrm>
          <a:off x="1666875" y="57511950"/>
          <a:ext cx="37742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138642</xdr:colOff>
      <xdr:row>760</xdr:row>
      <xdr:rowOff>113173</xdr:rowOff>
    </xdr:from>
    <xdr:to>
      <xdr:col>17</xdr:col>
      <xdr:colOff>155077</xdr:colOff>
      <xdr:row>764</xdr:row>
      <xdr:rowOff>55508</xdr:rowOff>
    </xdr:to>
    <xdr:cxnSp macro="">
      <xdr:nvCxnSpPr>
        <xdr:cNvPr id="52" name="直線コネクタ 51">
          <a:extLst>
            <a:ext uri="{FF2B5EF4-FFF2-40B4-BE49-F238E27FC236}">
              <a16:creationId xmlns:a16="http://schemas.microsoft.com/office/drawing/2014/main" id="{9F34EA6D-46C6-4917-9C34-8D803A31EE7B}"/>
            </a:ext>
          </a:extLst>
        </xdr:cNvPr>
        <xdr:cNvCxnSpPr/>
      </xdr:nvCxnSpPr>
      <xdr:spPr>
        <a:xfrm>
          <a:off x="3539067" y="57520348"/>
          <a:ext cx="16435" cy="13520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403</v>
      </c>
      <c r="AJ2" s="942" t="s">
        <v>708</v>
      </c>
      <c r="AK2" s="942"/>
      <c r="AL2" s="942"/>
      <c r="AM2" s="942"/>
      <c r="AN2" s="98" t="s">
        <v>403</v>
      </c>
      <c r="AO2" s="942">
        <v>20</v>
      </c>
      <c r="AP2" s="942"/>
      <c r="AQ2" s="942"/>
      <c r="AR2" s="99" t="s">
        <v>706</v>
      </c>
      <c r="AS2" s="948">
        <v>46</v>
      </c>
      <c r="AT2" s="948"/>
      <c r="AU2" s="948"/>
      <c r="AV2" s="98" t="str">
        <f>IF(AW2="","","-")</f>
        <v/>
      </c>
      <c r="AW2" s="908"/>
      <c r="AX2" s="908"/>
    </row>
    <row r="3" spans="1:50" ht="21" customHeight="1" thickBot="1" x14ac:dyDescent="0.2">
      <c r="A3" s="864" t="s">
        <v>699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712</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753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755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754</v>
      </c>
      <c r="H5" s="837"/>
      <c r="I5" s="837"/>
      <c r="J5" s="837"/>
      <c r="K5" s="837"/>
      <c r="L5" s="837"/>
      <c r="M5" s="838" t="s">
        <v>66</v>
      </c>
      <c r="N5" s="839"/>
      <c r="O5" s="839"/>
      <c r="P5" s="839"/>
      <c r="Q5" s="839"/>
      <c r="R5" s="840"/>
      <c r="S5" s="841" t="s">
        <v>509</v>
      </c>
      <c r="T5" s="837"/>
      <c r="U5" s="837"/>
      <c r="V5" s="837"/>
      <c r="W5" s="837"/>
      <c r="X5" s="842"/>
      <c r="Y5" s="698" t="s">
        <v>3</v>
      </c>
      <c r="Z5" s="542"/>
      <c r="AA5" s="542"/>
      <c r="AB5" s="542"/>
      <c r="AC5" s="542"/>
      <c r="AD5" s="543"/>
      <c r="AE5" s="699" t="s">
        <v>756</v>
      </c>
      <c r="AF5" s="699"/>
      <c r="AG5" s="699"/>
      <c r="AH5" s="699"/>
      <c r="AI5" s="699"/>
      <c r="AJ5" s="699"/>
      <c r="AK5" s="699"/>
      <c r="AL5" s="699"/>
      <c r="AM5" s="699"/>
      <c r="AN5" s="699"/>
      <c r="AO5" s="699"/>
      <c r="AP5" s="700"/>
      <c r="AQ5" s="701" t="s">
        <v>818</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20" t="s">
        <v>386</v>
      </c>
      <c r="Z7" s="439"/>
      <c r="AA7" s="439"/>
      <c r="AB7" s="439"/>
      <c r="AC7" s="439"/>
      <c r="AD7" s="921"/>
      <c r="AE7" s="909" t="s">
        <v>714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806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716</v>
      </c>
      <c r="Q13" s="658"/>
      <c r="R13" s="658"/>
      <c r="S13" s="658"/>
      <c r="T13" s="658"/>
      <c r="U13" s="658"/>
      <c r="V13" s="659"/>
      <c r="W13" s="657" t="s">
        <v>716</v>
      </c>
      <c r="X13" s="658"/>
      <c r="Y13" s="658"/>
      <c r="Z13" s="658"/>
      <c r="AA13" s="658"/>
      <c r="AB13" s="658"/>
      <c r="AC13" s="659"/>
      <c r="AD13" s="657">
        <v>30.2</v>
      </c>
      <c r="AE13" s="658"/>
      <c r="AF13" s="658"/>
      <c r="AG13" s="658"/>
      <c r="AH13" s="658"/>
      <c r="AI13" s="658"/>
      <c r="AJ13" s="659"/>
      <c r="AK13" s="657">
        <v>29.8</v>
      </c>
      <c r="AL13" s="658"/>
      <c r="AM13" s="658"/>
      <c r="AN13" s="658"/>
      <c r="AO13" s="658"/>
      <c r="AP13" s="658"/>
      <c r="AQ13" s="659"/>
      <c r="AR13" s="917">
        <v>0</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716</v>
      </c>
      <c r="Q14" s="658"/>
      <c r="R14" s="658"/>
      <c r="S14" s="658"/>
      <c r="T14" s="658"/>
      <c r="U14" s="658"/>
      <c r="V14" s="659"/>
      <c r="W14" s="657" t="s">
        <v>716</v>
      </c>
      <c r="X14" s="658"/>
      <c r="Y14" s="658"/>
      <c r="Z14" s="658"/>
      <c r="AA14" s="658"/>
      <c r="AB14" s="658"/>
      <c r="AC14" s="659"/>
      <c r="AD14" s="657" t="s">
        <v>757</v>
      </c>
      <c r="AE14" s="658"/>
      <c r="AF14" s="658"/>
      <c r="AG14" s="658"/>
      <c r="AH14" s="658"/>
      <c r="AI14" s="658"/>
      <c r="AJ14" s="659"/>
      <c r="AK14" s="657" t="s">
        <v>820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716</v>
      </c>
      <c r="Q15" s="658"/>
      <c r="R15" s="658"/>
      <c r="S15" s="658"/>
      <c r="T15" s="658"/>
      <c r="U15" s="658"/>
      <c r="V15" s="659"/>
      <c r="W15" s="657" t="s">
        <v>716</v>
      </c>
      <c r="X15" s="658"/>
      <c r="Y15" s="658"/>
      <c r="Z15" s="658"/>
      <c r="AA15" s="658"/>
      <c r="AB15" s="658"/>
      <c r="AC15" s="659"/>
      <c r="AD15" s="657" t="s">
        <v>716</v>
      </c>
      <c r="AE15" s="658"/>
      <c r="AF15" s="658"/>
      <c r="AG15" s="658"/>
      <c r="AH15" s="658"/>
      <c r="AI15" s="658"/>
      <c r="AJ15" s="659"/>
      <c r="AK15" s="657" t="s">
        <v>716</v>
      </c>
      <c r="AL15" s="658"/>
      <c r="AM15" s="658"/>
      <c r="AN15" s="658"/>
      <c r="AO15" s="658"/>
      <c r="AP15" s="658"/>
      <c r="AQ15" s="659"/>
      <c r="AR15" s="657" t="s">
        <v>819</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716</v>
      </c>
      <c r="Q16" s="658"/>
      <c r="R16" s="658"/>
      <c r="S16" s="658"/>
      <c r="T16" s="658"/>
      <c r="U16" s="658"/>
      <c r="V16" s="659"/>
      <c r="W16" s="657" t="s">
        <v>716</v>
      </c>
      <c r="X16" s="658"/>
      <c r="Y16" s="658"/>
      <c r="Z16" s="658"/>
      <c r="AA16" s="658"/>
      <c r="AB16" s="658"/>
      <c r="AC16" s="659"/>
      <c r="AD16" s="657" t="s">
        <v>716</v>
      </c>
      <c r="AE16" s="658"/>
      <c r="AF16" s="658"/>
      <c r="AG16" s="658"/>
      <c r="AH16" s="658"/>
      <c r="AI16" s="658"/>
      <c r="AJ16" s="659"/>
      <c r="AK16" s="657" t="s">
        <v>819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716</v>
      </c>
      <c r="Q17" s="658"/>
      <c r="R17" s="658"/>
      <c r="S17" s="658"/>
      <c r="T17" s="658"/>
      <c r="U17" s="658"/>
      <c r="V17" s="659"/>
      <c r="W17" s="657" t="s">
        <v>716</v>
      </c>
      <c r="X17" s="658"/>
      <c r="Y17" s="658"/>
      <c r="Z17" s="658"/>
      <c r="AA17" s="658"/>
      <c r="AB17" s="658"/>
      <c r="AC17" s="659"/>
      <c r="AD17" s="657" t="s">
        <v>716</v>
      </c>
      <c r="AE17" s="658"/>
      <c r="AF17" s="658"/>
      <c r="AG17" s="658"/>
      <c r="AH17" s="658"/>
      <c r="AI17" s="658"/>
      <c r="AJ17" s="659"/>
      <c r="AK17" s="657" t="s">
        <v>819</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30.2</v>
      </c>
      <c r="AE18" s="876"/>
      <c r="AF18" s="876"/>
      <c r="AG18" s="876"/>
      <c r="AH18" s="876"/>
      <c r="AI18" s="876"/>
      <c r="AJ18" s="877"/>
      <c r="AK18" s="875">
        <f>SUM(AK13:AQ17)</f>
        <v>29.8</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13.2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0.4370860927152318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33.75" customHeight="1" x14ac:dyDescent="0.15">
      <c r="A21" s="846"/>
      <c r="B21" s="847"/>
      <c r="C21" s="847"/>
      <c r="D21" s="847"/>
      <c r="E21" s="847"/>
      <c r="F21" s="964"/>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0.4370860927152318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704</v>
      </c>
      <c r="B22" s="971"/>
      <c r="C22" s="971"/>
      <c r="D22" s="971"/>
      <c r="E22" s="971"/>
      <c r="F22" s="972"/>
      <c r="G22" s="966" t="s">
        <v>331</v>
      </c>
      <c r="H22" s="222"/>
      <c r="I22" s="222"/>
      <c r="J22" s="222"/>
      <c r="K22" s="222"/>
      <c r="L22" s="222"/>
      <c r="M22" s="222"/>
      <c r="N22" s="222"/>
      <c r="O22" s="223"/>
      <c r="P22" s="931" t="s">
        <v>702</v>
      </c>
      <c r="Q22" s="222"/>
      <c r="R22" s="222"/>
      <c r="S22" s="222"/>
      <c r="T22" s="222"/>
      <c r="U22" s="222"/>
      <c r="V22" s="223"/>
      <c r="W22" s="931" t="s">
        <v>703</v>
      </c>
      <c r="X22" s="222"/>
      <c r="Y22" s="222"/>
      <c r="Z22" s="222"/>
      <c r="AA22" s="222"/>
      <c r="AB22" s="222"/>
      <c r="AC22" s="223"/>
      <c r="AD22" s="931" t="s">
        <v>330</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717</v>
      </c>
      <c r="H23" s="968"/>
      <c r="I23" s="968"/>
      <c r="J23" s="968"/>
      <c r="K23" s="968"/>
      <c r="L23" s="968"/>
      <c r="M23" s="968"/>
      <c r="N23" s="968"/>
      <c r="O23" s="969"/>
      <c r="P23" s="917">
        <v>23.9</v>
      </c>
      <c r="Q23" s="918"/>
      <c r="R23" s="918"/>
      <c r="S23" s="918"/>
      <c r="T23" s="918"/>
      <c r="U23" s="918"/>
      <c r="V23" s="932"/>
      <c r="W23" s="917" t="s">
        <v>821</v>
      </c>
      <c r="X23" s="918"/>
      <c r="Y23" s="918"/>
      <c r="Z23" s="918"/>
      <c r="AA23" s="918"/>
      <c r="AB23" s="918"/>
      <c r="AC23" s="932"/>
      <c r="AD23" s="980" t="s">
        <v>709</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718</v>
      </c>
      <c r="H24" s="934"/>
      <c r="I24" s="934"/>
      <c r="J24" s="934"/>
      <c r="K24" s="934"/>
      <c r="L24" s="934"/>
      <c r="M24" s="934"/>
      <c r="N24" s="934"/>
      <c r="O24" s="935"/>
      <c r="P24" s="657">
        <v>4.4000000000000004</v>
      </c>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719</v>
      </c>
      <c r="H25" s="934"/>
      <c r="I25" s="934"/>
      <c r="J25" s="934"/>
      <c r="K25" s="934"/>
      <c r="L25" s="934"/>
      <c r="M25" s="934"/>
      <c r="N25" s="934"/>
      <c r="O25" s="935"/>
      <c r="P25" s="657">
        <v>0.6</v>
      </c>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720</v>
      </c>
      <c r="H26" s="934"/>
      <c r="I26" s="934"/>
      <c r="J26" s="934"/>
      <c r="K26" s="934"/>
      <c r="L26" s="934"/>
      <c r="M26" s="934"/>
      <c r="N26" s="934"/>
      <c r="O26" s="935"/>
      <c r="P26" s="657">
        <v>0.4</v>
      </c>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721</v>
      </c>
      <c r="H27" s="934"/>
      <c r="I27" s="934"/>
      <c r="J27" s="934"/>
      <c r="K27" s="934"/>
      <c r="L27" s="934"/>
      <c r="M27" s="934"/>
      <c r="N27" s="934"/>
      <c r="O27" s="935"/>
      <c r="P27" s="657">
        <v>0.3</v>
      </c>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335</v>
      </c>
      <c r="H28" s="937"/>
      <c r="I28" s="937"/>
      <c r="J28" s="937"/>
      <c r="K28" s="937"/>
      <c r="L28" s="937"/>
      <c r="M28" s="937"/>
      <c r="N28" s="937"/>
      <c r="O28" s="938"/>
      <c r="P28" s="875">
        <f>P29-SUM(P23:P27)</f>
        <v>0.20000000000000284</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332</v>
      </c>
      <c r="H29" s="940"/>
      <c r="I29" s="940"/>
      <c r="J29" s="940"/>
      <c r="K29" s="940"/>
      <c r="L29" s="940"/>
      <c r="M29" s="940"/>
      <c r="N29" s="940"/>
      <c r="O29" s="941"/>
      <c r="P29" s="657">
        <f>AK13</f>
        <v>29.8</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347</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387</v>
      </c>
      <c r="AF30" s="856"/>
      <c r="AG30" s="856"/>
      <c r="AH30" s="857"/>
      <c r="AI30" s="912" t="s">
        <v>409</v>
      </c>
      <c r="AJ30" s="912"/>
      <c r="AK30" s="912"/>
      <c r="AL30" s="855"/>
      <c r="AM30" s="912" t="s">
        <v>506</v>
      </c>
      <c r="AN30" s="912"/>
      <c r="AO30" s="912"/>
      <c r="AP30" s="855"/>
      <c r="AQ30" s="767" t="s">
        <v>232</v>
      </c>
      <c r="AR30" s="768"/>
      <c r="AS30" s="768"/>
      <c r="AT30" s="769"/>
      <c r="AU30" s="774" t="s">
        <v>134</v>
      </c>
      <c r="AV30" s="774"/>
      <c r="AW30" s="774"/>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v>3</v>
      </c>
      <c r="AR31" s="201"/>
      <c r="AS31" s="136" t="s">
        <v>233</v>
      </c>
      <c r="AT31" s="137"/>
      <c r="AU31" s="200" t="s">
        <v>716</v>
      </c>
      <c r="AV31" s="200"/>
      <c r="AW31" s="392" t="s">
        <v>179</v>
      </c>
      <c r="AX31" s="393"/>
    </row>
    <row r="32" spans="1:50" ht="36"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368</v>
      </c>
      <c r="AC32" s="460"/>
      <c r="AD32" s="460"/>
      <c r="AE32" s="218">
        <v>87.5</v>
      </c>
      <c r="AF32" s="219"/>
      <c r="AG32" s="219"/>
      <c r="AH32" s="219"/>
      <c r="AI32" s="218" t="s">
        <v>716</v>
      </c>
      <c r="AJ32" s="219"/>
      <c r="AK32" s="219"/>
      <c r="AL32" s="219"/>
      <c r="AM32" s="218" t="s">
        <v>769</v>
      </c>
      <c r="AN32" s="219"/>
      <c r="AO32" s="219"/>
      <c r="AP32" s="219"/>
      <c r="AQ32" s="336" t="s">
        <v>716</v>
      </c>
      <c r="AR32" s="208"/>
      <c r="AS32" s="208"/>
      <c r="AT32" s="337"/>
      <c r="AU32" s="219" t="s">
        <v>716</v>
      </c>
      <c r="AV32" s="219"/>
      <c r="AW32" s="219"/>
      <c r="AX32" s="221"/>
    </row>
    <row r="33" spans="1:51" ht="36"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368</v>
      </c>
      <c r="AC33" s="522"/>
      <c r="AD33" s="522"/>
      <c r="AE33" s="218" t="s">
        <v>716</v>
      </c>
      <c r="AF33" s="219"/>
      <c r="AG33" s="219"/>
      <c r="AH33" s="219"/>
      <c r="AI33" s="218" t="s">
        <v>716</v>
      </c>
      <c r="AJ33" s="219"/>
      <c r="AK33" s="219"/>
      <c r="AL33" s="219"/>
      <c r="AM33" s="218" t="s">
        <v>769</v>
      </c>
      <c r="AN33" s="219"/>
      <c r="AO33" s="219"/>
      <c r="AP33" s="219"/>
      <c r="AQ33" s="336">
        <v>87.5</v>
      </c>
      <c r="AR33" s="208"/>
      <c r="AS33" s="208"/>
      <c r="AT33" s="337"/>
      <c r="AU33" s="219" t="s">
        <v>716</v>
      </c>
      <c r="AV33" s="219"/>
      <c r="AW33" s="219"/>
      <c r="AX33" s="221"/>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769</v>
      </c>
      <c r="AN34" s="219"/>
      <c r="AO34" s="219"/>
      <c r="AP34" s="219"/>
      <c r="AQ34" s="336" t="s">
        <v>716</v>
      </c>
      <c r="AR34" s="208"/>
      <c r="AS34" s="208"/>
      <c r="AT34" s="337"/>
      <c r="AU34" s="219" t="s">
        <v>716</v>
      </c>
      <c r="AV34" s="219"/>
      <c r="AW34" s="219"/>
      <c r="AX34" s="221"/>
    </row>
    <row r="35" spans="1:51" ht="23.25" customHeight="1" x14ac:dyDescent="0.15">
      <c r="A35" s="228" t="s">
        <v>377</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347</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7"/>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716</v>
      </c>
      <c r="AV38" s="200"/>
      <c r="AW38" s="392" t="s">
        <v>179</v>
      </c>
      <c r="AX38" s="393"/>
      <c r="AY38">
        <f>$AY$37</f>
        <v>1</v>
      </c>
    </row>
    <row r="39" spans="1:51" ht="36"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368</v>
      </c>
      <c r="AC39" s="460"/>
      <c r="AD39" s="460"/>
      <c r="AE39" s="218">
        <v>59.9</v>
      </c>
      <c r="AF39" s="219"/>
      <c r="AG39" s="219"/>
      <c r="AH39" s="219"/>
      <c r="AI39" s="218" t="s">
        <v>716</v>
      </c>
      <c r="AJ39" s="219"/>
      <c r="AK39" s="219"/>
      <c r="AL39" s="219"/>
      <c r="AM39" s="218" t="s">
        <v>769</v>
      </c>
      <c r="AN39" s="219"/>
      <c r="AO39" s="219"/>
      <c r="AP39" s="219"/>
      <c r="AQ39" s="336" t="s">
        <v>716</v>
      </c>
      <c r="AR39" s="208"/>
      <c r="AS39" s="208"/>
      <c r="AT39" s="337"/>
      <c r="AU39" s="219" t="s">
        <v>716</v>
      </c>
      <c r="AV39" s="219"/>
      <c r="AW39" s="219"/>
      <c r="AX39" s="221"/>
      <c r="AY39">
        <f t="shared" ref="AY39:AY43" si="4">$AY$37</f>
        <v>1</v>
      </c>
    </row>
    <row r="40" spans="1:51" ht="36"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368</v>
      </c>
      <c r="AC40" s="522"/>
      <c r="AD40" s="522"/>
      <c r="AE40" s="218" t="s">
        <v>716</v>
      </c>
      <c r="AF40" s="219"/>
      <c r="AG40" s="219"/>
      <c r="AH40" s="219"/>
      <c r="AI40" s="218" t="s">
        <v>716</v>
      </c>
      <c r="AJ40" s="219"/>
      <c r="AK40" s="219"/>
      <c r="AL40" s="219"/>
      <c r="AM40" s="218" t="s">
        <v>769</v>
      </c>
      <c r="AN40" s="219"/>
      <c r="AO40" s="219"/>
      <c r="AP40" s="219"/>
      <c r="AQ40" s="336">
        <v>59.9</v>
      </c>
      <c r="AR40" s="208"/>
      <c r="AS40" s="208"/>
      <c r="AT40" s="337"/>
      <c r="AU40" s="219" t="s">
        <v>716</v>
      </c>
      <c r="AV40" s="219"/>
      <c r="AW40" s="219"/>
      <c r="AX40" s="221"/>
      <c r="AY40">
        <f t="shared" si="4"/>
        <v>1</v>
      </c>
    </row>
    <row r="41" spans="1:51" ht="36"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716</v>
      </c>
      <c r="AF41" s="219"/>
      <c r="AG41" s="219"/>
      <c r="AH41" s="219"/>
      <c r="AI41" s="218" t="s">
        <v>716</v>
      </c>
      <c r="AJ41" s="219"/>
      <c r="AK41" s="219"/>
      <c r="AL41" s="219"/>
      <c r="AM41" s="218" t="s">
        <v>769</v>
      </c>
      <c r="AN41" s="219"/>
      <c r="AO41" s="219"/>
      <c r="AP41" s="219"/>
      <c r="AQ41" s="336" t="s">
        <v>716</v>
      </c>
      <c r="AR41" s="208"/>
      <c r="AS41" s="208"/>
      <c r="AT41" s="337"/>
      <c r="AU41" s="219" t="s">
        <v>716</v>
      </c>
      <c r="AV41" s="219"/>
      <c r="AW41" s="219"/>
      <c r="AX41" s="221"/>
      <c r="AY41">
        <f t="shared" si="4"/>
        <v>1</v>
      </c>
    </row>
    <row r="42" spans="1:51" ht="23.25" customHeight="1" x14ac:dyDescent="0.15">
      <c r="A42" s="228" t="s">
        <v>377</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347</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7"/>
      <c r="AY44">
        <f>COUNTA($G$46)</f>
        <v>1</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t="s">
        <v>716</v>
      </c>
      <c r="AV45" s="200"/>
      <c r="AW45" s="392" t="s">
        <v>179</v>
      </c>
      <c r="AX45" s="393"/>
      <c r="AY45">
        <f>$AY$44</f>
        <v>1</v>
      </c>
    </row>
    <row r="46" spans="1:51" ht="23.25" hidden="1" customHeight="1" x14ac:dyDescent="0.15">
      <c r="A46" s="397"/>
      <c r="B46" s="395"/>
      <c r="C46" s="395"/>
      <c r="D46" s="395"/>
      <c r="E46" s="395"/>
      <c r="F46" s="396"/>
      <c r="G46" s="563" t="s">
        <v>727</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368</v>
      </c>
      <c r="AC46" s="460"/>
      <c r="AD46" s="460"/>
      <c r="AE46" s="282">
        <v>42</v>
      </c>
      <c r="AF46" s="282"/>
      <c r="AG46" s="282"/>
      <c r="AH46" s="282"/>
      <c r="AI46" s="282" t="s">
        <v>716</v>
      </c>
      <c r="AJ46" s="282"/>
      <c r="AK46" s="282"/>
      <c r="AL46" s="282"/>
      <c r="AM46" s="282"/>
      <c r="AN46" s="282"/>
      <c r="AO46" s="282"/>
      <c r="AP46" s="282"/>
      <c r="AQ46" s="336" t="s">
        <v>716</v>
      </c>
      <c r="AR46" s="208"/>
      <c r="AS46" s="208"/>
      <c r="AT46" s="337"/>
      <c r="AU46" s="219" t="s">
        <v>716</v>
      </c>
      <c r="AV46" s="219"/>
      <c r="AW46" s="219"/>
      <c r="AX46" s="221"/>
      <c r="AY46">
        <f t="shared" ref="AY46:AY50" si="5">$AY$44</f>
        <v>1</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368</v>
      </c>
      <c r="AC47" s="522"/>
      <c r="AD47" s="522"/>
      <c r="AE47" s="218" t="s">
        <v>716</v>
      </c>
      <c r="AF47" s="219"/>
      <c r="AG47" s="219"/>
      <c r="AH47" s="219"/>
      <c r="AI47" s="218" t="s">
        <v>716</v>
      </c>
      <c r="AJ47" s="219"/>
      <c r="AK47" s="219"/>
      <c r="AL47" s="219"/>
      <c r="AM47" s="218"/>
      <c r="AN47" s="219"/>
      <c r="AO47" s="219"/>
      <c r="AP47" s="219"/>
      <c r="AQ47" s="336">
        <v>42</v>
      </c>
      <c r="AR47" s="208"/>
      <c r="AS47" s="208"/>
      <c r="AT47" s="337"/>
      <c r="AU47" s="219" t="s">
        <v>716</v>
      </c>
      <c r="AV47" s="219"/>
      <c r="AW47" s="219"/>
      <c r="AX47" s="221"/>
      <c r="AY47">
        <f t="shared" si="5"/>
        <v>1</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716</v>
      </c>
      <c r="AF48" s="219"/>
      <c r="AG48" s="219"/>
      <c r="AH48" s="219"/>
      <c r="AI48" s="218" t="s">
        <v>716</v>
      </c>
      <c r="AJ48" s="219"/>
      <c r="AK48" s="219"/>
      <c r="AL48" s="219"/>
      <c r="AM48" s="218"/>
      <c r="AN48" s="219"/>
      <c r="AO48" s="219"/>
      <c r="AP48" s="219"/>
      <c r="AQ48" s="336" t="s">
        <v>716</v>
      </c>
      <c r="AR48" s="208"/>
      <c r="AS48" s="208"/>
      <c r="AT48" s="337"/>
      <c r="AU48" s="219" t="s">
        <v>716</v>
      </c>
      <c r="AV48" s="219"/>
      <c r="AW48" s="219"/>
      <c r="AX48" s="221"/>
      <c r="AY48">
        <f t="shared" si="5"/>
        <v>1</v>
      </c>
    </row>
    <row r="49" spans="1:51" ht="23.25" hidden="1" customHeight="1" x14ac:dyDescent="0.15">
      <c r="A49" s="228" t="s">
        <v>377</v>
      </c>
      <c r="B49" s="229"/>
      <c r="C49" s="229"/>
      <c r="D49" s="229"/>
      <c r="E49" s="229"/>
      <c r="F49" s="230"/>
      <c r="G49" s="234" t="s">
        <v>724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2" t="s">
        <v>134</v>
      </c>
      <c r="AV51" s="922"/>
      <c r="AW51" s="922"/>
      <c r="AX51" s="923"/>
      <c r="AY51">
        <f>COUNTA($G$53)</f>
        <v>1</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716</v>
      </c>
      <c r="AR52" s="201"/>
      <c r="AS52" s="136" t="s">
        <v>233</v>
      </c>
      <c r="AT52" s="137"/>
      <c r="AU52" s="200">
        <v>4</v>
      </c>
      <c r="AV52" s="200"/>
      <c r="AW52" s="392" t="s">
        <v>179</v>
      </c>
      <c r="AX52" s="393"/>
      <c r="AY52">
        <f>$AY$51</f>
        <v>1</v>
      </c>
    </row>
    <row r="53" spans="1:51" ht="23.25" hidden="1" customHeight="1" x14ac:dyDescent="0.15">
      <c r="A53" s="397"/>
      <c r="B53" s="395"/>
      <c r="C53" s="395"/>
      <c r="D53" s="395"/>
      <c r="E53" s="395"/>
      <c r="F53" s="396"/>
      <c r="G53" s="563" t="s">
        <v>729</v>
      </c>
      <c r="H53" s="564"/>
      <c r="I53" s="564"/>
      <c r="J53" s="564"/>
      <c r="K53" s="564"/>
      <c r="L53" s="564"/>
      <c r="M53" s="564"/>
      <c r="N53" s="564"/>
      <c r="O53" s="565"/>
      <c r="P53" s="108" t="s">
        <v>730</v>
      </c>
      <c r="Q53" s="108"/>
      <c r="R53" s="108"/>
      <c r="S53" s="108"/>
      <c r="T53" s="108"/>
      <c r="U53" s="108"/>
      <c r="V53" s="108"/>
      <c r="W53" s="108"/>
      <c r="X53" s="109"/>
      <c r="Y53" s="470" t="s">
        <v>12</v>
      </c>
      <c r="Z53" s="530"/>
      <c r="AA53" s="531"/>
      <c r="AB53" s="460" t="s">
        <v>368</v>
      </c>
      <c r="AC53" s="460"/>
      <c r="AD53" s="460"/>
      <c r="AE53" s="218">
        <v>8.1</v>
      </c>
      <c r="AF53" s="219"/>
      <c r="AG53" s="219"/>
      <c r="AH53" s="219"/>
      <c r="AI53" s="218">
        <v>6.8</v>
      </c>
      <c r="AJ53" s="219"/>
      <c r="AK53" s="219"/>
      <c r="AL53" s="219"/>
      <c r="AM53" s="218"/>
      <c r="AN53" s="219"/>
      <c r="AO53" s="219"/>
      <c r="AP53" s="219"/>
      <c r="AQ53" s="336" t="s">
        <v>716</v>
      </c>
      <c r="AR53" s="208"/>
      <c r="AS53" s="208"/>
      <c r="AT53" s="337"/>
      <c r="AU53" s="219" t="s">
        <v>716</v>
      </c>
      <c r="AV53" s="219"/>
      <c r="AW53" s="219"/>
      <c r="AX53" s="221"/>
      <c r="AY53">
        <f t="shared" ref="AY53:AY57" si="6">$AY$51</f>
        <v>1</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368</v>
      </c>
      <c r="AC54" s="522"/>
      <c r="AD54" s="522"/>
      <c r="AE54" s="218">
        <v>2</v>
      </c>
      <c r="AF54" s="219"/>
      <c r="AG54" s="219"/>
      <c r="AH54" s="219"/>
      <c r="AI54" s="218">
        <v>2</v>
      </c>
      <c r="AJ54" s="219"/>
      <c r="AK54" s="219"/>
      <c r="AL54" s="219"/>
      <c r="AM54" s="218"/>
      <c r="AN54" s="219"/>
      <c r="AO54" s="219"/>
      <c r="AP54" s="219"/>
      <c r="AQ54" s="336" t="s">
        <v>716</v>
      </c>
      <c r="AR54" s="208"/>
      <c r="AS54" s="208"/>
      <c r="AT54" s="337"/>
      <c r="AU54" s="219">
        <v>2</v>
      </c>
      <c r="AV54" s="219"/>
      <c r="AW54" s="219"/>
      <c r="AX54" s="221"/>
      <c r="AY54">
        <f t="shared" si="6"/>
        <v>1</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v>24.7</v>
      </c>
      <c r="AF55" s="219"/>
      <c r="AG55" s="219"/>
      <c r="AH55" s="219"/>
      <c r="AI55" s="218">
        <v>29.4</v>
      </c>
      <c r="AJ55" s="219"/>
      <c r="AK55" s="219"/>
      <c r="AL55" s="219"/>
      <c r="AM55" s="218"/>
      <c r="AN55" s="219"/>
      <c r="AO55" s="219"/>
      <c r="AP55" s="219"/>
      <c r="AQ55" s="336" t="s">
        <v>716</v>
      </c>
      <c r="AR55" s="208"/>
      <c r="AS55" s="208"/>
      <c r="AT55" s="337"/>
      <c r="AU55" s="219" t="s">
        <v>716</v>
      </c>
      <c r="AV55" s="219"/>
      <c r="AW55" s="219"/>
      <c r="AX55" s="221"/>
      <c r="AY55">
        <f t="shared" si="6"/>
        <v>1</v>
      </c>
    </row>
    <row r="56" spans="1:51" ht="23.25" hidden="1" customHeight="1" x14ac:dyDescent="0.15">
      <c r="A56" s="228" t="s">
        <v>377</v>
      </c>
      <c r="B56" s="229"/>
      <c r="C56" s="229"/>
      <c r="D56" s="229"/>
      <c r="E56" s="229"/>
      <c r="F56" s="230"/>
      <c r="G56" s="234" t="s">
        <v>731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2" t="s">
        <v>134</v>
      </c>
      <c r="AV58" s="922"/>
      <c r="AW58" s="922"/>
      <c r="AX58" s="923"/>
      <c r="AY58">
        <f>COUNTA($G$60)</f>
        <v>1</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716</v>
      </c>
      <c r="AR59" s="201"/>
      <c r="AS59" s="136" t="s">
        <v>233</v>
      </c>
      <c r="AT59" s="137"/>
      <c r="AU59" s="200">
        <v>4</v>
      </c>
      <c r="AV59" s="200"/>
      <c r="AW59" s="392" t="s">
        <v>179</v>
      </c>
      <c r="AX59" s="393"/>
      <c r="AY59">
        <f>$AY$58</f>
        <v>1</v>
      </c>
    </row>
    <row r="60" spans="1:51" ht="23.25" hidden="1" customHeight="1" x14ac:dyDescent="0.15">
      <c r="A60" s="397"/>
      <c r="B60" s="395"/>
      <c r="C60" s="395"/>
      <c r="D60" s="395"/>
      <c r="E60" s="395"/>
      <c r="F60" s="396"/>
      <c r="G60" s="563" t="s">
        <v>732</v>
      </c>
      <c r="H60" s="564"/>
      <c r="I60" s="564"/>
      <c r="J60" s="564"/>
      <c r="K60" s="564"/>
      <c r="L60" s="564"/>
      <c r="M60" s="564"/>
      <c r="N60" s="564"/>
      <c r="O60" s="565"/>
      <c r="P60" s="108" t="s">
        <v>733</v>
      </c>
      <c r="Q60" s="108"/>
      <c r="R60" s="108"/>
      <c r="S60" s="108"/>
      <c r="T60" s="108"/>
      <c r="U60" s="108"/>
      <c r="V60" s="108"/>
      <c r="W60" s="108"/>
      <c r="X60" s="109"/>
      <c r="Y60" s="470" t="s">
        <v>12</v>
      </c>
      <c r="Z60" s="530"/>
      <c r="AA60" s="531"/>
      <c r="AB60" s="460" t="s">
        <v>368</v>
      </c>
      <c r="AC60" s="460"/>
      <c r="AD60" s="460"/>
      <c r="AE60" s="218">
        <v>15.3</v>
      </c>
      <c r="AF60" s="219"/>
      <c r="AG60" s="219"/>
      <c r="AH60" s="219"/>
      <c r="AI60" s="218">
        <v>12.5</v>
      </c>
      <c r="AJ60" s="219"/>
      <c r="AK60" s="219"/>
      <c r="AL60" s="219"/>
      <c r="AM60" s="218"/>
      <c r="AN60" s="219"/>
      <c r="AO60" s="219"/>
      <c r="AP60" s="219"/>
      <c r="AQ60" s="336" t="s">
        <v>716</v>
      </c>
      <c r="AR60" s="208"/>
      <c r="AS60" s="208"/>
      <c r="AT60" s="337"/>
      <c r="AU60" s="219" t="s">
        <v>716</v>
      </c>
      <c r="AV60" s="219"/>
      <c r="AW60" s="219"/>
      <c r="AX60" s="221"/>
      <c r="AY60">
        <f t="shared" ref="AY60:AY64" si="7">$AY$58</f>
        <v>1</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368</v>
      </c>
      <c r="AC61" s="522"/>
      <c r="AD61" s="522"/>
      <c r="AE61" s="218">
        <v>8</v>
      </c>
      <c r="AF61" s="219"/>
      <c r="AG61" s="219"/>
      <c r="AH61" s="219"/>
      <c r="AI61" s="218">
        <v>8</v>
      </c>
      <c r="AJ61" s="219"/>
      <c r="AK61" s="219"/>
      <c r="AL61" s="219"/>
      <c r="AM61" s="218"/>
      <c r="AN61" s="219"/>
      <c r="AO61" s="219"/>
      <c r="AP61" s="219"/>
      <c r="AQ61" s="336" t="s">
        <v>716</v>
      </c>
      <c r="AR61" s="208"/>
      <c r="AS61" s="208"/>
      <c r="AT61" s="337"/>
      <c r="AU61" s="219">
        <v>8</v>
      </c>
      <c r="AV61" s="219"/>
      <c r="AW61" s="219"/>
      <c r="AX61" s="221"/>
      <c r="AY61">
        <f t="shared" si="7"/>
        <v>1</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v>52.3</v>
      </c>
      <c r="AF62" s="219"/>
      <c r="AG62" s="219"/>
      <c r="AH62" s="219"/>
      <c r="AI62" s="218">
        <v>64</v>
      </c>
      <c r="AJ62" s="219"/>
      <c r="AK62" s="219"/>
      <c r="AL62" s="219"/>
      <c r="AM62" s="218"/>
      <c r="AN62" s="219"/>
      <c r="AO62" s="219"/>
      <c r="AP62" s="219"/>
      <c r="AQ62" s="336" t="s">
        <v>716</v>
      </c>
      <c r="AR62" s="208"/>
      <c r="AS62" s="208"/>
      <c r="AT62" s="337"/>
      <c r="AU62" s="219" t="s">
        <v>716</v>
      </c>
      <c r="AV62" s="219"/>
      <c r="AW62" s="219"/>
      <c r="AX62" s="221"/>
      <c r="AY62">
        <f t="shared" si="7"/>
        <v>1</v>
      </c>
    </row>
    <row r="63" spans="1:51" ht="23.25" hidden="1" customHeight="1" x14ac:dyDescent="0.15">
      <c r="A63" s="228" t="s">
        <v>377</v>
      </c>
      <c r="B63" s="229"/>
      <c r="C63" s="229"/>
      <c r="D63" s="229"/>
      <c r="E63" s="229"/>
      <c r="F63" s="230"/>
      <c r="G63" s="234" t="s">
        <v>731</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380</v>
      </c>
      <c r="B78" s="330"/>
      <c r="C78" s="330"/>
      <c r="D78" s="330"/>
      <c r="E78" s="327" t="s">
        <v>326</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5"/>
      <c r="AY79">
        <f>COUNTIF($AR$79,"☑")</f>
        <v>0</v>
      </c>
    </row>
    <row r="80" spans="1:51" ht="18.75" hidden="1" customHeight="1" x14ac:dyDescent="0.15">
      <c r="A80" s="861"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81"/>
      <c r="H99" s="216"/>
      <c r="I99" s="216"/>
      <c r="J99" s="216"/>
      <c r="K99" s="216"/>
      <c r="L99" s="216"/>
      <c r="M99" s="216"/>
      <c r="N99" s="216"/>
      <c r="O99" s="582"/>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735</v>
      </c>
      <c r="AC101" s="460"/>
      <c r="AD101" s="460"/>
      <c r="AE101" s="282" t="s">
        <v>716</v>
      </c>
      <c r="AF101" s="282"/>
      <c r="AG101" s="282"/>
      <c r="AH101" s="282"/>
      <c r="AI101" s="282" t="s">
        <v>716</v>
      </c>
      <c r="AJ101" s="282"/>
      <c r="AK101" s="282"/>
      <c r="AL101" s="282"/>
      <c r="AM101" s="282">
        <v>12</v>
      </c>
      <c r="AN101" s="282"/>
      <c r="AO101" s="282"/>
      <c r="AP101" s="282"/>
      <c r="AQ101" s="282" t="s">
        <v>716</v>
      </c>
      <c r="AR101" s="282"/>
      <c r="AS101" s="282"/>
      <c r="AT101" s="282"/>
      <c r="AU101" s="218" t="s">
        <v>808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735</v>
      </c>
      <c r="AC102" s="460"/>
      <c r="AD102" s="460"/>
      <c r="AE102" s="282" t="s">
        <v>716</v>
      </c>
      <c r="AF102" s="282"/>
      <c r="AG102" s="282"/>
      <c r="AH102" s="282"/>
      <c r="AI102" s="282" t="s">
        <v>716</v>
      </c>
      <c r="AJ102" s="282"/>
      <c r="AK102" s="282"/>
      <c r="AL102" s="282"/>
      <c r="AM102" s="282">
        <v>1</v>
      </c>
      <c r="AN102" s="282"/>
      <c r="AO102" s="282"/>
      <c r="AP102" s="282"/>
      <c r="AQ102" s="282">
        <v>1</v>
      </c>
      <c r="AR102" s="282"/>
      <c r="AS102" s="282"/>
      <c r="AT102" s="282"/>
      <c r="AU102" s="225" t="s">
        <v>808</v>
      </c>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18"/>
      <c r="B104" s="419"/>
      <c r="C104" s="419"/>
      <c r="D104" s="419"/>
      <c r="E104" s="419"/>
      <c r="F104" s="420"/>
      <c r="G104" s="108" t="s">
        <v>736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735</v>
      </c>
      <c r="AC104" s="545"/>
      <c r="AD104" s="546"/>
      <c r="AE104" s="282" t="s">
        <v>808</v>
      </c>
      <c r="AF104" s="282"/>
      <c r="AG104" s="282"/>
      <c r="AH104" s="282"/>
      <c r="AI104" s="282" t="s">
        <v>808</v>
      </c>
      <c r="AJ104" s="282"/>
      <c r="AK104" s="282"/>
      <c r="AL104" s="282"/>
      <c r="AM104" s="282">
        <v>35</v>
      </c>
      <c r="AN104" s="282"/>
      <c r="AO104" s="282"/>
      <c r="AP104" s="282"/>
      <c r="AQ104" s="282" t="s">
        <v>716</v>
      </c>
      <c r="AR104" s="282"/>
      <c r="AS104" s="282"/>
      <c r="AT104" s="282"/>
      <c r="AU104" s="282" t="s">
        <v>808</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735</v>
      </c>
      <c r="AC105" s="468"/>
      <c r="AD105" s="469"/>
      <c r="AE105" s="282" t="s">
        <v>808</v>
      </c>
      <c r="AF105" s="282"/>
      <c r="AG105" s="282"/>
      <c r="AH105" s="282"/>
      <c r="AI105" s="282" t="s">
        <v>808</v>
      </c>
      <c r="AJ105" s="282"/>
      <c r="AK105" s="282"/>
      <c r="AL105" s="282"/>
      <c r="AM105" s="282">
        <v>47</v>
      </c>
      <c r="AN105" s="282"/>
      <c r="AO105" s="282"/>
      <c r="AP105" s="282"/>
      <c r="AQ105" s="282">
        <v>47</v>
      </c>
      <c r="AR105" s="282"/>
      <c r="AS105" s="282"/>
      <c r="AT105" s="282"/>
      <c r="AU105" s="282" t="s">
        <v>808</v>
      </c>
      <c r="AV105" s="282"/>
      <c r="AW105" s="282"/>
      <c r="AX105" s="283"/>
      <c r="AY105">
        <f>$AY$103</f>
        <v>1</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91" t="s">
        <v>539</v>
      </c>
      <c r="AR115" s="592"/>
      <c r="AS115" s="592"/>
      <c r="AT115" s="592"/>
      <c r="AU115" s="592"/>
      <c r="AV115" s="592"/>
      <c r="AW115" s="592"/>
      <c r="AX115" s="593"/>
    </row>
    <row r="116" spans="1:51" ht="23.25" customHeight="1" x14ac:dyDescent="0.15">
      <c r="A116" s="435"/>
      <c r="B116" s="436"/>
      <c r="C116" s="436"/>
      <c r="D116" s="436"/>
      <c r="E116" s="436"/>
      <c r="F116" s="437"/>
      <c r="G116" s="387" t="s">
        <v>737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738</v>
      </c>
      <c r="AC116" s="462"/>
      <c r="AD116" s="463"/>
      <c r="AE116" s="282" t="s">
        <v>716</v>
      </c>
      <c r="AF116" s="282"/>
      <c r="AG116" s="282"/>
      <c r="AH116" s="282"/>
      <c r="AI116" s="282" t="s">
        <v>716</v>
      </c>
      <c r="AJ116" s="282"/>
      <c r="AK116" s="282"/>
      <c r="AL116" s="282"/>
      <c r="AM116" s="282">
        <v>187</v>
      </c>
      <c r="AN116" s="282"/>
      <c r="AO116" s="282"/>
      <c r="AP116" s="282"/>
      <c r="AQ116" s="218">
        <v>1235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739</v>
      </c>
      <c r="AC117" s="472"/>
      <c r="AD117" s="473"/>
      <c r="AE117" s="550" t="s">
        <v>716</v>
      </c>
      <c r="AF117" s="550"/>
      <c r="AG117" s="550"/>
      <c r="AH117" s="550"/>
      <c r="AI117" s="550" t="s">
        <v>716</v>
      </c>
      <c r="AJ117" s="550"/>
      <c r="AK117" s="550"/>
      <c r="AL117" s="550"/>
      <c r="AM117" s="550" t="s">
        <v>797</v>
      </c>
      <c r="AN117" s="550"/>
      <c r="AO117" s="550"/>
      <c r="AP117" s="550"/>
      <c r="AQ117" s="550" t="s">
        <v>810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91" t="s">
        <v>539</v>
      </c>
      <c r="AR118" s="592"/>
      <c r="AS118" s="592"/>
      <c r="AT118" s="592"/>
      <c r="AU118" s="592"/>
      <c r="AV118" s="592"/>
      <c r="AW118" s="592"/>
      <c r="AX118" s="593"/>
      <c r="AY118" s="92">
        <f>IF(SUBSTITUTE(SUBSTITUTE($G$119,"／",""),"　","")="",0,1)</f>
        <v>1</v>
      </c>
    </row>
    <row r="119" spans="1:51" ht="23.25" customHeight="1" x14ac:dyDescent="0.15">
      <c r="A119" s="435"/>
      <c r="B119" s="436"/>
      <c r="C119" s="436"/>
      <c r="D119" s="436"/>
      <c r="E119" s="436"/>
      <c r="F119" s="437"/>
      <c r="G119" s="387" t="s">
        <v>740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738</v>
      </c>
      <c r="AC119" s="462"/>
      <c r="AD119" s="463"/>
      <c r="AE119" s="282" t="s">
        <v>808</v>
      </c>
      <c r="AF119" s="282"/>
      <c r="AG119" s="282"/>
      <c r="AH119" s="282"/>
      <c r="AI119" s="282" t="s">
        <v>808</v>
      </c>
      <c r="AJ119" s="282"/>
      <c r="AK119" s="282"/>
      <c r="AL119" s="282"/>
      <c r="AM119" s="282">
        <v>201</v>
      </c>
      <c r="AN119" s="282"/>
      <c r="AO119" s="282"/>
      <c r="AP119" s="282"/>
      <c r="AQ119" s="282">
        <v>483</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739</v>
      </c>
      <c r="AC120" s="472"/>
      <c r="AD120" s="473"/>
      <c r="AE120" s="550" t="s">
        <v>808</v>
      </c>
      <c r="AF120" s="550"/>
      <c r="AG120" s="550"/>
      <c r="AH120" s="550"/>
      <c r="AI120" s="550" t="s">
        <v>808</v>
      </c>
      <c r="AJ120" s="550"/>
      <c r="AK120" s="550"/>
      <c r="AL120" s="550"/>
      <c r="AM120" s="550" t="s">
        <v>798</v>
      </c>
      <c r="AN120" s="550"/>
      <c r="AO120" s="550"/>
      <c r="AP120" s="550"/>
      <c r="AQ120" s="550" t="s">
        <v>809</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91" t="s">
        <v>539</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91" t="s">
        <v>539</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387</v>
      </c>
      <c r="AF127" s="247"/>
      <c r="AG127" s="247"/>
      <c r="AH127" s="247"/>
      <c r="AI127" s="247" t="s">
        <v>409</v>
      </c>
      <c r="AJ127" s="247"/>
      <c r="AK127" s="247"/>
      <c r="AL127" s="247"/>
      <c r="AM127" s="247" t="s">
        <v>506</v>
      </c>
      <c r="AN127" s="247"/>
      <c r="AO127" s="247"/>
      <c r="AP127" s="247"/>
      <c r="AQ127" s="591" t="s">
        <v>539</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3</v>
      </c>
      <c r="AR133" s="200"/>
      <c r="AS133" s="136" t="s">
        <v>233</v>
      </c>
      <c r="AT133" s="137"/>
      <c r="AU133" s="201" t="s">
        <v>403</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v>87.5</v>
      </c>
      <c r="AF134" s="208"/>
      <c r="AG134" s="208"/>
      <c r="AH134" s="208"/>
      <c r="AI134" s="207" t="s">
        <v>403</v>
      </c>
      <c r="AJ134" s="208"/>
      <c r="AK134" s="208"/>
      <c r="AL134" s="208"/>
      <c r="AM134" s="207" t="s">
        <v>710</v>
      </c>
      <c r="AN134" s="208"/>
      <c r="AO134" s="208"/>
      <c r="AP134" s="208"/>
      <c r="AQ134" s="207" t="s">
        <v>403</v>
      </c>
      <c r="AR134" s="208"/>
      <c r="AS134" s="208"/>
      <c r="AT134" s="208"/>
      <c r="AU134" s="207" t="s">
        <v>403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403</v>
      </c>
      <c r="AF135" s="208"/>
      <c r="AG135" s="208"/>
      <c r="AH135" s="208"/>
      <c r="AI135" s="207" t="s">
        <v>403</v>
      </c>
      <c r="AJ135" s="208"/>
      <c r="AK135" s="208"/>
      <c r="AL135" s="208"/>
      <c r="AM135" s="207" t="s">
        <v>710</v>
      </c>
      <c r="AN135" s="208"/>
      <c r="AO135" s="208"/>
      <c r="AP135" s="208"/>
      <c r="AQ135" s="207">
        <v>87.5</v>
      </c>
      <c r="AR135" s="208"/>
      <c r="AS135" s="208"/>
      <c r="AT135" s="208"/>
      <c r="AU135" s="207" t="s">
        <v>403</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3</v>
      </c>
      <c r="AR137" s="200"/>
      <c r="AS137" s="136" t="s">
        <v>233</v>
      </c>
      <c r="AT137" s="137"/>
      <c r="AU137" s="201" t="s">
        <v>403</v>
      </c>
      <c r="AV137" s="201"/>
      <c r="AW137" s="136" t="s">
        <v>179</v>
      </c>
      <c r="AX137" s="196"/>
      <c r="AY137">
        <f>$AY$136</f>
        <v>1</v>
      </c>
    </row>
    <row r="138" spans="1:51" ht="39.75" customHeight="1" x14ac:dyDescent="0.15">
      <c r="A138" s="190"/>
      <c r="B138" s="187"/>
      <c r="C138" s="181"/>
      <c r="D138" s="187"/>
      <c r="E138" s="181"/>
      <c r="F138" s="182"/>
      <c r="G138" s="107" t="s">
        <v>744</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14</v>
      </c>
      <c r="AC138" s="206"/>
      <c r="AD138" s="206"/>
      <c r="AE138" s="207">
        <v>59.9</v>
      </c>
      <c r="AF138" s="208"/>
      <c r="AG138" s="208"/>
      <c r="AH138" s="208"/>
      <c r="AI138" s="207" t="s">
        <v>403</v>
      </c>
      <c r="AJ138" s="208"/>
      <c r="AK138" s="208"/>
      <c r="AL138" s="208"/>
      <c r="AM138" s="207" t="s">
        <v>710</v>
      </c>
      <c r="AN138" s="208"/>
      <c r="AO138" s="208"/>
      <c r="AP138" s="208"/>
      <c r="AQ138" s="207" t="s">
        <v>403</v>
      </c>
      <c r="AR138" s="208"/>
      <c r="AS138" s="208"/>
      <c r="AT138" s="208"/>
      <c r="AU138" s="207" t="s">
        <v>403</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14</v>
      </c>
      <c r="AC139" s="214"/>
      <c r="AD139" s="214"/>
      <c r="AE139" s="207" t="s">
        <v>403</v>
      </c>
      <c r="AF139" s="208"/>
      <c r="AG139" s="208"/>
      <c r="AH139" s="208"/>
      <c r="AI139" s="207" t="s">
        <v>403</v>
      </c>
      <c r="AJ139" s="208"/>
      <c r="AK139" s="208"/>
      <c r="AL139" s="208"/>
      <c r="AM139" s="207" t="s">
        <v>710</v>
      </c>
      <c r="AN139" s="208"/>
      <c r="AO139" s="208"/>
      <c r="AP139" s="208"/>
      <c r="AQ139" s="207">
        <v>59.9</v>
      </c>
      <c r="AR139" s="208"/>
      <c r="AS139" s="208"/>
      <c r="AT139" s="208"/>
      <c r="AU139" s="207" t="s">
        <v>403</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1</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v>3</v>
      </c>
      <c r="AR141" s="200"/>
      <c r="AS141" s="136" t="s">
        <v>233</v>
      </c>
      <c r="AT141" s="137"/>
      <c r="AU141" s="201" t="s">
        <v>716</v>
      </c>
      <c r="AV141" s="201"/>
      <c r="AW141" s="136" t="s">
        <v>179</v>
      </c>
      <c r="AX141" s="196"/>
      <c r="AY141">
        <f>$AY$140</f>
        <v>1</v>
      </c>
    </row>
    <row r="142" spans="1:51" ht="39.75" hidden="1" customHeight="1" x14ac:dyDescent="0.15">
      <c r="A142" s="190"/>
      <c r="B142" s="187"/>
      <c r="C142" s="181"/>
      <c r="D142" s="187"/>
      <c r="E142" s="181"/>
      <c r="F142" s="182"/>
      <c r="G142" s="107" t="s">
        <v>745</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368</v>
      </c>
      <c r="AC142" s="206"/>
      <c r="AD142" s="206"/>
      <c r="AE142" s="207">
        <v>42</v>
      </c>
      <c r="AF142" s="208"/>
      <c r="AG142" s="208"/>
      <c r="AH142" s="208"/>
      <c r="AI142" s="207" t="s">
        <v>716</v>
      </c>
      <c r="AJ142" s="208"/>
      <c r="AK142" s="208"/>
      <c r="AL142" s="208"/>
      <c r="AM142" s="207"/>
      <c r="AN142" s="208"/>
      <c r="AO142" s="208"/>
      <c r="AP142" s="208"/>
      <c r="AQ142" s="207" t="s">
        <v>716</v>
      </c>
      <c r="AR142" s="208"/>
      <c r="AS142" s="208"/>
      <c r="AT142" s="208"/>
      <c r="AU142" s="207" t="s">
        <v>716</v>
      </c>
      <c r="AV142" s="208"/>
      <c r="AW142" s="208"/>
      <c r="AX142" s="209"/>
      <c r="AY142">
        <f t="shared" ref="AY142:AY143" si="15">$AY$140</f>
        <v>1</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368</v>
      </c>
      <c r="AC143" s="214"/>
      <c r="AD143" s="214"/>
      <c r="AE143" s="207" t="s">
        <v>716</v>
      </c>
      <c r="AF143" s="208"/>
      <c r="AG143" s="208"/>
      <c r="AH143" s="208"/>
      <c r="AI143" s="207" t="s">
        <v>716</v>
      </c>
      <c r="AJ143" s="208"/>
      <c r="AK143" s="208"/>
      <c r="AL143" s="208"/>
      <c r="AM143" s="207"/>
      <c r="AN143" s="208"/>
      <c r="AO143" s="208"/>
      <c r="AP143" s="208"/>
      <c r="AQ143" s="207">
        <v>42</v>
      </c>
      <c r="AR143" s="208"/>
      <c r="AS143" s="208"/>
      <c r="AT143" s="208"/>
      <c r="AU143" s="207" t="s">
        <v>716</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1</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716</v>
      </c>
      <c r="AR145" s="200"/>
      <c r="AS145" s="136" t="s">
        <v>233</v>
      </c>
      <c r="AT145" s="137"/>
      <c r="AU145" s="201">
        <v>4</v>
      </c>
      <c r="AV145" s="201"/>
      <c r="AW145" s="136" t="s">
        <v>179</v>
      </c>
      <c r="AX145" s="196"/>
      <c r="AY145">
        <f>$AY$144</f>
        <v>1</v>
      </c>
    </row>
    <row r="146" spans="1:51" ht="39.75" hidden="1" customHeight="1" x14ac:dyDescent="0.15">
      <c r="A146" s="190"/>
      <c r="B146" s="187"/>
      <c r="C146" s="181"/>
      <c r="D146" s="187"/>
      <c r="E146" s="181"/>
      <c r="F146" s="182"/>
      <c r="G146" s="107" t="s">
        <v>746</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368</v>
      </c>
      <c r="AC146" s="206"/>
      <c r="AD146" s="206"/>
      <c r="AE146" s="207">
        <v>8.1</v>
      </c>
      <c r="AF146" s="208"/>
      <c r="AG146" s="208"/>
      <c r="AH146" s="208"/>
      <c r="AI146" s="207">
        <v>6.8</v>
      </c>
      <c r="AJ146" s="208"/>
      <c r="AK146" s="208"/>
      <c r="AL146" s="208"/>
      <c r="AM146" s="207"/>
      <c r="AN146" s="208"/>
      <c r="AO146" s="208"/>
      <c r="AP146" s="208"/>
      <c r="AQ146" s="207" t="s">
        <v>716</v>
      </c>
      <c r="AR146" s="208"/>
      <c r="AS146" s="208"/>
      <c r="AT146" s="208"/>
      <c r="AU146" s="207">
        <v>6.8</v>
      </c>
      <c r="AV146" s="208"/>
      <c r="AW146" s="208"/>
      <c r="AX146" s="209"/>
      <c r="AY146">
        <f t="shared" ref="AY146:AY147" si="16">$AY$144</f>
        <v>1</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368</v>
      </c>
      <c r="AC147" s="214"/>
      <c r="AD147" s="214"/>
      <c r="AE147" s="207">
        <v>2</v>
      </c>
      <c r="AF147" s="208"/>
      <c r="AG147" s="208"/>
      <c r="AH147" s="208"/>
      <c r="AI147" s="207">
        <v>2</v>
      </c>
      <c r="AJ147" s="208"/>
      <c r="AK147" s="208"/>
      <c r="AL147" s="208"/>
      <c r="AM147" s="207"/>
      <c r="AN147" s="208"/>
      <c r="AO147" s="208"/>
      <c r="AP147" s="208"/>
      <c r="AQ147" s="207" t="s">
        <v>716</v>
      </c>
      <c r="AR147" s="208"/>
      <c r="AS147" s="208"/>
      <c r="AT147" s="208"/>
      <c r="AU147" s="207">
        <v>2</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1</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716</v>
      </c>
      <c r="AR149" s="200"/>
      <c r="AS149" s="136" t="s">
        <v>233</v>
      </c>
      <c r="AT149" s="137"/>
      <c r="AU149" s="201">
        <v>4</v>
      </c>
      <c r="AV149" s="201"/>
      <c r="AW149" s="136" t="s">
        <v>179</v>
      </c>
      <c r="AX149" s="196"/>
      <c r="AY149">
        <f>$AY$148</f>
        <v>1</v>
      </c>
    </row>
    <row r="150" spans="1:51" ht="39.75" hidden="1" customHeight="1" x14ac:dyDescent="0.15">
      <c r="A150" s="190"/>
      <c r="B150" s="187"/>
      <c r="C150" s="181"/>
      <c r="D150" s="187"/>
      <c r="E150" s="181"/>
      <c r="F150" s="182"/>
      <c r="G150" s="107" t="s">
        <v>747</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368</v>
      </c>
      <c r="AC150" s="206"/>
      <c r="AD150" s="206"/>
      <c r="AE150" s="207">
        <v>15.3</v>
      </c>
      <c r="AF150" s="208"/>
      <c r="AG150" s="208"/>
      <c r="AH150" s="208"/>
      <c r="AI150" s="207">
        <v>12.5</v>
      </c>
      <c r="AJ150" s="208"/>
      <c r="AK150" s="208"/>
      <c r="AL150" s="208"/>
      <c r="AM150" s="207"/>
      <c r="AN150" s="208"/>
      <c r="AO150" s="208"/>
      <c r="AP150" s="208"/>
      <c r="AQ150" s="207" t="s">
        <v>716</v>
      </c>
      <c r="AR150" s="208"/>
      <c r="AS150" s="208"/>
      <c r="AT150" s="208"/>
      <c r="AU150" s="207">
        <v>12.5</v>
      </c>
      <c r="AV150" s="208"/>
      <c r="AW150" s="208"/>
      <c r="AX150" s="209"/>
      <c r="AY150">
        <f t="shared" ref="AY150:AY151" si="17">$AY$148</f>
        <v>1</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368</v>
      </c>
      <c r="AC151" s="214"/>
      <c r="AD151" s="214"/>
      <c r="AE151" s="207">
        <v>8</v>
      </c>
      <c r="AF151" s="208"/>
      <c r="AG151" s="208"/>
      <c r="AH151" s="208"/>
      <c r="AI151" s="207">
        <v>8</v>
      </c>
      <c r="AJ151" s="208"/>
      <c r="AK151" s="208"/>
      <c r="AL151" s="208"/>
      <c r="AM151" s="207"/>
      <c r="AN151" s="208"/>
      <c r="AO151" s="208"/>
      <c r="AP151" s="208"/>
      <c r="AQ151" s="207" t="s">
        <v>716</v>
      </c>
      <c r="AR151" s="208"/>
      <c r="AS151" s="208"/>
      <c r="AT151" s="208"/>
      <c r="AU151" s="207">
        <v>8</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7.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403</v>
      </c>
      <c r="AJ194" s="208"/>
      <c r="AK194" s="208"/>
      <c r="AL194" s="208"/>
      <c r="AM194" s="207" t="s">
        <v>710</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403</v>
      </c>
      <c r="AJ195" s="208"/>
      <c r="AK195" s="208"/>
      <c r="AL195" s="208"/>
      <c r="AM195" s="207" t="s">
        <v>710</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403</v>
      </c>
      <c r="AJ198" s="208"/>
      <c r="AK198" s="208"/>
      <c r="AL198" s="208"/>
      <c r="AM198" s="207" t="s">
        <v>710</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403</v>
      </c>
      <c r="AJ199" s="208"/>
      <c r="AK199" s="208"/>
      <c r="AL199" s="208"/>
      <c r="AM199" s="207" t="s">
        <v>710</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9"/>
      <c r="E430" s="175" t="s">
        <v>396</v>
      </c>
      <c r="F430" s="895"/>
      <c r="G430" s="896" t="s">
        <v>252</v>
      </c>
      <c r="H430" s="126"/>
      <c r="I430" s="126"/>
      <c r="J430" s="897" t="s">
        <v>403</v>
      </c>
      <c r="K430" s="898"/>
      <c r="L430" s="898"/>
      <c r="M430" s="898"/>
      <c r="N430" s="898"/>
      <c r="O430" s="898"/>
      <c r="P430" s="898"/>
      <c r="Q430" s="898"/>
      <c r="R430" s="898"/>
      <c r="S430" s="898"/>
      <c r="T430" s="899"/>
      <c r="U430" s="589" t="s">
        <v>403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403</v>
      </c>
      <c r="AF432" s="201"/>
      <c r="AG432" s="136" t="s">
        <v>233</v>
      </c>
      <c r="AH432" s="137"/>
      <c r="AI432" s="335"/>
      <c r="AJ432" s="335"/>
      <c r="AK432" s="335"/>
      <c r="AL432" s="157"/>
      <c r="AM432" s="335"/>
      <c r="AN432" s="335"/>
      <c r="AO432" s="335"/>
      <c r="AP432" s="157"/>
      <c r="AQ432" s="250" t="s">
        <v>403</v>
      </c>
      <c r="AR432" s="201"/>
      <c r="AS432" s="136" t="s">
        <v>233</v>
      </c>
      <c r="AT432" s="137"/>
      <c r="AU432" s="201" t="s">
        <v>403</v>
      </c>
      <c r="AV432" s="201"/>
      <c r="AW432" s="136" t="s">
        <v>179</v>
      </c>
      <c r="AX432" s="196"/>
      <c r="AY432">
        <f>$AY$431</f>
        <v>1</v>
      </c>
    </row>
    <row r="433" spans="1:51" ht="23.25" customHeight="1" x14ac:dyDescent="0.15">
      <c r="A433" s="190"/>
      <c r="B433" s="187"/>
      <c r="C433" s="181"/>
      <c r="D433" s="187"/>
      <c r="E433" s="338"/>
      <c r="F433" s="339"/>
      <c r="G433" s="107" t="s">
        <v>403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403</v>
      </c>
      <c r="AC433" s="214"/>
      <c r="AD433" s="214"/>
      <c r="AE433" s="336" t="s">
        <v>403</v>
      </c>
      <c r="AF433" s="208"/>
      <c r="AG433" s="208"/>
      <c r="AH433" s="208"/>
      <c r="AI433" s="336" t="s">
        <v>403</v>
      </c>
      <c r="AJ433" s="208"/>
      <c r="AK433" s="208"/>
      <c r="AL433" s="208"/>
      <c r="AM433" s="336" t="s">
        <v>710</v>
      </c>
      <c r="AN433" s="208"/>
      <c r="AO433" s="208"/>
      <c r="AP433" s="337"/>
      <c r="AQ433" s="336" t="s">
        <v>403</v>
      </c>
      <c r="AR433" s="208"/>
      <c r="AS433" s="208"/>
      <c r="AT433" s="337"/>
      <c r="AU433" s="208" t="s">
        <v>403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6" t="s">
        <v>403</v>
      </c>
      <c r="AF434" s="208"/>
      <c r="AG434" s="208"/>
      <c r="AH434" s="337"/>
      <c r="AI434" s="336" t="s">
        <v>403</v>
      </c>
      <c r="AJ434" s="208"/>
      <c r="AK434" s="208"/>
      <c r="AL434" s="208"/>
      <c r="AM434" s="336" t="s">
        <v>710</v>
      </c>
      <c r="AN434" s="208"/>
      <c r="AO434" s="208"/>
      <c r="AP434" s="337"/>
      <c r="AQ434" s="336" t="s">
        <v>403</v>
      </c>
      <c r="AR434" s="208"/>
      <c r="AS434" s="208"/>
      <c r="AT434" s="337"/>
      <c r="AU434" s="208" t="s">
        <v>403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403</v>
      </c>
      <c r="AF435" s="208"/>
      <c r="AG435" s="208"/>
      <c r="AH435" s="337"/>
      <c r="AI435" s="336" t="s">
        <v>403</v>
      </c>
      <c r="AJ435" s="208"/>
      <c r="AK435" s="208"/>
      <c r="AL435" s="208"/>
      <c r="AM435" s="336" t="s">
        <v>710</v>
      </c>
      <c r="AN435" s="208"/>
      <c r="AO435" s="208"/>
      <c r="AP435" s="337"/>
      <c r="AQ435" s="336" t="s">
        <v>403</v>
      </c>
      <c r="AR435" s="208"/>
      <c r="AS435" s="208"/>
      <c r="AT435" s="337"/>
      <c r="AU435" s="208" t="s">
        <v>403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403</v>
      </c>
      <c r="AF457" s="201"/>
      <c r="AG457" s="136" t="s">
        <v>233</v>
      </c>
      <c r="AH457" s="137"/>
      <c r="AI457" s="335"/>
      <c r="AJ457" s="335"/>
      <c r="AK457" s="335"/>
      <c r="AL457" s="157"/>
      <c r="AM457" s="335"/>
      <c r="AN457" s="335"/>
      <c r="AO457" s="335"/>
      <c r="AP457" s="157"/>
      <c r="AQ457" s="250" t="s">
        <v>403</v>
      </c>
      <c r="AR457" s="201"/>
      <c r="AS457" s="136" t="s">
        <v>233</v>
      </c>
      <c r="AT457" s="137"/>
      <c r="AU457" s="201" t="s">
        <v>403</v>
      </c>
      <c r="AV457" s="201"/>
      <c r="AW457" s="136" t="s">
        <v>179</v>
      </c>
      <c r="AX457" s="196"/>
      <c r="AY457">
        <f>$AY$456</f>
        <v>1</v>
      </c>
    </row>
    <row r="458" spans="1:51" ht="23.25" customHeight="1" x14ac:dyDescent="0.15">
      <c r="A458" s="190"/>
      <c r="B458" s="187"/>
      <c r="C458" s="181"/>
      <c r="D458" s="187"/>
      <c r="E458" s="338"/>
      <c r="F458" s="339"/>
      <c r="G458" s="107" t="s">
        <v>403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403</v>
      </c>
      <c r="AC458" s="214"/>
      <c r="AD458" s="214"/>
      <c r="AE458" s="336" t="s">
        <v>403</v>
      </c>
      <c r="AF458" s="208"/>
      <c r="AG458" s="208"/>
      <c r="AH458" s="208"/>
      <c r="AI458" s="336" t="s">
        <v>403</v>
      </c>
      <c r="AJ458" s="208"/>
      <c r="AK458" s="208"/>
      <c r="AL458" s="208"/>
      <c r="AM458" s="336" t="s">
        <v>710</v>
      </c>
      <c r="AN458" s="208"/>
      <c r="AO458" s="208"/>
      <c r="AP458" s="337"/>
      <c r="AQ458" s="336" t="s">
        <v>403</v>
      </c>
      <c r="AR458" s="208"/>
      <c r="AS458" s="208"/>
      <c r="AT458" s="337"/>
      <c r="AU458" s="208" t="s">
        <v>403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403</v>
      </c>
      <c r="AC459" s="206"/>
      <c r="AD459" s="206"/>
      <c r="AE459" s="336" t="s">
        <v>403</v>
      </c>
      <c r="AF459" s="208"/>
      <c r="AG459" s="208"/>
      <c r="AH459" s="337"/>
      <c r="AI459" s="336" t="s">
        <v>403</v>
      </c>
      <c r="AJ459" s="208"/>
      <c r="AK459" s="208"/>
      <c r="AL459" s="208"/>
      <c r="AM459" s="336" t="s">
        <v>710</v>
      </c>
      <c r="AN459" s="208"/>
      <c r="AO459" s="208"/>
      <c r="AP459" s="337"/>
      <c r="AQ459" s="336" t="s">
        <v>403</v>
      </c>
      <c r="AR459" s="208"/>
      <c r="AS459" s="208"/>
      <c r="AT459" s="337"/>
      <c r="AU459" s="208" t="s">
        <v>403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403</v>
      </c>
      <c r="AF460" s="208"/>
      <c r="AG460" s="208"/>
      <c r="AH460" s="337"/>
      <c r="AI460" s="336" t="s">
        <v>403</v>
      </c>
      <c r="AJ460" s="208"/>
      <c r="AK460" s="208"/>
      <c r="AL460" s="208"/>
      <c r="AM460" s="336" t="s">
        <v>710</v>
      </c>
      <c r="AN460" s="208"/>
      <c r="AO460" s="208"/>
      <c r="AP460" s="337"/>
      <c r="AQ460" s="336" t="s">
        <v>403</v>
      </c>
      <c r="AR460" s="208"/>
      <c r="AS460" s="208"/>
      <c r="AT460" s="337"/>
      <c r="AU460" s="208" t="s">
        <v>403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78"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752</v>
      </c>
      <c r="AE702" s="342"/>
      <c r="AF702" s="342"/>
      <c r="AG702" s="379" t="s">
        <v>770</v>
      </c>
      <c r="AH702" s="380"/>
      <c r="AI702" s="380"/>
      <c r="AJ702" s="380"/>
      <c r="AK702" s="380"/>
      <c r="AL702" s="380"/>
      <c r="AM702" s="380"/>
      <c r="AN702" s="380"/>
      <c r="AO702" s="380"/>
      <c r="AP702" s="380"/>
      <c r="AQ702" s="380"/>
      <c r="AR702" s="380"/>
      <c r="AS702" s="380"/>
      <c r="AT702" s="380"/>
      <c r="AU702" s="380"/>
      <c r="AV702" s="380"/>
      <c r="AW702" s="380"/>
      <c r="AX702" s="381"/>
    </row>
    <row r="703" spans="1:51" ht="62.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752</v>
      </c>
      <c r="AE703" s="323"/>
      <c r="AF703" s="323"/>
      <c r="AG703" s="104" t="s">
        <v>771</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752</v>
      </c>
      <c r="AE704" s="783"/>
      <c r="AF704" s="783"/>
      <c r="AG704" s="168" t="s">
        <v>811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752</v>
      </c>
      <c r="AE705" s="715"/>
      <c r="AF705" s="715"/>
      <c r="AG705" s="128" t="s">
        <v>812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378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772</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772</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54"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776</v>
      </c>
      <c r="AE708" s="605"/>
      <c r="AF708" s="605"/>
      <c r="AG708" s="742" t="s">
        <v>808</v>
      </c>
      <c r="AH708" s="743"/>
      <c r="AI708" s="743"/>
      <c r="AJ708" s="743"/>
      <c r="AK708" s="743"/>
      <c r="AL708" s="743"/>
      <c r="AM708" s="743"/>
      <c r="AN708" s="743"/>
      <c r="AO708" s="743"/>
      <c r="AP708" s="743"/>
      <c r="AQ708" s="743"/>
      <c r="AR708" s="743"/>
      <c r="AS708" s="743"/>
      <c r="AT708" s="743"/>
      <c r="AU708" s="743"/>
      <c r="AV708" s="743"/>
      <c r="AW708" s="743"/>
      <c r="AX708" s="744"/>
    </row>
    <row r="709" spans="1:50" ht="64.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773</v>
      </c>
      <c r="AH709" s="105"/>
      <c r="AI709" s="105"/>
      <c r="AJ709" s="105"/>
      <c r="AK709" s="105"/>
      <c r="AL709" s="105"/>
      <c r="AM709" s="105"/>
      <c r="AN709" s="105"/>
      <c r="AO709" s="105"/>
      <c r="AP709" s="105"/>
      <c r="AQ709" s="105"/>
      <c r="AR709" s="105"/>
      <c r="AS709" s="105"/>
      <c r="AT709" s="105"/>
      <c r="AU709" s="105"/>
      <c r="AV709" s="105"/>
      <c r="AW709" s="105"/>
      <c r="AX709" s="106"/>
    </row>
    <row r="710" spans="1:50" ht="59.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774</v>
      </c>
      <c r="AH710" s="105"/>
      <c r="AI710" s="105"/>
      <c r="AJ710" s="105"/>
      <c r="AK710" s="105"/>
      <c r="AL710" s="105"/>
      <c r="AM710" s="105"/>
      <c r="AN710" s="105"/>
      <c r="AO710" s="105"/>
      <c r="AP710" s="105"/>
      <c r="AQ710" s="105"/>
      <c r="AR710" s="105"/>
      <c r="AS710" s="105"/>
      <c r="AT710" s="105"/>
      <c r="AU710" s="105"/>
      <c r="AV710" s="105"/>
      <c r="AW710" s="105"/>
      <c r="AX710" s="106"/>
    </row>
    <row r="711" spans="1:50" ht="53.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3"/>
      <c r="AD711" s="322" t="s">
        <v>752</v>
      </c>
      <c r="AE711" s="323"/>
      <c r="AF711" s="323"/>
      <c r="AG711" s="104" t="s">
        <v>775</v>
      </c>
      <c r="AH711" s="105"/>
      <c r="AI711" s="105"/>
      <c r="AJ711" s="105"/>
      <c r="AK711" s="105"/>
      <c r="AL711" s="105"/>
      <c r="AM711" s="105"/>
      <c r="AN711" s="105"/>
      <c r="AO711" s="105"/>
      <c r="AP711" s="105"/>
      <c r="AQ711" s="105"/>
      <c r="AR711" s="105"/>
      <c r="AS711" s="105"/>
      <c r="AT711" s="105"/>
      <c r="AU711" s="105"/>
      <c r="AV711" s="105"/>
      <c r="AW711" s="105"/>
      <c r="AX711" s="106"/>
    </row>
    <row r="712" spans="1:50" ht="50.25" customHeight="1" x14ac:dyDescent="0.15">
      <c r="A712" s="642"/>
      <c r="B712" s="644"/>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3"/>
      <c r="AD712" s="782" t="s">
        <v>752</v>
      </c>
      <c r="AE712" s="783"/>
      <c r="AF712" s="783"/>
      <c r="AG712" s="807" t="s">
        <v>813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345</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776</v>
      </c>
      <c r="AE713" s="323"/>
      <c r="AF713" s="663"/>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59.25" customHeight="1" x14ac:dyDescent="0.15">
      <c r="A714" s="645"/>
      <c r="B714" s="646"/>
      <c r="C714" s="647" t="s">
        <v>323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752</v>
      </c>
      <c r="AE714" s="805"/>
      <c r="AF714" s="806"/>
      <c r="AG714" s="736" t="s">
        <v>777</v>
      </c>
      <c r="AH714" s="737"/>
      <c r="AI714" s="737"/>
      <c r="AJ714" s="737"/>
      <c r="AK714" s="737"/>
      <c r="AL714" s="737"/>
      <c r="AM714" s="737"/>
      <c r="AN714" s="737"/>
      <c r="AO714" s="737"/>
      <c r="AP714" s="737"/>
      <c r="AQ714" s="737"/>
      <c r="AR714" s="737"/>
      <c r="AS714" s="737"/>
      <c r="AT714" s="737"/>
      <c r="AU714" s="737"/>
      <c r="AV714" s="737"/>
      <c r="AW714" s="737"/>
      <c r="AX714" s="738"/>
    </row>
    <row r="715" spans="1:50" ht="65.25" customHeight="1" x14ac:dyDescent="0.15">
      <c r="A715" s="640" t="s">
        <v>40</v>
      </c>
      <c r="B715" s="784"/>
      <c r="C715" s="785" t="s">
        <v>324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752</v>
      </c>
      <c r="AE715" s="605"/>
      <c r="AF715" s="656"/>
      <c r="AG715" s="742" t="s">
        <v>817</v>
      </c>
      <c r="AH715" s="743"/>
      <c r="AI715" s="743"/>
      <c r="AJ715" s="743"/>
      <c r="AK715" s="743"/>
      <c r="AL715" s="743"/>
      <c r="AM715" s="743"/>
      <c r="AN715" s="743"/>
      <c r="AO715" s="743"/>
      <c r="AP715" s="743"/>
      <c r="AQ715" s="743"/>
      <c r="AR715" s="743"/>
      <c r="AS715" s="743"/>
      <c r="AT715" s="743"/>
      <c r="AU715" s="743"/>
      <c r="AV715" s="743"/>
      <c r="AW715" s="743"/>
      <c r="AX715" s="744"/>
    </row>
    <row r="716" spans="1:50" ht="48.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752</v>
      </c>
      <c r="AE716" s="627"/>
      <c r="AF716" s="627"/>
      <c r="AG716" s="104" t="s">
        <v>814</v>
      </c>
      <c r="AH716" s="105"/>
      <c r="AI716" s="105"/>
      <c r="AJ716" s="105"/>
      <c r="AK716" s="105"/>
      <c r="AL716" s="105"/>
      <c r="AM716" s="105"/>
      <c r="AN716" s="105"/>
      <c r="AO716" s="105"/>
      <c r="AP716" s="105"/>
      <c r="AQ716" s="105"/>
      <c r="AR716" s="105"/>
      <c r="AS716" s="105"/>
      <c r="AT716" s="105"/>
      <c r="AU716" s="105"/>
      <c r="AV716" s="105"/>
      <c r="AW716" s="105"/>
      <c r="AX716" s="106"/>
    </row>
    <row r="717" spans="1:50" ht="55.5"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815</v>
      </c>
      <c r="AH717" s="105"/>
      <c r="AI717" s="105"/>
      <c r="AJ717" s="105"/>
      <c r="AK717" s="105"/>
      <c r="AL717" s="105"/>
      <c r="AM717" s="105"/>
      <c r="AN717" s="105"/>
      <c r="AO717" s="105"/>
      <c r="AP717" s="105"/>
      <c r="AQ717" s="105"/>
      <c r="AR717" s="105"/>
      <c r="AS717" s="105"/>
      <c r="AT717" s="105"/>
      <c r="AU717" s="105"/>
      <c r="AV717" s="105"/>
      <c r="AW717" s="105"/>
      <c r="AX717" s="106"/>
    </row>
    <row r="718" spans="1:50" ht="64.5"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776</v>
      </c>
      <c r="AE719" s="605"/>
      <c r="AF719" s="605"/>
      <c r="AG719" s="128" t="s">
        <v>779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7" t="s">
        <v>816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4" t="s">
        <v>780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822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823</v>
      </c>
      <c r="B731" s="674"/>
      <c r="C731" s="674"/>
      <c r="D731" s="674"/>
      <c r="E731" s="675"/>
      <c r="F731" s="729" t="s">
        <v>824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825</v>
      </c>
      <c r="B733" s="674"/>
      <c r="C733" s="674"/>
      <c r="D733" s="674"/>
      <c r="E733" s="675"/>
      <c r="F733" s="637" t="s">
        <v>826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749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669</v>
      </c>
      <c r="B737" s="211"/>
      <c r="C737" s="211"/>
      <c r="D737" s="212"/>
      <c r="E737" s="952" t="s">
        <v>716</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394</v>
      </c>
      <c r="B738" s="361"/>
      <c r="C738" s="361"/>
      <c r="D738" s="361"/>
      <c r="E738" s="952" t="s">
        <v>716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393</v>
      </c>
      <c r="B739" s="361"/>
      <c r="C739" s="361"/>
      <c r="D739" s="361"/>
      <c r="E739" s="952" t="s">
        <v>716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392</v>
      </c>
      <c r="B740" s="361"/>
      <c r="C740" s="361"/>
      <c r="D740" s="361"/>
      <c r="E740" s="952" t="s">
        <v>716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391</v>
      </c>
      <c r="B741" s="361"/>
      <c r="C741" s="361"/>
      <c r="D741" s="361"/>
      <c r="E741" s="952" t="s">
        <v>716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390</v>
      </c>
      <c r="B742" s="361"/>
      <c r="C742" s="361"/>
      <c r="D742" s="361"/>
      <c r="E742" s="952" t="s">
        <v>716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389</v>
      </c>
      <c r="B743" s="361"/>
      <c r="C743" s="361"/>
      <c r="D743" s="361"/>
      <c r="E743" s="952" t="s">
        <v>716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388</v>
      </c>
      <c r="B744" s="361"/>
      <c r="C744" s="361"/>
      <c r="D744" s="361"/>
      <c r="E744" s="952" t="s">
        <v>716</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387</v>
      </c>
      <c r="B745" s="361"/>
      <c r="C745" s="361"/>
      <c r="D745" s="361"/>
      <c r="E745" s="989"/>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542</v>
      </c>
      <c r="B746" s="361"/>
      <c r="C746" s="361"/>
      <c r="D746" s="361"/>
      <c r="E746" s="958" t="s">
        <v>707</v>
      </c>
      <c r="F746" s="956"/>
      <c r="G746" s="956"/>
      <c r="H746" s="100" t="str">
        <f>IF(E746="","","-")</f>
        <v>-</v>
      </c>
      <c r="I746" s="956" t="s">
        <v>750</v>
      </c>
      <c r="J746" s="956"/>
      <c r="K746" s="100" t="str">
        <f>IF(I746="","","-")</f>
        <v>-</v>
      </c>
      <c r="L746" s="957">
        <v>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506</v>
      </c>
      <c r="B747" s="361"/>
      <c r="C747" s="361"/>
      <c r="D747" s="361"/>
      <c r="E747" s="958" t="s">
        <v>707</v>
      </c>
      <c r="F747" s="956"/>
      <c r="G747" s="956"/>
      <c r="H747" s="100" t="str">
        <f>IF(E747="","","-")</f>
        <v>-</v>
      </c>
      <c r="I747" s="956" t="s">
        <v>751</v>
      </c>
      <c r="J747" s="956"/>
      <c r="K747" s="100" t="str">
        <f>IF(I747="","","-")</f>
        <v>-</v>
      </c>
      <c r="L747" s="957">
        <v>5</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381</v>
      </c>
      <c r="B748" s="615"/>
      <c r="C748" s="615"/>
      <c r="D748" s="615"/>
      <c r="E748" s="615"/>
      <c r="F748" s="616"/>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t="s">
        <v>711</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3.2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6.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78"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93"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84"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8"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383</v>
      </c>
      <c r="B787" s="629"/>
      <c r="C787" s="629"/>
      <c r="D787" s="629"/>
      <c r="E787" s="629"/>
      <c r="F787" s="630"/>
      <c r="G787" s="595" t="s">
        <v>795</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794</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802</v>
      </c>
      <c r="H789" s="671"/>
      <c r="I789" s="671"/>
      <c r="J789" s="671"/>
      <c r="K789" s="672"/>
      <c r="L789" s="664" t="s">
        <v>803</v>
      </c>
      <c r="M789" s="665"/>
      <c r="N789" s="665"/>
      <c r="O789" s="665"/>
      <c r="P789" s="665"/>
      <c r="Q789" s="665"/>
      <c r="R789" s="665"/>
      <c r="S789" s="665"/>
      <c r="T789" s="665"/>
      <c r="U789" s="665"/>
      <c r="V789" s="665"/>
      <c r="W789" s="665"/>
      <c r="X789" s="666"/>
      <c r="Y789" s="382">
        <v>0.2</v>
      </c>
      <c r="Z789" s="383"/>
      <c r="AA789" s="383"/>
      <c r="AB789" s="802"/>
      <c r="AC789" s="670" t="s">
        <v>802</v>
      </c>
      <c r="AD789" s="671"/>
      <c r="AE789" s="671"/>
      <c r="AF789" s="671"/>
      <c r="AG789" s="672"/>
      <c r="AH789" s="664" t="s">
        <v>805</v>
      </c>
      <c r="AI789" s="665"/>
      <c r="AJ789" s="665"/>
      <c r="AK789" s="665"/>
      <c r="AL789" s="665"/>
      <c r="AM789" s="665"/>
      <c r="AN789" s="665"/>
      <c r="AO789" s="665"/>
      <c r="AP789" s="665"/>
      <c r="AQ789" s="665"/>
      <c r="AR789" s="665"/>
      <c r="AS789" s="665"/>
      <c r="AT789" s="666"/>
      <c r="AU789" s="382">
        <v>0.5</v>
      </c>
      <c r="AV789" s="383"/>
      <c r="AW789" s="383"/>
      <c r="AX789" s="384"/>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0.2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0.5</v>
      </c>
      <c r="AV799" s="829"/>
      <c r="AW799" s="829"/>
      <c r="AX799" s="831"/>
    </row>
    <row r="800" spans="1:51" ht="24.75" customHeight="1" x14ac:dyDescent="0.15">
      <c r="A800" s="631"/>
      <c r="B800" s="632"/>
      <c r="C800" s="632"/>
      <c r="D800" s="632"/>
      <c r="E800" s="632"/>
      <c r="F800" s="633"/>
      <c r="G800" s="595" t="s">
        <v>796</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781</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801</v>
      </c>
      <c r="H802" s="671"/>
      <c r="I802" s="671"/>
      <c r="J802" s="671"/>
      <c r="K802" s="672"/>
      <c r="L802" s="664" t="s">
        <v>804</v>
      </c>
      <c r="M802" s="665"/>
      <c r="N802" s="665"/>
      <c r="O802" s="665"/>
      <c r="P802" s="665"/>
      <c r="Q802" s="665"/>
      <c r="R802" s="665"/>
      <c r="S802" s="665"/>
      <c r="T802" s="665"/>
      <c r="U802" s="665"/>
      <c r="V802" s="665"/>
      <c r="W802" s="665"/>
      <c r="X802" s="666"/>
      <c r="Y802" s="382">
        <v>0.1</v>
      </c>
      <c r="Z802" s="383"/>
      <c r="AA802" s="383"/>
      <c r="AB802" s="802"/>
      <c r="AC802" s="670" t="s">
        <v>799</v>
      </c>
      <c r="AD802" s="671"/>
      <c r="AE802" s="671"/>
      <c r="AF802" s="671"/>
      <c r="AG802" s="672"/>
      <c r="AH802" s="664" t="s">
        <v>800</v>
      </c>
      <c r="AI802" s="665"/>
      <c r="AJ802" s="665"/>
      <c r="AK802" s="665"/>
      <c r="AL802" s="665"/>
      <c r="AM802" s="665"/>
      <c r="AN802" s="665"/>
      <c r="AO802" s="665"/>
      <c r="AP802" s="665"/>
      <c r="AQ802" s="665"/>
      <c r="AR802" s="665"/>
      <c r="AS802" s="665"/>
      <c r="AT802" s="666"/>
      <c r="AU802" s="382">
        <v>2</v>
      </c>
      <c r="AV802" s="383"/>
      <c r="AW802" s="383"/>
      <c r="AX802" s="384"/>
      <c r="AY802">
        <f t="shared" ref="AY802:AY812" si="115">$AY$800</f>
        <v>2</v>
      </c>
    </row>
    <row r="803" spans="1:51"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0.1</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2</v>
      </c>
      <c r="AV812" s="829"/>
      <c r="AW812" s="829"/>
      <c r="AX812" s="831"/>
      <c r="AY812">
        <f t="shared" si="115"/>
        <v>2</v>
      </c>
    </row>
    <row r="813" spans="1:51" ht="24.75" hidden="1" customHeight="1" x14ac:dyDescent="0.15">
      <c r="A813" s="631"/>
      <c r="B813" s="632"/>
      <c r="C813" s="632"/>
      <c r="D813" s="632"/>
      <c r="E813" s="632"/>
      <c r="F813" s="633"/>
      <c r="G813" s="595" t="s">
        <v>318</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319</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45.75" customHeight="1" x14ac:dyDescent="0.15">
      <c r="A845" s="370">
        <v>1</v>
      </c>
      <c r="B845" s="370">
        <v>1</v>
      </c>
      <c r="C845" s="358" t="s">
        <v>782</v>
      </c>
      <c r="D845" s="343"/>
      <c r="E845" s="343"/>
      <c r="F845" s="343"/>
      <c r="G845" s="343"/>
      <c r="H845" s="343"/>
      <c r="I845" s="343"/>
      <c r="J845" s="344">
        <v>4000020300004</v>
      </c>
      <c r="K845" s="345"/>
      <c r="L845" s="345"/>
      <c r="M845" s="345"/>
      <c r="N845" s="345"/>
      <c r="O845" s="345"/>
      <c r="P845" s="359" t="s">
        <v>783</v>
      </c>
      <c r="Q845" s="346"/>
      <c r="R845" s="346"/>
      <c r="S845" s="346"/>
      <c r="T845" s="346"/>
      <c r="U845" s="346"/>
      <c r="V845" s="346"/>
      <c r="W845" s="346"/>
      <c r="X845" s="346"/>
      <c r="Y845" s="347">
        <v>0.2</v>
      </c>
      <c r="Z845" s="348"/>
      <c r="AA845" s="348"/>
      <c r="AB845" s="349"/>
      <c r="AC845" s="350" t="s">
        <v>373</v>
      </c>
      <c r="AD845" s="351"/>
      <c r="AE845" s="351"/>
      <c r="AF845" s="351"/>
      <c r="AG845" s="351"/>
      <c r="AH845" s="366">
        <v>13</v>
      </c>
      <c r="AI845" s="367"/>
      <c r="AJ845" s="367"/>
      <c r="AK845" s="367"/>
      <c r="AL845" s="354">
        <v>100</v>
      </c>
      <c r="AM845" s="355"/>
      <c r="AN845" s="355"/>
      <c r="AO845" s="356"/>
      <c r="AP845" s="357" t="s">
        <v>807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785</v>
      </c>
      <c r="D878" s="343"/>
      <c r="E878" s="343"/>
      <c r="F878" s="343"/>
      <c r="G878" s="343"/>
      <c r="H878" s="343"/>
      <c r="I878" s="343"/>
      <c r="J878" s="344">
        <v>2010005018935</v>
      </c>
      <c r="K878" s="345"/>
      <c r="L878" s="345"/>
      <c r="M878" s="345"/>
      <c r="N878" s="345"/>
      <c r="O878" s="345"/>
      <c r="P878" s="359" t="s">
        <v>783</v>
      </c>
      <c r="Q878" s="346"/>
      <c r="R878" s="346"/>
      <c r="S878" s="346"/>
      <c r="T878" s="346"/>
      <c r="U878" s="346"/>
      <c r="V878" s="346"/>
      <c r="W878" s="346"/>
      <c r="X878" s="346"/>
      <c r="Y878" s="347">
        <v>0.5</v>
      </c>
      <c r="Z878" s="348"/>
      <c r="AA878" s="348"/>
      <c r="AB878" s="349"/>
      <c r="AC878" s="350" t="s">
        <v>373</v>
      </c>
      <c r="AD878" s="351"/>
      <c r="AE878" s="351"/>
      <c r="AF878" s="351"/>
      <c r="AG878" s="351"/>
      <c r="AH878" s="366">
        <v>13</v>
      </c>
      <c r="AI878" s="367"/>
      <c r="AJ878" s="367"/>
      <c r="AK878" s="367"/>
      <c r="AL878" s="354">
        <v>100</v>
      </c>
      <c r="AM878" s="355"/>
      <c r="AN878" s="355"/>
      <c r="AO878" s="356"/>
      <c r="AP878" s="357" t="s">
        <v>807</v>
      </c>
      <c r="AQ878" s="357"/>
      <c r="AR878" s="357"/>
      <c r="AS878" s="357"/>
      <c r="AT878" s="357"/>
      <c r="AU878" s="357"/>
      <c r="AV878" s="357"/>
      <c r="AW878" s="357"/>
      <c r="AX878" s="357"/>
      <c r="AY878">
        <f t="shared" si="118"/>
        <v>1</v>
      </c>
    </row>
    <row r="879" spans="1:51" ht="45" customHeight="1" x14ac:dyDescent="0.15">
      <c r="A879" s="370">
        <v>2</v>
      </c>
      <c r="B879" s="370">
        <v>1</v>
      </c>
      <c r="C879" s="358" t="s">
        <v>786</v>
      </c>
      <c r="D879" s="343"/>
      <c r="E879" s="343"/>
      <c r="F879" s="343"/>
      <c r="G879" s="343"/>
      <c r="H879" s="343"/>
      <c r="I879" s="343"/>
      <c r="J879" s="344">
        <v>4000020270008</v>
      </c>
      <c r="K879" s="345"/>
      <c r="L879" s="345"/>
      <c r="M879" s="345"/>
      <c r="N879" s="345"/>
      <c r="O879" s="345"/>
      <c r="P879" s="359" t="s">
        <v>783</v>
      </c>
      <c r="Q879" s="346"/>
      <c r="R879" s="346"/>
      <c r="S879" s="346"/>
      <c r="T879" s="346"/>
      <c r="U879" s="346"/>
      <c r="V879" s="346"/>
      <c r="W879" s="346"/>
      <c r="X879" s="346"/>
      <c r="Y879" s="347">
        <v>0.5</v>
      </c>
      <c r="Z879" s="348"/>
      <c r="AA879" s="348"/>
      <c r="AB879" s="349"/>
      <c r="AC879" s="350" t="s">
        <v>373</v>
      </c>
      <c r="AD879" s="351"/>
      <c r="AE879" s="351"/>
      <c r="AF879" s="351"/>
      <c r="AG879" s="351"/>
      <c r="AH879" s="366">
        <v>13</v>
      </c>
      <c r="AI879" s="367"/>
      <c r="AJ879" s="367"/>
      <c r="AK879" s="367"/>
      <c r="AL879" s="354">
        <v>100</v>
      </c>
      <c r="AM879" s="355"/>
      <c r="AN879" s="355"/>
      <c r="AO879" s="356"/>
      <c r="AP879" s="357" t="s">
        <v>807</v>
      </c>
      <c r="AQ879" s="357"/>
      <c r="AR879" s="357"/>
      <c r="AS879" s="357"/>
      <c r="AT879" s="357"/>
      <c r="AU879" s="357"/>
      <c r="AV879" s="357"/>
      <c r="AW879" s="357"/>
      <c r="AX879" s="357"/>
      <c r="AY879">
        <f>COUNTA($C$879)</f>
        <v>1</v>
      </c>
    </row>
    <row r="880" spans="1:51" ht="45" customHeight="1" x14ac:dyDescent="0.15">
      <c r="A880" s="370">
        <v>3</v>
      </c>
      <c r="B880" s="370">
        <v>1</v>
      </c>
      <c r="C880" s="358" t="s">
        <v>760</v>
      </c>
      <c r="D880" s="343"/>
      <c r="E880" s="343"/>
      <c r="F880" s="343"/>
      <c r="G880" s="343"/>
      <c r="H880" s="343"/>
      <c r="I880" s="343"/>
      <c r="J880" s="344">
        <v>8012405001283</v>
      </c>
      <c r="K880" s="345"/>
      <c r="L880" s="345"/>
      <c r="M880" s="345"/>
      <c r="N880" s="345"/>
      <c r="O880" s="345"/>
      <c r="P880" s="359" t="s">
        <v>783</v>
      </c>
      <c r="Q880" s="346"/>
      <c r="R880" s="346"/>
      <c r="S880" s="346"/>
      <c r="T880" s="346"/>
      <c r="U880" s="346"/>
      <c r="V880" s="346"/>
      <c r="W880" s="346"/>
      <c r="X880" s="346"/>
      <c r="Y880" s="347">
        <v>0.3</v>
      </c>
      <c r="Z880" s="348"/>
      <c r="AA880" s="348"/>
      <c r="AB880" s="349"/>
      <c r="AC880" s="350" t="s">
        <v>373</v>
      </c>
      <c r="AD880" s="351"/>
      <c r="AE880" s="351"/>
      <c r="AF880" s="351"/>
      <c r="AG880" s="351"/>
      <c r="AH880" s="366">
        <v>13</v>
      </c>
      <c r="AI880" s="367"/>
      <c r="AJ880" s="367"/>
      <c r="AK880" s="367"/>
      <c r="AL880" s="354">
        <v>100</v>
      </c>
      <c r="AM880" s="355"/>
      <c r="AN880" s="355"/>
      <c r="AO880" s="356"/>
      <c r="AP880" s="357" t="s">
        <v>807</v>
      </c>
      <c r="AQ880" s="357"/>
      <c r="AR880" s="357"/>
      <c r="AS880" s="357"/>
      <c r="AT880" s="357"/>
      <c r="AU880" s="357"/>
      <c r="AV880" s="357"/>
      <c r="AW880" s="357"/>
      <c r="AX880" s="357"/>
      <c r="AY880">
        <f>COUNTA($C$880)</f>
        <v>1</v>
      </c>
    </row>
    <row r="881" spans="1:51" ht="45" customHeight="1" x14ac:dyDescent="0.15">
      <c r="A881" s="370">
        <v>4</v>
      </c>
      <c r="B881" s="370">
        <v>1</v>
      </c>
      <c r="C881" s="358" t="s">
        <v>787</v>
      </c>
      <c r="D881" s="343"/>
      <c r="E881" s="343"/>
      <c r="F881" s="343"/>
      <c r="G881" s="343"/>
      <c r="H881" s="343"/>
      <c r="I881" s="343"/>
      <c r="J881" s="344">
        <v>4000020082171</v>
      </c>
      <c r="K881" s="345"/>
      <c r="L881" s="345"/>
      <c r="M881" s="345"/>
      <c r="N881" s="345"/>
      <c r="O881" s="345"/>
      <c r="P881" s="359" t="s">
        <v>783</v>
      </c>
      <c r="Q881" s="346"/>
      <c r="R881" s="346"/>
      <c r="S881" s="346"/>
      <c r="T881" s="346"/>
      <c r="U881" s="346"/>
      <c r="V881" s="346"/>
      <c r="W881" s="346"/>
      <c r="X881" s="346"/>
      <c r="Y881" s="347">
        <v>0.2</v>
      </c>
      <c r="Z881" s="348"/>
      <c r="AA881" s="348"/>
      <c r="AB881" s="349"/>
      <c r="AC881" s="350" t="s">
        <v>373</v>
      </c>
      <c r="AD881" s="351"/>
      <c r="AE881" s="351"/>
      <c r="AF881" s="351"/>
      <c r="AG881" s="351"/>
      <c r="AH881" s="366">
        <v>13</v>
      </c>
      <c r="AI881" s="367"/>
      <c r="AJ881" s="367"/>
      <c r="AK881" s="367"/>
      <c r="AL881" s="354">
        <v>100</v>
      </c>
      <c r="AM881" s="355"/>
      <c r="AN881" s="355"/>
      <c r="AO881" s="356"/>
      <c r="AP881" s="357" t="s">
        <v>807</v>
      </c>
      <c r="AQ881" s="357"/>
      <c r="AR881" s="357"/>
      <c r="AS881" s="357"/>
      <c r="AT881" s="357"/>
      <c r="AU881" s="357"/>
      <c r="AV881" s="357"/>
      <c r="AW881" s="357"/>
      <c r="AX881" s="357"/>
      <c r="AY881">
        <f>COUNTA($C$881)</f>
        <v>1</v>
      </c>
    </row>
    <row r="882" spans="1:51" ht="45" customHeight="1" x14ac:dyDescent="0.15">
      <c r="A882" s="370">
        <v>5</v>
      </c>
      <c r="B882" s="370">
        <v>1</v>
      </c>
      <c r="C882" s="358" t="s">
        <v>788</v>
      </c>
      <c r="D882" s="343"/>
      <c r="E882" s="343"/>
      <c r="F882" s="343"/>
      <c r="G882" s="343"/>
      <c r="H882" s="343"/>
      <c r="I882" s="343"/>
      <c r="J882" s="344">
        <v>4000020012343</v>
      </c>
      <c r="K882" s="345"/>
      <c r="L882" s="345"/>
      <c r="M882" s="345"/>
      <c r="N882" s="345"/>
      <c r="O882" s="345"/>
      <c r="P882" s="359" t="s">
        <v>783</v>
      </c>
      <c r="Q882" s="346"/>
      <c r="R882" s="346"/>
      <c r="S882" s="346"/>
      <c r="T882" s="346"/>
      <c r="U882" s="346"/>
      <c r="V882" s="346"/>
      <c r="W882" s="346"/>
      <c r="X882" s="346"/>
      <c r="Y882" s="347">
        <v>0.2</v>
      </c>
      <c r="Z882" s="348"/>
      <c r="AA882" s="348"/>
      <c r="AB882" s="349"/>
      <c r="AC882" s="350" t="s">
        <v>373</v>
      </c>
      <c r="AD882" s="351"/>
      <c r="AE882" s="351"/>
      <c r="AF882" s="351"/>
      <c r="AG882" s="351"/>
      <c r="AH882" s="366">
        <v>13</v>
      </c>
      <c r="AI882" s="367"/>
      <c r="AJ882" s="367"/>
      <c r="AK882" s="367"/>
      <c r="AL882" s="354">
        <v>100</v>
      </c>
      <c r="AM882" s="355"/>
      <c r="AN882" s="355"/>
      <c r="AO882" s="356"/>
      <c r="AP882" s="357" t="s">
        <v>807</v>
      </c>
      <c r="AQ882" s="357"/>
      <c r="AR882" s="357"/>
      <c r="AS882" s="357"/>
      <c r="AT882" s="357"/>
      <c r="AU882" s="357"/>
      <c r="AV882" s="357"/>
      <c r="AW882" s="357"/>
      <c r="AX882" s="357"/>
      <c r="AY882">
        <f>COUNTA($C$882)</f>
        <v>1</v>
      </c>
    </row>
    <row r="883" spans="1:51" ht="45" customHeight="1" x14ac:dyDescent="0.15">
      <c r="A883" s="370">
        <v>6</v>
      </c>
      <c r="B883" s="370">
        <v>1</v>
      </c>
      <c r="C883" s="358" t="s">
        <v>789</v>
      </c>
      <c r="D883" s="343"/>
      <c r="E883" s="343"/>
      <c r="F883" s="343"/>
      <c r="G883" s="343"/>
      <c r="H883" s="343"/>
      <c r="I883" s="343"/>
      <c r="J883" s="344">
        <v>9000020122220</v>
      </c>
      <c r="K883" s="345"/>
      <c r="L883" s="345"/>
      <c r="M883" s="345"/>
      <c r="N883" s="345"/>
      <c r="O883" s="345"/>
      <c r="P883" s="359" t="s">
        <v>783</v>
      </c>
      <c r="Q883" s="346"/>
      <c r="R883" s="346"/>
      <c r="S883" s="346"/>
      <c r="T883" s="346"/>
      <c r="U883" s="346"/>
      <c r="V883" s="346"/>
      <c r="W883" s="346"/>
      <c r="X883" s="346"/>
      <c r="Y883" s="347">
        <v>0.1</v>
      </c>
      <c r="Z883" s="348"/>
      <c r="AA883" s="348"/>
      <c r="AB883" s="349"/>
      <c r="AC883" s="350" t="s">
        <v>373</v>
      </c>
      <c r="AD883" s="351"/>
      <c r="AE883" s="351"/>
      <c r="AF883" s="351"/>
      <c r="AG883" s="351"/>
      <c r="AH883" s="366">
        <v>13</v>
      </c>
      <c r="AI883" s="367"/>
      <c r="AJ883" s="367"/>
      <c r="AK883" s="367"/>
      <c r="AL883" s="354">
        <v>100</v>
      </c>
      <c r="AM883" s="355"/>
      <c r="AN883" s="355"/>
      <c r="AO883" s="356"/>
      <c r="AP883" s="357" t="s">
        <v>807</v>
      </c>
      <c r="AQ883" s="357"/>
      <c r="AR883" s="357"/>
      <c r="AS883" s="357"/>
      <c r="AT883" s="357"/>
      <c r="AU883" s="357"/>
      <c r="AV883" s="357"/>
      <c r="AW883" s="357"/>
      <c r="AX883" s="357"/>
      <c r="AY883">
        <f>COUNTA($C$883)</f>
        <v>1</v>
      </c>
    </row>
    <row r="884" spans="1:51" ht="45" customHeight="1" x14ac:dyDescent="0.15">
      <c r="A884" s="370">
        <v>7</v>
      </c>
      <c r="B884" s="370">
        <v>1</v>
      </c>
      <c r="C884" s="358" t="s">
        <v>790</v>
      </c>
      <c r="D884" s="343"/>
      <c r="E884" s="343"/>
      <c r="F884" s="343"/>
      <c r="G884" s="343"/>
      <c r="H884" s="343"/>
      <c r="I884" s="343"/>
      <c r="J884" s="344">
        <v>8000020012190</v>
      </c>
      <c r="K884" s="345"/>
      <c r="L884" s="345"/>
      <c r="M884" s="345"/>
      <c r="N884" s="345"/>
      <c r="O884" s="345"/>
      <c r="P884" s="359" t="s">
        <v>783</v>
      </c>
      <c r="Q884" s="346"/>
      <c r="R884" s="346"/>
      <c r="S884" s="346"/>
      <c r="T884" s="346"/>
      <c r="U884" s="346"/>
      <c r="V884" s="346"/>
      <c r="W884" s="346"/>
      <c r="X884" s="346"/>
      <c r="Y884" s="347">
        <v>0.1</v>
      </c>
      <c r="Z884" s="348"/>
      <c r="AA884" s="348"/>
      <c r="AB884" s="349"/>
      <c r="AC884" s="350" t="s">
        <v>373</v>
      </c>
      <c r="AD884" s="351"/>
      <c r="AE884" s="351"/>
      <c r="AF884" s="351"/>
      <c r="AG884" s="351"/>
      <c r="AH884" s="366">
        <v>13</v>
      </c>
      <c r="AI884" s="367"/>
      <c r="AJ884" s="367"/>
      <c r="AK884" s="367"/>
      <c r="AL884" s="354">
        <v>100</v>
      </c>
      <c r="AM884" s="355"/>
      <c r="AN884" s="355"/>
      <c r="AO884" s="356"/>
      <c r="AP884" s="357" t="s">
        <v>807</v>
      </c>
      <c r="AQ884" s="357"/>
      <c r="AR884" s="357"/>
      <c r="AS884" s="357"/>
      <c r="AT884" s="357"/>
      <c r="AU884" s="357"/>
      <c r="AV884" s="357"/>
      <c r="AW884" s="357"/>
      <c r="AX884" s="357"/>
      <c r="AY884">
        <f>COUNTA($C$884)</f>
        <v>1</v>
      </c>
    </row>
    <row r="885" spans="1:51" ht="45" customHeight="1" x14ac:dyDescent="0.15">
      <c r="A885" s="370">
        <v>8</v>
      </c>
      <c r="B885" s="370">
        <v>1</v>
      </c>
      <c r="C885" s="358" t="s">
        <v>791</v>
      </c>
      <c r="D885" s="343"/>
      <c r="E885" s="343"/>
      <c r="F885" s="343"/>
      <c r="G885" s="343"/>
      <c r="H885" s="343"/>
      <c r="I885" s="343"/>
      <c r="J885" s="344">
        <v>6000020122033</v>
      </c>
      <c r="K885" s="345"/>
      <c r="L885" s="345"/>
      <c r="M885" s="345"/>
      <c r="N885" s="345"/>
      <c r="O885" s="345"/>
      <c r="P885" s="359" t="s">
        <v>783</v>
      </c>
      <c r="Q885" s="346"/>
      <c r="R885" s="346"/>
      <c r="S885" s="346"/>
      <c r="T885" s="346"/>
      <c r="U885" s="346"/>
      <c r="V885" s="346"/>
      <c r="W885" s="346"/>
      <c r="X885" s="346"/>
      <c r="Y885" s="347">
        <v>0.1</v>
      </c>
      <c r="Z885" s="348"/>
      <c r="AA885" s="348"/>
      <c r="AB885" s="349"/>
      <c r="AC885" s="350" t="s">
        <v>373</v>
      </c>
      <c r="AD885" s="351"/>
      <c r="AE885" s="351"/>
      <c r="AF885" s="351"/>
      <c r="AG885" s="351"/>
      <c r="AH885" s="366">
        <v>13</v>
      </c>
      <c r="AI885" s="367"/>
      <c r="AJ885" s="367"/>
      <c r="AK885" s="367"/>
      <c r="AL885" s="354">
        <v>100</v>
      </c>
      <c r="AM885" s="355"/>
      <c r="AN885" s="355"/>
      <c r="AO885" s="356"/>
      <c r="AP885" s="357" t="s">
        <v>807</v>
      </c>
      <c r="AQ885" s="357"/>
      <c r="AR885" s="357"/>
      <c r="AS885" s="357"/>
      <c r="AT885" s="357"/>
      <c r="AU885" s="357"/>
      <c r="AV885" s="357"/>
      <c r="AW885" s="357"/>
      <c r="AX885" s="357"/>
      <c r="AY885">
        <f>COUNTA($C$885)</f>
        <v>1</v>
      </c>
    </row>
    <row r="886" spans="1:51" ht="45" customHeight="1" x14ac:dyDescent="0.15">
      <c r="A886" s="370">
        <v>9</v>
      </c>
      <c r="B886" s="370">
        <v>1</v>
      </c>
      <c r="C886" s="358" t="s">
        <v>792</v>
      </c>
      <c r="D886" s="343"/>
      <c r="E886" s="343"/>
      <c r="F886" s="343"/>
      <c r="G886" s="343"/>
      <c r="H886" s="343"/>
      <c r="I886" s="343"/>
      <c r="J886" s="344">
        <v>7000020250007</v>
      </c>
      <c r="K886" s="345"/>
      <c r="L886" s="345"/>
      <c r="M886" s="345"/>
      <c r="N886" s="345"/>
      <c r="O886" s="345"/>
      <c r="P886" s="359" t="s">
        <v>783</v>
      </c>
      <c r="Q886" s="346"/>
      <c r="R886" s="346"/>
      <c r="S886" s="346"/>
      <c r="T886" s="346"/>
      <c r="U886" s="346"/>
      <c r="V886" s="346"/>
      <c r="W886" s="346"/>
      <c r="X886" s="346"/>
      <c r="Y886" s="347">
        <v>0.1</v>
      </c>
      <c r="Z886" s="348"/>
      <c r="AA886" s="348"/>
      <c r="AB886" s="349"/>
      <c r="AC886" s="350" t="s">
        <v>373</v>
      </c>
      <c r="AD886" s="351"/>
      <c r="AE886" s="351"/>
      <c r="AF886" s="351"/>
      <c r="AG886" s="351"/>
      <c r="AH886" s="366">
        <v>13</v>
      </c>
      <c r="AI886" s="367"/>
      <c r="AJ886" s="367"/>
      <c r="AK886" s="367"/>
      <c r="AL886" s="354">
        <v>100</v>
      </c>
      <c r="AM886" s="355"/>
      <c r="AN886" s="355"/>
      <c r="AO886" s="356"/>
      <c r="AP886" s="357" t="s">
        <v>807</v>
      </c>
      <c r="AQ886" s="357"/>
      <c r="AR886" s="357"/>
      <c r="AS886" s="357"/>
      <c r="AT886" s="357"/>
      <c r="AU886" s="357"/>
      <c r="AV886" s="357"/>
      <c r="AW886" s="357"/>
      <c r="AX886" s="357"/>
      <c r="AY886">
        <f>COUNTA($C$886)</f>
        <v>1</v>
      </c>
    </row>
    <row r="887" spans="1:51" ht="45" customHeight="1" x14ac:dyDescent="0.15">
      <c r="A887" s="370">
        <v>10</v>
      </c>
      <c r="B887" s="370">
        <v>1</v>
      </c>
      <c r="C887" s="358" t="s">
        <v>793</v>
      </c>
      <c r="D887" s="343"/>
      <c r="E887" s="343"/>
      <c r="F887" s="343"/>
      <c r="G887" s="343"/>
      <c r="H887" s="343"/>
      <c r="I887" s="343"/>
      <c r="J887" s="344">
        <v>5430005004015</v>
      </c>
      <c r="K887" s="345"/>
      <c r="L887" s="345"/>
      <c r="M887" s="345"/>
      <c r="N887" s="345"/>
      <c r="O887" s="345"/>
      <c r="P887" s="359" t="s">
        <v>783</v>
      </c>
      <c r="Q887" s="346"/>
      <c r="R887" s="346"/>
      <c r="S887" s="346"/>
      <c r="T887" s="346"/>
      <c r="U887" s="346"/>
      <c r="V887" s="346"/>
      <c r="W887" s="346"/>
      <c r="X887" s="346"/>
      <c r="Y887" s="347">
        <v>0.1</v>
      </c>
      <c r="Z887" s="348"/>
      <c r="AA887" s="348"/>
      <c r="AB887" s="349"/>
      <c r="AC887" s="350" t="s">
        <v>373</v>
      </c>
      <c r="AD887" s="351"/>
      <c r="AE887" s="351"/>
      <c r="AF887" s="351"/>
      <c r="AG887" s="351"/>
      <c r="AH887" s="366">
        <v>13</v>
      </c>
      <c r="AI887" s="367"/>
      <c r="AJ887" s="367"/>
      <c r="AK887" s="367"/>
      <c r="AL887" s="354">
        <v>100</v>
      </c>
      <c r="AM887" s="355"/>
      <c r="AN887" s="355"/>
      <c r="AO887" s="356"/>
      <c r="AP887" s="357" t="s">
        <v>807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59" t="s">
        <v>783</v>
      </c>
      <c r="Q888" s="346"/>
      <c r="R888" s="346"/>
      <c r="S888" s="346"/>
      <c r="T888" s="346"/>
      <c r="U888" s="346"/>
      <c r="V888" s="346"/>
      <c r="W888" s="346"/>
      <c r="X888" s="346"/>
      <c r="Y888" s="347"/>
      <c r="Z888" s="348"/>
      <c r="AA888" s="348"/>
      <c r="AB888" s="349"/>
      <c r="AC888" s="350" t="s">
        <v>373</v>
      </c>
      <c r="AD888" s="351"/>
      <c r="AE888" s="351"/>
      <c r="AF888" s="351"/>
      <c r="AG888" s="351"/>
      <c r="AH888" s="366">
        <v>13</v>
      </c>
      <c r="AI888" s="367"/>
      <c r="AJ888" s="367"/>
      <c r="AK888" s="367"/>
      <c r="AL888" s="354">
        <v>100</v>
      </c>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 customHeight="1" x14ac:dyDescent="0.15">
      <c r="A911" s="370">
        <v>1</v>
      </c>
      <c r="B911" s="370">
        <v>1</v>
      </c>
      <c r="C911" s="358" t="s">
        <v>784</v>
      </c>
      <c r="D911" s="343"/>
      <c r="E911" s="343"/>
      <c r="F911" s="343"/>
      <c r="G911" s="343"/>
      <c r="H911" s="343"/>
      <c r="I911" s="343"/>
      <c r="J911" s="344">
        <v>3000020304212</v>
      </c>
      <c r="K911" s="345"/>
      <c r="L911" s="345"/>
      <c r="M911" s="345"/>
      <c r="N911" s="345"/>
      <c r="O911" s="345"/>
      <c r="P911" s="359" t="s">
        <v>783</v>
      </c>
      <c r="Q911" s="346"/>
      <c r="R911" s="346"/>
      <c r="S911" s="346"/>
      <c r="T911" s="346"/>
      <c r="U911" s="346"/>
      <c r="V911" s="346"/>
      <c r="W911" s="346"/>
      <c r="X911" s="346"/>
      <c r="Y911" s="347">
        <v>0.1</v>
      </c>
      <c r="Z911" s="348"/>
      <c r="AA911" s="348"/>
      <c r="AB911" s="349"/>
      <c r="AC911" s="350" t="s">
        <v>373</v>
      </c>
      <c r="AD911" s="351"/>
      <c r="AE911" s="351"/>
      <c r="AF911" s="351"/>
      <c r="AG911" s="351"/>
      <c r="AH911" s="366">
        <v>13</v>
      </c>
      <c r="AI911" s="367"/>
      <c r="AJ911" s="367"/>
      <c r="AK911" s="367"/>
      <c r="AL911" s="354">
        <v>100</v>
      </c>
      <c r="AM911" s="355"/>
      <c r="AN911" s="355"/>
      <c r="AO911" s="356"/>
      <c r="AP911" s="357" t="s">
        <v>807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5" customHeight="1" x14ac:dyDescent="0.15">
      <c r="A944" s="370">
        <v>1</v>
      </c>
      <c r="B944" s="370">
        <v>1</v>
      </c>
      <c r="C944" s="358" t="s">
        <v>760</v>
      </c>
      <c r="D944" s="343"/>
      <c r="E944" s="343"/>
      <c r="F944" s="343"/>
      <c r="G944" s="343"/>
      <c r="H944" s="343"/>
      <c r="I944" s="343"/>
      <c r="J944" s="344">
        <v>8012405001283</v>
      </c>
      <c r="K944" s="345"/>
      <c r="L944" s="345"/>
      <c r="M944" s="345"/>
      <c r="N944" s="345"/>
      <c r="O944" s="345"/>
      <c r="P944" s="359" t="s">
        <v>759</v>
      </c>
      <c r="Q944" s="346"/>
      <c r="R944" s="346"/>
      <c r="S944" s="346"/>
      <c r="T944" s="346"/>
      <c r="U944" s="346"/>
      <c r="V944" s="346"/>
      <c r="W944" s="346"/>
      <c r="X944" s="346"/>
      <c r="Y944" s="347">
        <v>2</v>
      </c>
      <c r="Z944" s="348"/>
      <c r="AA944" s="348"/>
      <c r="AB944" s="349"/>
      <c r="AC944" s="350" t="s">
        <v>373</v>
      </c>
      <c r="AD944" s="351"/>
      <c r="AE944" s="351"/>
      <c r="AF944" s="351"/>
      <c r="AG944" s="351"/>
      <c r="AH944" s="366">
        <v>35</v>
      </c>
      <c r="AI944" s="367"/>
      <c r="AJ944" s="367"/>
      <c r="AK944" s="367"/>
      <c r="AL944" s="354">
        <v>100</v>
      </c>
      <c r="AM944" s="355"/>
      <c r="AN944" s="355"/>
      <c r="AO944" s="356"/>
      <c r="AP944" s="357" t="s">
        <v>807</v>
      </c>
      <c r="AQ944" s="357"/>
      <c r="AR944" s="357"/>
      <c r="AS944" s="357"/>
      <c r="AT944" s="357"/>
      <c r="AU944" s="357"/>
      <c r="AV944" s="357"/>
      <c r="AW944" s="357"/>
      <c r="AX944" s="357"/>
      <c r="AY944">
        <f t="shared" si="120"/>
        <v>1</v>
      </c>
    </row>
    <row r="945" spans="1:51" ht="45" customHeight="1" x14ac:dyDescent="0.15">
      <c r="A945" s="370">
        <v>2</v>
      </c>
      <c r="B945" s="370">
        <v>1</v>
      </c>
      <c r="C945" s="358" t="s">
        <v>761</v>
      </c>
      <c r="D945" s="343"/>
      <c r="E945" s="343"/>
      <c r="F945" s="343"/>
      <c r="G945" s="343"/>
      <c r="H945" s="343"/>
      <c r="I945" s="343"/>
      <c r="J945" s="344">
        <v>9500005001934</v>
      </c>
      <c r="K945" s="345"/>
      <c r="L945" s="345"/>
      <c r="M945" s="345"/>
      <c r="N945" s="345"/>
      <c r="O945" s="345"/>
      <c r="P945" s="359" t="s">
        <v>759</v>
      </c>
      <c r="Q945" s="346"/>
      <c r="R945" s="346"/>
      <c r="S945" s="346"/>
      <c r="T945" s="346"/>
      <c r="U945" s="346"/>
      <c r="V945" s="346"/>
      <c r="W945" s="346"/>
      <c r="X945" s="346"/>
      <c r="Y945" s="347">
        <v>0.6</v>
      </c>
      <c r="Z945" s="348"/>
      <c r="AA945" s="348"/>
      <c r="AB945" s="349"/>
      <c r="AC945" s="350" t="s">
        <v>373</v>
      </c>
      <c r="AD945" s="351"/>
      <c r="AE945" s="351"/>
      <c r="AF945" s="351"/>
      <c r="AG945" s="351"/>
      <c r="AH945" s="366">
        <v>35</v>
      </c>
      <c r="AI945" s="367"/>
      <c r="AJ945" s="367"/>
      <c r="AK945" s="367"/>
      <c r="AL945" s="354">
        <v>100</v>
      </c>
      <c r="AM945" s="355"/>
      <c r="AN945" s="355"/>
      <c r="AO945" s="356"/>
      <c r="AP945" s="357" t="s">
        <v>807</v>
      </c>
      <c r="AQ945" s="357"/>
      <c r="AR945" s="357"/>
      <c r="AS945" s="357"/>
      <c r="AT945" s="357"/>
      <c r="AU945" s="357"/>
      <c r="AV945" s="357"/>
      <c r="AW945" s="357"/>
      <c r="AX945" s="357"/>
      <c r="AY945">
        <f>COUNTA($C$945)</f>
        <v>1</v>
      </c>
    </row>
    <row r="946" spans="1:51" ht="45" customHeight="1" x14ac:dyDescent="0.15">
      <c r="A946" s="370">
        <v>3</v>
      </c>
      <c r="B946" s="370">
        <v>1</v>
      </c>
      <c r="C946" s="358" t="s">
        <v>762</v>
      </c>
      <c r="D946" s="343"/>
      <c r="E946" s="343"/>
      <c r="F946" s="343"/>
      <c r="G946" s="343"/>
      <c r="H946" s="343"/>
      <c r="I946" s="343"/>
      <c r="J946" s="344">
        <v>7490005001707</v>
      </c>
      <c r="K946" s="345"/>
      <c r="L946" s="345"/>
      <c r="M946" s="345"/>
      <c r="N946" s="345"/>
      <c r="O946" s="345"/>
      <c r="P946" s="359" t="s">
        <v>759</v>
      </c>
      <c r="Q946" s="346"/>
      <c r="R946" s="346"/>
      <c r="S946" s="346"/>
      <c r="T946" s="346"/>
      <c r="U946" s="346"/>
      <c r="V946" s="346"/>
      <c r="W946" s="346"/>
      <c r="X946" s="346"/>
      <c r="Y946" s="347">
        <v>0.6</v>
      </c>
      <c r="Z946" s="348"/>
      <c r="AA946" s="348"/>
      <c r="AB946" s="349"/>
      <c r="AC946" s="350" t="s">
        <v>373</v>
      </c>
      <c r="AD946" s="351"/>
      <c r="AE946" s="351"/>
      <c r="AF946" s="351"/>
      <c r="AG946" s="351"/>
      <c r="AH946" s="366">
        <v>35</v>
      </c>
      <c r="AI946" s="367"/>
      <c r="AJ946" s="367"/>
      <c r="AK946" s="367"/>
      <c r="AL946" s="354">
        <v>100</v>
      </c>
      <c r="AM946" s="355"/>
      <c r="AN946" s="355"/>
      <c r="AO946" s="356"/>
      <c r="AP946" s="357" t="s">
        <v>807</v>
      </c>
      <c r="AQ946" s="357"/>
      <c r="AR946" s="357"/>
      <c r="AS946" s="357"/>
      <c r="AT946" s="357"/>
      <c r="AU946" s="357"/>
      <c r="AV946" s="357"/>
      <c r="AW946" s="357"/>
      <c r="AX946" s="357"/>
      <c r="AY946">
        <f>COUNTA($C$946)</f>
        <v>1</v>
      </c>
    </row>
    <row r="947" spans="1:51" ht="45" customHeight="1" x14ac:dyDescent="0.15">
      <c r="A947" s="370">
        <v>4</v>
      </c>
      <c r="B947" s="370">
        <v>1</v>
      </c>
      <c r="C947" s="358" t="s">
        <v>763</v>
      </c>
      <c r="D947" s="343"/>
      <c r="E947" s="343"/>
      <c r="F947" s="343"/>
      <c r="G947" s="343"/>
      <c r="H947" s="343"/>
      <c r="I947" s="343"/>
      <c r="J947" s="344">
        <v>7470005001659</v>
      </c>
      <c r="K947" s="345"/>
      <c r="L947" s="345"/>
      <c r="M947" s="345"/>
      <c r="N947" s="345"/>
      <c r="O947" s="345"/>
      <c r="P947" s="359" t="s">
        <v>759</v>
      </c>
      <c r="Q947" s="346"/>
      <c r="R947" s="346"/>
      <c r="S947" s="346"/>
      <c r="T947" s="346"/>
      <c r="U947" s="346"/>
      <c r="V947" s="346"/>
      <c r="W947" s="346"/>
      <c r="X947" s="346"/>
      <c r="Y947" s="347">
        <v>0.6</v>
      </c>
      <c r="Z947" s="348"/>
      <c r="AA947" s="348"/>
      <c r="AB947" s="349"/>
      <c r="AC947" s="350" t="s">
        <v>373</v>
      </c>
      <c r="AD947" s="351"/>
      <c r="AE947" s="351"/>
      <c r="AF947" s="351"/>
      <c r="AG947" s="351"/>
      <c r="AH947" s="366">
        <v>35</v>
      </c>
      <c r="AI947" s="367"/>
      <c r="AJ947" s="367"/>
      <c r="AK947" s="367"/>
      <c r="AL947" s="354">
        <v>100</v>
      </c>
      <c r="AM947" s="355"/>
      <c r="AN947" s="355"/>
      <c r="AO947" s="356"/>
      <c r="AP947" s="357" t="s">
        <v>807</v>
      </c>
      <c r="AQ947" s="357"/>
      <c r="AR947" s="357"/>
      <c r="AS947" s="357"/>
      <c r="AT947" s="357"/>
      <c r="AU947" s="357"/>
      <c r="AV947" s="357"/>
      <c r="AW947" s="357"/>
      <c r="AX947" s="357"/>
      <c r="AY947">
        <f>COUNTA($C$947)</f>
        <v>1</v>
      </c>
    </row>
    <row r="948" spans="1:51" ht="45" customHeight="1" x14ac:dyDescent="0.15">
      <c r="A948" s="370">
        <v>5</v>
      </c>
      <c r="B948" s="370">
        <v>1</v>
      </c>
      <c r="C948" s="358" t="s">
        <v>764</v>
      </c>
      <c r="D948" s="343"/>
      <c r="E948" s="343"/>
      <c r="F948" s="343"/>
      <c r="G948" s="343"/>
      <c r="H948" s="343"/>
      <c r="I948" s="343"/>
      <c r="J948" s="344">
        <v>2122005002494</v>
      </c>
      <c r="K948" s="345"/>
      <c r="L948" s="345"/>
      <c r="M948" s="345"/>
      <c r="N948" s="345"/>
      <c r="O948" s="345"/>
      <c r="P948" s="359" t="s">
        <v>759</v>
      </c>
      <c r="Q948" s="346"/>
      <c r="R948" s="346"/>
      <c r="S948" s="346"/>
      <c r="T948" s="346"/>
      <c r="U948" s="346"/>
      <c r="V948" s="346"/>
      <c r="W948" s="346"/>
      <c r="X948" s="346"/>
      <c r="Y948" s="347">
        <v>0.4</v>
      </c>
      <c r="Z948" s="348"/>
      <c r="AA948" s="348"/>
      <c r="AB948" s="349"/>
      <c r="AC948" s="350" t="s">
        <v>373</v>
      </c>
      <c r="AD948" s="351"/>
      <c r="AE948" s="351"/>
      <c r="AF948" s="351"/>
      <c r="AG948" s="351"/>
      <c r="AH948" s="366">
        <v>35</v>
      </c>
      <c r="AI948" s="367"/>
      <c r="AJ948" s="367"/>
      <c r="AK948" s="367"/>
      <c r="AL948" s="354">
        <v>100</v>
      </c>
      <c r="AM948" s="355"/>
      <c r="AN948" s="355"/>
      <c r="AO948" s="356"/>
      <c r="AP948" s="357" t="s">
        <v>807</v>
      </c>
      <c r="AQ948" s="357"/>
      <c r="AR948" s="357"/>
      <c r="AS948" s="357"/>
      <c r="AT948" s="357"/>
      <c r="AU948" s="357"/>
      <c r="AV948" s="357"/>
      <c r="AW948" s="357"/>
      <c r="AX948" s="357"/>
      <c r="AY948">
        <f>COUNTA($C$948)</f>
        <v>1</v>
      </c>
    </row>
    <row r="949" spans="1:51" ht="45" customHeight="1" x14ac:dyDescent="0.15">
      <c r="A949" s="370">
        <v>6</v>
      </c>
      <c r="B949" s="370">
        <v>1</v>
      </c>
      <c r="C949" s="358" t="s">
        <v>765</v>
      </c>
      <c r="D949" s="343"/>
      <c r="E949" s="343"/>
      <c r="F949" s="343"/>
      <c r="G949" s="343"/>
      <c r="H949" s="343"/>
      <c r="I949" s="343"/>
      <c r="J949" s="344">
        <v>1480005003924</v>
      </c>
      <c r="K949" s="345"/>
      <c r="L949" s="345"/>
      <c r="M949" s="345"/>
      <c r="N949" s="345"/>
      <c r="O949" s="345"/>
      <c r="P949" s="359" t="s">
        <v>759</v>
      </c>
      <c r="Q949" s="346"/>
      <c r="R949" s="346"/>
      <c r="S949" s="346"/>
      <c r="T949" s="346"/>
      <c r="U949" s="346"/>
      <c r="V949" s="346"/>
      <c r="W949" s="346"/>
      <c r="X949" s="346"/>
      <c r="Y949" s="347">
        <v>0.4</v>
      </c>
      <c r="Z949" s="348"/>
      <c r="AA949" s="348"/>
      <c r="AB949" s="349"/>
      <c r="AC949" s="350" t="s">
        <v>373</v>
      </c>
      <c r="AD949" s="351"/>
      <c r="AE949" s="351"/>
      <c r="AF949" s="351"/>
      <c r="AG949" s="351"/>
      <c r="AH949" s="366">
        <v>35</v>
      </c>
      <c r="AI949" s="367"/>
      <c r="AJ949" s="367"/>
      <c r="AK949" s="367"/>
      <c r="AL949" s="354">
        <v>100</v>
      </c>
      <c r="AM949" s="355"/>
      <c r="AN949" s="355"/>
      <c r="AO949" s="356"/>
      <c r="AP949" s="357" t="s">
        <v>807</v>
      </c>
      <c r="AQ949" s="357"/>
      <c r="AR949" s="357"/>
      <c r="AS949" s="357"/>
      <c r="AT949" s="357"/>
      <c r="AU949" s="357"/>
      <c r="AV949" s="357"/>
      <c r="AW949" s="357"/>
      <c r="AX949" s="357"/>
      <c r="AY949">
        <f>COUNTA($C$949)</f>
        <v>1</v>
      </c>
    </row>
    <row r="950" spans="1:51" ht="45" customHeight="1" x14ac:dyDescent="0.15">
      <c r="A950" s="370">
        <v>7</v>
      </c>
      <c r="B950" s="370">
        <v>1</v>
      </c>
      <c r="C950" s="358" t="s">
        <v>766</v>
      </c>
      <c r="D950" s="343"/>
      <c r="E950" s="343"/>
      <c r="F950" s="343"/>
      <c r="G950" s="343"/>
      <c r="H950" s="343"/>
      <c r="I950" s="343"/>
      <c r="J950" s="344">
        <v>7080005003835</v>
      </c>
      <c r="K950" s="345"/>
      <c r="L950" s="345"/>
      <c r="M950" s="345"/>
      <c r="N950" s="345"/>
      <c r="O950" s="345"/>
      <c r="P950" s="359" t="s">
        <v>759</v>
      </c>
      <c r="Q950" s="346"/>
      <c r="R950" s="346"/>
      <c r="S950" s="346"/>
      <c r="T950" s="346"/>
      <c r="U950" s="346"/>
      <c r="V950" s="346"/>
      <c r="W950" s="346"/>
      <c r="X950" s="346"/>
      <c r="Y950" s="347">
        <v>0.4</v>
      </c>
      <c r="Z950" s="348"/>
      <c r="AA950" s="348"/>
      <c r="AB950" s="349"/>
      <c r="AC950" s="350" t="s">
        <v>373</v>
      </c>
      <c r="AD950" s="351"/>
      <c r="AE950" s="351"/>
      <c r="AF950" s="351"/>
      <c r="AG950" s="351"/>
      <c r="AH950" s="366">
        <v>35</v>
      </c>
      <c r="AI950" s="367"/>
      <c r="AJ950" s="367"/>
      <c r="AK950" s="367"/>
      <c r="AL950" s="354">
        <v>100</v>
      </c>
      <c r="AM950" s="355"/>
      <c r="AN950" s="355"/>
      <c r="AO950" s="356"/>
      <c r="AP950" s="357" t="s">
        <v>807</v>
      </c>
      <c r="AQ950" s="357"/>
      <c r="AR950" s="357"/>
      <c r="AS950" s="357"/>
      <c r="AT950" s="357"/>
      <c r="AU950" s="357"/>
      <c r="AV950" s="357"/>
      <c r="AW950" s="357"/>
      <c r="AX950" s="357"/>
      <c r="AY950">
        <f>COUNTA($C$950)</f>
        <v>1</v>
      </c>
    </row>
    <row r="951" spans="1:51" ht="45" customHeight="1" x14ac:dyDescent="0.15">
      <c r="A951" s="370">
        <v>8</v>
      </c>
      <c r="B951" s="370">
        <v>1</v>
      </c>
      <c r="C951" s="358" t="s">
        <v>767</v>
      </c>
      <c r="D951" s="343"/>
      <c r="E951" s="343"/>
      <c r="F951" s="343"/>
      <c r="G951" s="343"/>
      <c r="H951" s="343"/>
      <c r="I951" s="343"/>
      <c r="J951" s="344">
        <v>6340005001879</v>
      </c>
      <c r="K951" s="345"/>
      <c r="L951" s="345"/>
      <c r="M951" s="345"/>
      <c r="N951" s="345"/>
      <c r="O951" s="345"/>
      <c r="P951" s="359" t="s">
        <v>759</v>
      </c>
      <c r="Q951" s="346"/>
      <c r="R951" s="346"/>
      <c r="S951" s="346"/>
      <c r="T951" s="346"/>
      <c r="U951" s="346"/>
      <c r="V951" s="346"/>
      <c r="W951" s="346"/>
      <c r="X951" s="346"/>
      <c r="Y951" s="347">
        <v>0.4</v>
      </c>
      <c r="Z951" s="348"/>
      <c r="AA951" s="348"/>
      <c r="AB951" s="349"/>
      <c r="AC951" s="350" t="s">
        <v>373</v>
      </c>
      <c r="AD951" s="351"/>
      <c r="AE951" s="351"/>
      <c r="AF951" s="351"/>
      <c r="AG951" s="351"/>
      <c r="AH951" s="366">
        <v>35</v>
      </c>
      <c r="AI951" s="367"/>
      <c r="AJ951" s="367"/>
      <c r="AK951" s="367"/>
      <c r="AL951" s="354">
        <v>100</v>
      </c>
      <c r="AM951" s="355"/>
      <c r="AN951" s="355"/>
      <c r="AO951" s="356"/>
      <c r="AP951" s="357" t="s">
        <v>807</v>
      </c>
      <c r="AQ951" s="357"/>
      <c r="AR951" s="357"/>
      <c r="AS951" s="357"/>
      <c r="AT951" s="357"/>
      <c r="AU951" s="357"/>
      <c r="AV951" s="357"/>
      <c r="AW951" s="357"/>
      <c r="AX951" s="357"/>
      <c r="AY951">
        <f>COUNTA($C$951)</f>
        <v>1</v>
      </c>
    </row>
    <row r="952" spans="1:51" ht="45" customHeight="1" x14ac:dyDescent="0.15">
      <c r="A952" s="370">
        <v>9</v>
      </c>
      <c r="B952" s="370">
        <v>1</v>
      </c>
      <c r="C952" s="343" t="s">
        <v>758</v>
      </c>
      <c r="D952" s="343"/>
      <c r="E952" s="343"/>
      <c r="F952" s="343"/>
      <c r="G952" s="343"/>
      <c r="H952" s="343"/>
      <c r="I952" s="343"/>
      <c r="J952" s="344">
        <v>2000020350001</v>
      </c>
      <c r="K952" s="345"/>
      <c r="L952" s="345"/>
      <c r="M952" s="345"/>
      <c r="N952" s="345"/>
      <c r="O952" s="345"/>
      <c r="P952" s="359" t="s">
        <v>759</v>
      </c>
      <c r="Q952" s="346"/>
      <c r="R952" s="346"/>
      <c r="S952" s="346"/>
      <c r="T952" s="346"/>
      <c r="U952" s="346"/>
      <c r="V952" s="346"/>
      <c r="W952" s="346"/>
      <c r="X952" s="346"/>
      <c r="Y952" s="347">
        <v>0.4</v>
      </c>
      <c r="Z952" s="348"/>
      <c r="AA952" s="348"/>
      <c r="AB952" s="349"/>
      <c r="AC952" s="350" t="s">
        <v>373</v>
      </c>
      <c r="AD952" s="351"/>
      <c r="AE952" s="351"/>
      <c r="AF952" s="351"/>
      <c r="AG952" s="351"/>
      <c r="AH952" s="366">
        <v>35</v>
      </c>
      <c r="AI952" s="367"/>
      <c r="AJ952" s="367"/>
      <c r="AK952" s="367"/>
      <c r="AL952" s="354">
        <v>100</v>
      </c>
      <c r="AM952" s="355"/>
      <c r="AN952" s="355"/>
      <c r="AO952" s="356"/>
      <c r="AP952" s="357" t="s">
        <v>807</v>
      </c>
      <c r="AQ952" s="357"/>
      <c r="AR952" s="357"/>
      <c r="AS952" s="357"/>
      <c r="AT952" s="357"/>
      <c r="AU952" s="357"/>
      <c r="AV952" s="357"/>
      <c r="AW952" s="357"/>
      <c r="AX952" s="357"/>
      <c r="AY952">
        <f>COUNTA($C$952)</f>
        <v>1</v>
      </c>
    </row>
    <row r="953" spans="1:51" ht="45" customHeight="1" x14ac:dyDescent="0.15">
      <c r="A953" s="370">
        <v>10</v>
      </c>
      <c r="B953" s="370">
        <v>1</v>
      </c>
      <c r="C953" s="358" t="s">
        <v>768</v>
      </c>
      <c r="D953" s="343"/>
      <c r="E953" s="343"/>
      <c r="F953" s="343"/>
      <c r="G953" s="343"/>
      <c r="H953" s="343"/>
      <c r="I953" s="343"/>
      <c r="J953" s="344">
        <v>2330005002106</v>
      </c>
      <c r="K953" s="345"/>
      <c r="L953" s="345"/>
      <c r="M953" s="345"/>
      <c r="N953" s="345"/>
      <c r="O953" s="345"/>
      <c r="P953" s="359" t="s">
        <v>759</v>
      </c>
      <c r="Q953" s="346"/>
      <c r="R953" s="346"/>
      <c r="S953" s="346"/>
      <c r="T953" s="346"/>
      <c r="U953" s="346"/>
      <c r="V953" s="346"/>
      <c r="W953" s="346"/>
      <c r="X953" s="346"/>
      <c r="Y953" s="347">
        <v>0.3</v>
      </c>
      <c r="Z953" s="348"/>
      <c r="AA953" s="348"/>
      <c r="AB953" s="349"/>
      <c r="AC953" s="350" t="s">
        <v>373</v>
      </c>
      <c r="AD953" s="351"/>
      <c r="AE953" s="351"/>
      <c r="AF953" s="351"/>
      <c r="AG953" s="351"/>
      <c r="AH953" s="366">
        <v>35</v>
      </c>
      <c r="AI953" s="367"/>
      <c r="AJ953" s="367"/>
      <c r="AK953" s="367"/>
      <c r="AL953" s="354">
        <v>100</v>
      </c>
      <c r="AM953" s="355"/>
      <c r="AN953" s="355"/>
      <c r="AO953" s="356"/>
      <c r="AP953" s="357" t="s">
        <v>807</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710</v>
      </c>
      <c r="F1110" s="369"/>
      <c r="G1110" s="369"/>
      <c r="H1110" s="369"/>
      <c r="I1110" s="369"/>
      <c r="J1110" s="344" t="s">
        <v>710</v>
      </c>
      <c r="K1110" s="345"/>
      <c r="L1110" s="345"/>
      <c r="M1110" s="345"/>
      <c r="N1110" s="345"/>
      <c r="O1110" s="345"/>
      <c r="P1110" s="359" t="s">
        <v>710</v>
      </c>
      <c r="Q1110" s="346"/>
      <c r="R1110" s="346"/>
      <c r="S1110" s="346"/>
      <c r="T1110" s="346"/>
      <c r="U1110" s="346"/>
      <c r="V1110" s="346"/>
      <c r="W1110" s="346"/>
      <c r="X1110" s="346"/>
      <c r="Y1110" s="347" t="s">
        <v>710</v>
      </c>
      <c r="Z1110" s="348"/>
      <c r="AA1110" s="348"/>
      <c r="AB1110" s="349"/>
      <c r="AC1110" s="350"/>
      <c r="AD1110" s="351"/>
      <c r="AE1110" s="351"/>
      <c r="AF1110" s="351"/>
      <c r="AG1110" s="351"/>
      <c r="AH1110" s="352" t="s">
        <v>710</v>
      </c>
      <c r="AI1110" s="353"/>
      <c r="AJ1110" s="353"/>
      <c r="AK1110" s="353"/>
      <c r="AL1110" s="354" t="s">
        <v>710</v>
      </c>
      <c r="AM1110" s="355"/>
      <c r="AN1110" s="355"/>
      <c r="AO1110" s="356"/>
      <c r="AP1110" s="357" t="s">
        <v>710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0">
    <cfRule type="expression" dxfId="2805" priority="13899">
      <formula>IF(RIGHT(TEXT(Y790,"0.#"),1)=".",FALSE,TRUE)</formula>
    </cfRule>
    <cfRule type="expression" dxfId="2804" priority="13900">
      <formula>IF(RIGHT(TEXT(Y790,"0.#"),1)=".",TRUE,FALSE)</formula>
    </cfRule>
  </conditionalFormatting>
  <conditionalFormatting sqref="Y799">
    <cfRule type="expression" dxfId="2803" priority="13895">
      <formula>IF(RIGHT(TEXT(Y799,"0.#"),1)=".",FALSE,TRUE)</formula>
    </cfRule>
    <cfRule type="expression" dxfId="2802" priority="13896">
      <formula>IF(RIGHT(TEXT(Y799,"0.#"),1)=".",TRUE,FALSE)</formula>
    </cfRule>
  </conditionalFormatting>
  <conditionalFormatting sqref="Y830:Y837 Y828 Y817:Y824 Y815 Y804:Y811 Y802">
    <cfRule type="expression" dxfId="2801" priority="13677">
      <formula>IF(RIGHT(TEXT(Y802,"0.#"),1)=".",FALSE,TRUE)</formula>
    </cfRule>
    <cfRule type="expression" dxfId="2800" priority="13678">
      <formula>IF(RIGHT(TEXT(Y802,"0.#"),1)=".",TRUE,FALSE)</formula>
    </cfRule>
  </conditionalFormatting>
  <conditionalFormatting sqref="P16:AQ17 P13:AX13 P15:AX15">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91:Y798 Y789">
    <cfRule type="expression" dxfId="2793" priority="13701">
      <formula>IF(RIGHT(TEXT(Y789,"0.#"),1)=".",FALSE,TRUE)</formula>
    </cfRule>
    <cfRule type="expression" dxfId="2792" priority="13702">
      <formula>IF(RIGHT(TEXT(Y789,"0.#"),1)=".",TRUE,FALSE)</formula>
    </cfRule>
  </conditionalFormatting>
  <conditionalFormatting sqref="AU790">
    <cfRule type="expression" dxfId="2791" priority="13699">
      <formula>IF(RIGHT(TEXT(AU790,"0.#"),1)=".",FALSE,TRUE)</formula>
    </cfRule>
    <cfRule type="expression" dxfId="2790" priority="13700">
      <formula>IF(RIGHT(TEXT(AU790,"0.#"),1)=".",TRUE,FALSE)</formula>
    </cfRule>
  </conditionalFormatting>
  <conditionalFormatting sqref="AU799">
    <cfRule type="expression" dxfId="2789" priority="13697">
      <formula>IF(RIGHT(TEXT(AU799,"0.#"),1)=".",FALSE,TRUE)</formula>
    </cfRule>
    <cfRule type="expression" dxfId="2788" priority="13698">
      <formula>IF(RIGHT(TEXT(AU799,"0.#"),1)=".",TRUE,FALSE)</formula>
    </cfRule>
  </conditionalFormatting>
  <conditionalFormatting sqref="AU791:AU798 AU789">
    <cfRule type="expression" dxfId="2787" priority="13695">
      <formula>IF(RIGHT(TEXT(AU789,"0.#"),1)=".",FALSE,TRUE)</formula>
    </cfRule>
    <cfRule type="expression" dxfId="2786" priority="13696">
      <formula>IF(RIGHT(TEXT(AU789,"0.#"),1)=".",TRUE,FALSE)</formula>
    </cfRule>
  </conditionalFormatting>
  <conditionalFormatting sqref="Y829 Y816 Y803">
    <cfRule type="expression" dxfId="2785" priority="13681">
      <formula>IF(RIGHT(TEXT(Y803,"0.#"),1)=".",FALSE,TRUE)</formula>
    </cfRule>
    <cfRule type="expression" dxfId="2784" priority="13682">
      <formula>IF(RIGHT(TEXT(Y803,"0.#"),1)=".",TRUE,FALSE)</formula>
    </cfRule>
  </conditionalFormatting>
  <conditionalFormatting sqref="Y838 Y825 Y812">
    <cfRule type="expression" dxfId="2783" priority="13679">
      <formula>IF(RIGHT(TEXT(Y812,"0.#"),1)=".",FALSE,TRUE)</formula>
    </cfRule>
    <cfRule type="expression" dxfId="2782" priority="13680">
      <formula>IF(RIGHT(TEXT(Y812,"0.#"),1)=".",TRUE,FALSE)</formula>
    </cfRule>
  </conditionalFormatting>
  <conditionalFormatting sqref="AU829 AU816">
    <cfRule type="expression" dxfId="2781" priority="13675">
      <formula>IF(RIGHT(TEXT(AU816,"0.#"),1)=".",FALSE,TRUE)</formula>
    </cfRule>
    <cfRule type="expression" dxfId="2780" priority="13676">
      <formula>IF(RIGHT(TEXT(AU816,"0.#"),1)=".",TRUE,FALSE)</formula>
    </cfRule>
  </conditionalFormatting>
  <conditionalFormatting sqref="AU838 AU825 AU812">
    <cfRule type="expression" dxfId="2779" priority="13673">
      <formula>IF(RIGHT(TEXT(AU812,"0.#"),1)=".",FALSE,TRUE)</formula>
    </cfRule>
    <cfRule type="expression" dxfId="2778" priority="13674">
      <formula>IF(RIGHT(TEXT(AU812,"0.#"),1)=".",TRUE,FALSE)</formula>
    </cfRule>
  </conditionalFormatting>
  <conditionalFormatting sqref="AU830:AU837 AU828 AU817:AU824 AU815 AU805:AU811">
    <cfRule type="expression" dxfId="2777" priority="13671">
      <formula>IF(RIGHT(TEXT(AU805,"0.#"),1)=".",FALSE,TRUE)</formula>
    </cfRule>
    <cfRule type="expression" dxfId="2776" priority="13672">
      <formula>IF(RIGHT(TEXT(AU805,"0.#"),1)=".",TRUE,FALSE)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47:AO874">
    <cfRule type="expression" dxfId="2511" priority="6649">
      <formula>IF(AND(AL847&gt;=0, RIGHT(TEXT(AL847,"0.#"),1)&lt;&gt;"."),TRUE,FALSE)</formula>
    </cfRule>
    <cfRule type="expression" dxfId="2510" priority="6650">
      <formula>IF(AND(AL847&gt;=0, RIGHT(TEXT(AL847,"0.#"),1)="."),TRUE,FALSE)</formula>
    </cfRule>
    <cfRule type="expression" dxfId="2509" priority="6651">
      <formula>IF(AND(AL847&lt;0, RIGHT(TEXT(AL847,"0.#"),1)&lt;&gt;"."),TRUE,FALSE)</formula>
    </cfRule>
    <cfRule type="expression" dxfId="2508" priority="6652">
      <formula>IF(AND(AL847&lt;0, RIGHT(TEXT(AL847,"0.#"),1)="."),TRUE,FALSE)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7:Y874">
    <cfRule type="expression" dxfId="2437" priority="2977">
      <formula>IF(RIGHT(TEXT(Y847,"0.#"),1)=".",FALSE,TRUE)</formula>
    </cfRule>
    <cfRule type="expression" dxfId="2436" priority="2978">
      <formula>IF(RIGHT(TEXT(Y847,"0.#"),1)=".",TRUE,FALSE)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10:AO1139">
    <cfRule type="expression" dxfId="2407" priority="2883">
      <formula>IF(AND(AL1110&gt;=0, RIGHT(TEXT(AL1110,"0.#"),1)&lt;&gt;"."),TRUE,FALSE)</formula>
    </cfRule>
    <cfRule type="expression" dxfId="2406" priority="2884">
      <formula>IF(AND(AL1110&gt;=0, RIGHT(TEXT(AL1110,"0.#"),1)="."),TRUE,FALSE)</formula>
    </cfRule>
    <cfRule type="expression" dxfId="2405" priority="2885">
      <formula>IF(AND(AL1110&lt;0, RIGHT(TEXT(AL1110,"0.#"),1)&lt;&gt;"."),TRUE,FALSE)</formula>
    </cfRule>
    <cfRule type="expression" dxfId="2404" priority="2886">
      <formula>IF(AND(AL1110&lt;0, RIGHT(TEXT(AL1110,"0.#"),1)="."),TRUE,FALSE)</formula>
    </cfRule>
  </conditionalFormatting>
  <conditionalFormatting sqref="Y1110:Y1139">
    <cfRule type="expression" dxfId="2403" priority="2881">
      <formula>IF(RIGHT(TEXT(Y1110,"0.#"),1)=".",FALSE,TRUE)</formula>
    </cfRule>
    <cfRule type="expression" dxfId="2402" priority="2882">
      <formula>IF(RIGHT(TEXT(Y1110,"0.#"),1)=".",TRUE,FALSE)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45:AO846">
    <cfRule type="expression" dxfId="2393" priority="2835">
      <formula>IF(AND(AL845&gt;=0, RIGHT(TEXT(AL845,"0.#"),1)&lt;&gt;"."),TRUE,FALSE)</formula>
    </cfRule>
    <cfRule type="expression" dxfId="2392" priority="2836">
      <formula>IF(AND(AL845&gt;=0, RIGHT(TEXT(AL845,"0.#"),1)="."),TRUE,FALSE)</formula>
    </cfRule>
    <cfRule type="expression" dxfId="2391" priority="2837">
      <formula>IF(AND(AL845&lt;0, RIGHT(TEXT(AL845,"0.#"),1)&lt;&gt;"."),TRUE,FALSE)</formula>
    </cfRule>
    <cfRule type="expression" dxfId="2390" priority="2838">
      <formula>IF(AND(AL845&lt;0, RIGHT(TEXT(AL845,"0.#"),1)="."),TRUE,FALSE)</formula>
    </cfRule>
  </conditionalFormatting>
  <conditionalFormatting sqref="Y845:Y846">
    <cfRule type="expression" dxfId="2389" priority="2833">
      <formula>IF(RIGHT(TEXT(Y845,"0.#"),1)=".",FALSE,TRUE)</formula>
    </cfRule>
    <cfRule type="expression" dxfId="2388" priority="2834">
      <formula>IF(RIGHT(TEXT(Y845,"0.#"),1)=".",TRUE,FALSE)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80:Y883 Y887:Y907">
    <cfRule type="expression" dxfId="2071" priority="2093">
      <formula>IF(RIGHT(TEXT(Y880,"0.#"),1)=".",FALSE,TRUE)</formula>
    </cfRule>
    <cfRule type="expression" dxfId="2070" priority="2094">
      <formula>IF(RIGHT(TEXT(Y880,"0.#"),1)=".",TRUE,FALSE)</formula>
    </cfRule>
  </conditionalFormatting>
  <conditionalFormatting sqref="Y878:Y879">
    <cfRule type="expression" dxfId="2069" priority="2087">
      <formula>IF(RIGHT(TEXT(Y878,"0.#"),1)=".",FALSE,TRUE)</formula>
    </cfRule>
    <cfRule type="expression" dxfId="2068" priority="2088">
      <formula>IF(RIGHT(TEXT(Y878,"0.#"),1)=".",TRUE,FALSE)</formula>
    </cfRule>
  </conditionalFormatting>
  <conditionalFormatting sqref="Y913:Y940">
    <cfRule type="expression" dxfId="2067" priority="2081">
      <formula>IF(RIGHT(TEXT(Y913,"0.#"),1)=".",FALSE,TRUE)</formula>
    </cfRule>
    <cfRule type="expression" dxfId="2066" priority="2082">
      <formula>IF(RIGHT(TEXT(Y913,"0.#"),1)=".",TRUE,FALSE)</formula>
    </cfRule>
  </conditionalFormatting>
  <conditionalFormatting sqref="Y911:Y912">
    <cfRule type="expression" dxfId="2065" priority="2075">
      <formula>IF(RIGHT(TEXT(Y911,"0.#"),1)=".",FALSE,TRUE)</formula>
    </cfRule>
    <cfRule type="expression" dxfId="2064" priority="2076">
      <formula>IF(RIGHT(TEXT(Y911,"0.#"),1)=".",TRUE,FALSE)</formula>
    </cfRule>
  </conditionalFormatting>
  <conditionalFormatting sqref="Y954:Y973">
    <cfRule type="expression" dxfId="2063" priority="2069">
      <formula>IF(RIGHT(TEXT(Y954,"0.#"),1)=".",FALSE,TRUE)</formula>
    </cfRule>
    <cfRule type="expression" dxfId="2062" priority="2070">
      <formula>IF(RIGHT(TEXT(Y954,"0.#"),1)=".",TRUE,FALSE)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9:AO907">
    <cfRule type="expression" dxfId="1975" priority="2095">
      <formula>IF(AND(AL889&gt;=0, RIGHT(TEXT(AL889,"0.#"),1)&lt;&gt;"."),TRUE,FALSE)</formula>
    </cfRule>
    <cfRule type="expression" dxfId="1974" priority="2096">
      <formula>IF(AND(AL889&gt;=0, RIGHT(TEXT(AL889,"0.#"),1)="."),TRUE,FALSE)</formula>
    </cfRule>
    <cfRule type="expression" dxfId="1973" priority="2097">
      <formula>IF(AND(AL889&lt;0, RIGHT(TEXT(AL889,"0.#"),1)&lt;&gt;"."),TRUE,FALSE)</formula>
    </cfRule>
    <cfRule type="expression" dxfId="1972" priority="2098">
      <formula>IF(AND(AL889&lt;0, RIGHT(TEXT(AL889,"0.#"),1)="."),TRUE,FALSE)</formula>
    </cfRule>
  </conditionalFormatting>
  <conditionalFormatting sqref="AL878:AO888">
    <cfRule type="expression" dxfId="1971" priority="2089">
      <formula>IF(AND(AL878&gt;=0, RIGHT(TEXT(AL878,"0.#"),1)&lt;&gt;"."),TRUE,FALSE)</formula>
    </cfRule>
    <cfRule type="expression" dxfId="1970" priority="2090">
      <formula>IF(AND(AL878&gt;=0, RIGHT(TEXT(AL878,"0.#"),1)="."),TRUE,FALSE)</formula>
    </cfRule>
    <cfRule type="expression" dxfId="1969" priority="2091">
      <formula>IF(AND(AL878&lt;0, RIGHT(TEXT(AL878,"0.#"),1)&lt;&gt;"."),TRUE,FALSE)</formula>
    </cfRule>
    <cfRule type="expression" dxfId="1968" priority="2092">
      <formula>IF(AND(AL878&lt;0, RIGHT(TEXT(AL878,"0.#"),1)="."),TRUE,FALSE)</formula>
    </cfRule>
  </conditionalFormatting>
  <conditionalFormatting sqref="AL913:AO940">
    <cfRule type="expression" dxfId="1967" priority="2083">
      <formula>IF(AND(AL913&gt;=0, RIGHT(TEXT(AL913,"0.#"),1)&lt;&gt;"."),TRUE,FALSE)</formula>
    </cfRule>
    <cfRule type="expression" dxfId="1966" priority="2084">
      <formula>IF(AND(AL913&gt;=0, RIGHT(TEXT(AL913,"0.#"),1)="."),TRUE,FALSE)</formula>
    </cfRule>
    <cfRule type="expression" dxfId="1965" priority="2085">
      <formula>IF(AND(AL913&lt;0, RIGHT(TEXT(AL913,"0.#"),1)&lt;&gt;"."),TRUE,FALSE)</formula>
    </cfRule>
    <cfRule type="expression" dxfId="1964" priority="2086">
      <formula>IF(AND(AL913&lt;0, RIGHT(TEXT(AL913,"0.#"),1)="."),TRUE,FALSE)</formula>
    </cfRule>
  </conditionalFormatting>
  <conditionalFormatting sqref="AL911:AO912">
    <cfRule type="expression" dxfId="1963" priority="2077">
      <formula>IF(AND(AL911&gt;=0, RIGHT(TEXT(AL911,"0.#"),1)&lt;&gt;"."),TRUE,FALSE)</formula>
    </cfRule>
    <cfRule type="expression" dxfId="1962" priority="2078">
      <formula>IF(AND(AL911&gt;=0, RIGHT(TEXT(AL911,"0.#"),1)="."),TRUE,FALSE)</formula>
    </cfRule>
    <cfRule type="expression" dxfId="1961" priority="2079">
      <formula>IF(AND(AL911&lt;0, RIGHT(TEXT(AL911,"0.#"),1)&lt;&gt;"."),TRUE,FALSE)</formula>
    </cfRule>
    <cfRule type="expression" dxfId="1960" priority="2080">
      <formula>IF(AND(AL911&lt;0, RIGHT(TEXT(AL911,"0.#"),1)="."),TRUE,FALSE)</formula>
    </cfRule>
  </conditionalFormatting>
  <conditionalFormatting sqref="AL954:AO973">
    <cfRule type="expression" dxfId="1959" priority="2071">
      <formula>IF(AND(AL954&gt;=0, RIGHT(TEXT(AL954,"0.#"),1)&lt;&gt;"."),TRUE,FALSE)</formula>
    </cfRule>
    <cfRule type="expression" dxfId="1958" priority="2072">
      <formula>IF(AND(AL954&gt;=0, RIGHT(TEXT(AL954,"0.#"),1)="."),TRUE,FALSE)</formula>
    </cfRule>
    <cfRule type="expression" dxfId="1957" priority="2073">
      <formula>IF(AND(AL954&lt;0, RIGHT(TEXT(AL954,"0.#"),1)&lt;&gt;"."),TRUE,FALSE)</formula>
    </cfRule>
    <cfRule type="expression" dxfId="1956" priority="2074">
      <formula>IF(AND(AL954&lt;0, RIGHT(TEXT(AL954,"0.#"),1)="."),TRUE,FALSE)</formula>
    </cfRule>
  </conditionalFormatting>
  <conditionalFormatting sqref="AL979:AO1006">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977:AO978">
    <cfRule type="expression" dxfId="1951" priority="2053">
      <formula>IF(AND(AL977&gt;=0, RIGHT(TEXT(AL977,"0.#"),1)&lt;&gt;"."),TRUE,FALSE)</formula>
    </cfRule>
    <cfRule type="expression" dxfId="1950" priority="2054">
      <formula>IF(AND(AL977&gt;=0, RIGHT(TEXT(AL977,"0.#"),1)="."),TRUE,FALSE)</formula>
    </cfRule>
    <cfRule type="expression" dxfId="1949" priority="2055">
      <formula>IF(AND(AL977&lt;0, RIGHT(TEXT(AL977,"0.#"),1)&lt;&gt;"."),TRUE,FALSE)</formula>
    </cfRule>
    <cfRule type="expression" dxfId="1948" priority="2056">
      <formula>IF(AND(AL977&lt;0, RIGHT(TEXT(AL977,"0.#"),1)="."),TRUE,FALSE)</formula>
    </cfRule>
  </conditionalFormatting>
  <conditionalFormatting sqref="AL1012:AO1039">
    <cfRule type="expression" dxfId="1947" priority="2047">
      <formula>IF(AND(AL1012&gt;=0, RIGHT(TEXT(AL1012,"0.#"),1)&lt;&gt;"."),TRUE,FALSE)</formula>
    </cfRule>
    <cfRule type="expression" dxfId="1946" priority="2048">
      <formula>IF(AND(AL1012&gt;=0, RIGHT(TEXT(AL1012,"0.#"),1)="."),TRUE,FALSE)</formula>
    </cfRule>
    <cfRule type="expression" dxfId="1945" priority="2049">
      <formula>IF(AND(AL1012&lt;0, RIGHT(TEXT(AL1012,"0.#"),1)&lt;&gt;"."),TRUE,FALSE)</formula>
    </cfRule>
    <cfRule type="expression" dxfId="1944" priority="2050">
      <formula>IF(AND(AL1012&lt;0, RIGHT(TEXT(AL1012,"0.#"),1)="."),TRUE,FALSE)</formula>
    </cfRule>
  </conditionalFormatting>
  <conditionalFormatting sqref="AL1010:AO1011">
    <cfRule type="expression" dxfId="1943" priority="2041">
      <formula>IF(AND(AL1010&gt;=0, RIGHT(TEXT(AL1010,"0.#"),1)&lt;&gt;"."),TRUE,FALSE)</formula>
    </cfRule>
    <cfRule type="expression" dxfId="1942" priority="2042">
      <formula>IF(AND(AL1010&gt;=0, RIGHT(TEXT(AL1010,"0.#"),1)="."),TRUE,FALSE)</formula>
    </cfRule>
    <cfRule type="expression" dxfId="1941" priority="2043">
      <formula>IF(AND(AL1010&lt;0, RIGHT(TEXT(AL1010,"0.#"),1)&lt;&gt;"."),TRUE,FALSE)</formula>
    </cfRule>
    <cfRule type="expression" dxfId="1940" priority="2044">
      <formula>IF(AND(AL1010&lt;0, RIGHT(TEXT(AL1010,"0.#"),1)="."),TRUE,FALSE)</formula>
    </cfRule>
  </conditionalFormatting>
  <conditionalFormatting sqref="Y1010:Y1011">
    <cfRule type="expression" dxfId="1939" priority="2039">
      <formula>IF(RIGHT(TEXT(Y1010,"0.#"),1)=".",FALSE,TRUE)</formula>
    </cfRule>
    <cfRule type="expression" dxfId="1938" priority="2040">
      <formula>IF(RIGHT(TEXT(Y1010,"0.#"),1)=".",TRUE,FALSE)</formula>
    </cfRule>
  </conditionalFormatting>
  <conditionalFormatting sqref="AL1045:AO1072">
    <cfRule type="expression" dxfId="1937" priority="2035">
      <formula>IF(AND(AL1045&gt;=0, RIGHT(TEXT(AL1045,"0.#"),1)&lt;&gt;"."),TRUE,FALSE)</formula>
    </cfRule>
    <cfRule type="expression" dxfId="1936" priority="2036">
      <formula>IF(AND(AL1045&gt;=0, RIGHT(TEXT(AL1045,"0.#"),1)="."),TRUE,FALSE)</formula>
    </cfRule>
    <cfRule type="expression" dxfId="1935" priority="2037">
      <formula>IF(AND(AL1045&lt;0, RIGHT(TEXT(AL1045,"0.#"),1)&lt;&gt;"."),TRUE,FALSE)</formula>
    </cfRule>
    <cfRule type="expression" dxfId="1934" priority="2038">
      <formula>IF(AND(AL1045&lt;0, RIGHT(TEXT(AL1045,"0.#"),1)="."),TRUE,FALSE)</formula>
    </cfRule>
  </conditionalFormatting>
  <conditionalFormatting sqref="Y1045:Y1072">
    <cfRule type="expression" dxfId="1933" priority="2033">
      <formula>IF(RIGHT(TEXT(Y1045,"0.#"),1)=".",FALSE,TRUE)</formula>
    </cfRule>
    <cfRule type="expression" dxfId="1932" priority="2034">
      <formula>IF(RIGHT(TEXT(Y1045,"0.#"),1)=".",TRUE,FALSE)</formula>
    </cfRule>
  </conditionalFormatting>
  <conditionalFormatting sqref="AL1043:AO1044">
    <cfRule type="expression" dxfId="1931" priority="2029">
      <formula>IF(AND(AL1043&gt;=0, RIGHT(TEXT(AL1043,"0.#"),1)&lt;&gt;"."),TRUE,FALSE)</formula>
    </cfRule>
    <cfRule type="expression" dxfId="1930" priority="2030">
      <formula>IF(AND(AL1043&gt;=0, RIGHT(TEXT(AL1043,"0.#"),1)="."),TRUE,FALSE)</formula>
    </cfRule>
    <cfRule type="expression" dxfId="1929" priority="2031">
      <formula>IF(AND(AL1043&lt;0, RIGHT(TEXT(AL1043,"0.#"),1)&lt;&gt;"."),TRUE,FALSE)</formula>
    </cfRule>
    <cfRule type="expression" dxfId="1928" priority="2032">
      <formula>IF(AND(AL1043&lt;0, RIGHT(TEXT(AL1043,"0.#"),1)="."),TRUE,FALSE)</formula>
    </cfRule>
  </conditionalFormatting>
  <conditionalFormatting sqref="Y1043:Y1044">
    <cfRule type="expression" dxfId="1927" priority="2027">
      <formula>IF(RIGHT(TEXT(Y1043,"0.#"),1)=".",FALSE,TRUE)</formula>
    </cfRule>
    <cfRule type="expression" dxfId="1926" priority="2028">
      <formula>IF(RIGHT(TEXT(Y1043,"0.#"),1)=".",TRUE,FALSE)</formula>
    </cfRule>
  </conditionalFormatting>
  <conditionalFormatting sqref="AL1078:AO1105">
    <cfRule type="expression" dxfId="1925" priority="2023">
      <formula>IF(AND(AL1078&gt;=0, RIGHT(TEXT(AL1078,"0.#"),1)&lt;&gt;"."),TRUE,FALSE)</formula>
    </cfRule>
    <cfRule type="expression" dxfId="1924" priority="2024">
      <formula>IF(AND(AL1078&gt;=0, RIGHT(TEXT(AL1078,"0.#"),1)="."),TRUE,FALSE)</formula>
    </cfRule>
    <cfRule type="expression" dxfId="1923" priority="2025">
      <formula>IF(AND(AL1078&lt;0, RIGHT(TEXT(AL1078,"0.#"),1)&lt;&gt;"."),TRUE,FALSE)</formula>
    </cfRule>
    <cfRule type="expression" dxfId="1922" priority="2026">
      <formula>IF(AND(AL1078&lt;0, RIGHT(TEXT(AL1078,"0.#"),1)="."),TRUE,FALSE)</formula>
    </cfRule>
  </conditionalFormatting>
  <conditionalFormatting sqref="Y1078:Y1105">
    <cfRule type="expression" dxfId="1921" priority="2021">
      <formula>IF(RIGHT(TEXT(Y1078,"0.#"),1)=".",FALSE,TRUE)</formula>
    </cfRule>
    <cfRule type="expression" dxfId="1920" priority="2022">
      <formula>IF(RIGHT(TEXT(Y1078,"0.#"),1)=".",TRUE,FALSE)</formula>
    </cfRule>
  </conditionalFormatting>
  <conditionalFormatting sqref="AL1076:AO1077">
    <cfRule type="expression" dxfId="1919" priority="2017">
      <formula>IF(AND(AL1076&gt;=0, RIGHT(TEXT(AL1076,"0.#"),1)&lt;&gt;"."),TRUE,FALSE)</formula>
    </cfRule>
    <cfRule type="expression" dxfId="1918" priority="2018">
      <formula>IF(AND(AL1076&gt;=0, RIGHT(TEXT(AL1076,"0.#"),1)="."),TRUE,FALSE)</formula>
    </cfRule>
    <cfRule type="expression" dxfId="1917" priority="2019">
      <formula>IF(AND(AL1076&lt;0, RIGHT(TEXT(AL1076,"0.#"),1)&lt;&gt;"."),TRUE,FALSE)</formula>
    </cfRule>
    <cfRule type="expression" dxfId="1916" priority="2020">
      <formula>IF(AND(AL1076&lt;0, RIGHT(TEXT(AL1076,"0.#"),1)="."),TRUE,FALSE)</formula>
    </cfRule>
  </conditionalFormatting>
  <conditionalFormatting sqref="Y1076:Y1077">
    <cfRule type="expression" dxfId="1915" priority="2015">
      <formula>IF(RIGHT(TEXT(Y1076,"0.#"),1)=".",FALSE,TRUE)</formula>
    </cfRule>
    <cfRule type="expression" dxfId="1914" priority="2016">
      <formula>IF(RIGHT(TEXT(Y1076,"0.#"),1)=".",TRUE,FALSE)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P29:AC29">
    <cfRule type="expression" dxfId="721" priority="25">
      <formula>IF(RIGHT(TEXT(P29,"0.#"),1)=".",FALSE,TRUE)</formula>
    </cfRule>
    <cfRule type="expression" dxfId="720" priority="26">
      <formula>IF(RIGHT(TEXT(P29,"0.#"),1)=".",TRUE,FALSE)</formula>
    </cfRule>
  </conditionalFormatting>
  <conditionalFormatting sqref="Y884:Y886">
    <cfRule type="expression" dxfId="719" priority="23">
      <formula>IF(RIGHT(TEXT(Y884,"0.#"),1)=".",FALSE,TRUE)</formula>
    </cfRule>
    <cfRule type="expression" dxfId="718" priority="24">
      <formula>IF(RIGHT(TEXT(Y884,"0.#"),1)=".",TRUE,FALSE)</formula>
    </cfRule>
  </conditionalFormatting>
  <conditionalFormatting sqref="AU803">
    <cfRule type="expression" dxfId="717" priority="17">
      <formula>IF(RIGHT(TEXT(AU803,"0.#"),1)=".",FALSE,TRUE)</formula>
    </cfRule>
    <cfRule type="expression" dxfId="716" priority="18">
      <formula>IF(RIGHT(TEXT(AU803,"0.#"),1)=".",TRUE,FALSE)</formula>
    </cfRule>
  </conditionalFormatting>
  <conditionalFormatting sqref="AU804 AU802">
    <cfRule type="expression" dxfId="715" priority="15">
      <formula>IF(RIGHT(TEXT(AU802,"0.#"),1)=".",FALSE,TRUE)</formula>
    </cfRule>
    <cfRule type="expression" dxfId="714" priority="16">
      <formula>IF(RIGHT(TEXT(AU802,"0.#"),1)=".",TRUE,FALSE)</formula>
    </cfRule>
  </conditionalFormatting>
  <conditionalFormatting sqref="Y946:Y949 Y953">
    <cfRule type="expression" dxfId="713" priority="13">
      <formula>IF(RIGHT(TEXT(Y946,"0.#"),1)=".",FALSE,TRUE)</formula>
    </cfRule>
    <cfRule type="expression" dxfId="712" priority="14">
      <formula>IF(RIGHT(TEXT(Y946,"0.#"),1)=".",TRUE,FALSE)</formula>
    </cfRule>
  </conditionalFormatting>
  <conditionalFormatting sqref="Y944:Y945">
    <cfRule type="expression" dxfId="711" priority="7">
      <formula>IF(RIGHT(TEXT(Y944,"0.#"),1)=".",FALSE,TRUE)</formula>
    </cfRule>
    <cfRule type="expression" dxfId="710" priority="8">
      <formula>IF(RIGHT(TEXT(Y944,"0.#"),1)=".",TRUE,FALSE)</formula>
    </cfRule>
  </conditionalFormatting>
  <conditionalFormatting sqref="AL944:AO944">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Y950:Y952">
    <cfRule type="expression" dxfId="705" priority="5">
      <formula>IF(RIGHT(TEXT(Y950,"0.#"),1)=".",FALSE,TRUE)</formula>
    </cfRule>
    <cfRule type="expression" dxfId="704" priority="6">
      <formula>IF(RIGHT(TEXT(Y950,"0.#"),1)=".",TRUE,FALSE)</formula>
    </cfRule>
  </conditionalFormatting>
  <conditionalFormatting sqref="AL945:AO953">
    <cfRule type="expression" dxfId="703" priority="1">
      <formula>IF(AND(AL945&gt;=0, RIGHT(TEXT(AL945,"0.#"),1)&lt;&gt;"."),TRUE,FALSE)</formula>
    </cfRule>
    <cfRule type="expression" dxfId="702" priority="2">
      <formula>IF(AND(AL945&gt;=0, RIGHT(TEXT(AL945,"0.#"),1)="."),TRUE,FALSE)</formula>
    </cfRule>
    <cfRule type="expression" dxfId="701" priority="3">
      <formula>IF(AND(AL945&lt;0, RIGHT(TEXT(AL945,"0.#"),1)&lt;&gt;"."),TRUE,FALSE)</formula>
    </cfRule>
    <cfRule type="expression" dxfId="700" priority="4">
      <formula>IF(AND(AL945&lt;0, RIGHT(TEXT(AL945,"0.#"),1)="."),TRUE,FALSE)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483" max="49" man="1"/>
    <brk id="725" max="49" man="1"/>
    <brk id="747"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752</v>
      </c>
      <c r="M3" s="13" t="str">
        <f t="shared" ref="M3:M11" si="2">IF(L3="","",K3)</f>
        <v>文教及び科学振興</v>
      </c>
      <c r="N3" s="13" t="str">
        <f>IF(M3="",N2,IF(N2&lt;&gt;"",CONCATENATE(N2,"、",M3),M3))</f>
        <v>文教及び科学振興</v>
      </c>
      <c r="O3" s="13"/>
      <c r="P3" s="12" t="s">
        <v>75</v>
      </c>
      <c r="Q3" s="17" t="s">
        <v>752</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文教及び科学振興</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387</v>
      </c>
      <c r="AF2" s="1028"/>
      <c r="AG2" s="1028"/>
      <c r="AH2" s="1028"/>
      <c r="AI2" s="1028" t="s">
        <v>409</v>
      </c>
      <c r="AJ2" s="1028"/>
      <c r="AK2" s="1028"/>
      <c r="AL2" s="556"/>
      <c r="AM2" s="1028" t="s">
        <v>506</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387</v>
      </c>
      <c r="AF9" s="1028"/>
      <c r="AG9" s="1028"/>
      <c r="AH9" s="1028"/>
      <c r="AI9" s="1028" t="s">
        <v>409</v>
      </c>
      <c r="AJ9" s="1028"/>
      <c r="AK9" s="1028"/>
      <c r="AL9" s="556"/>
      <c r="AM9" s="1028" t="s">
        <v>506</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387</v>
      </c>
      <c r="AF16" s="1028"/>
      <c r="AG16" s="1028"/>
      <c r="AH16" s="1028"/>
      <c r="AI16" s="1028" t="s">
        <v>409</v>
      </c>
      <c r="AJ16" s="1028"/>
      <c r="AK16" s="1028"/>
      <c r="AL16" s="556"/>
      <c r="AM16" s="1028" t="s">
        <v>506</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387</v>
      </c>
      <c r="AF23" s="1028"/>
      <c r="AG23" s="1028"/>
      <c r="AH23" s="1028"/>
      <c r="AI23" s="1028" t="s">
        <v>409</v>
      </c>
      <c r="AJ23" s="1028"/>
      <c r="AK23" s="1028"/>
      <c r="AL23" s="556"/>
      <c r="AM23" s="1028" t="s">
        <v>506</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387</v>
      </c>
      <c r="AF30" s="1028"/>
      <c r="AG30" s="1028"/>
      <c r="AH30" s="1028"/>
      <c r="AI30" s="1028" t="s">
        <v>409</v>
      </c>
      <c r="AJ30" s="1028"/>
      <c r="AK30" s="1028"/>
      <c r="AL30" s="556"/>
      <c r="AM30" s="1028" t="s">
        <v>506</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387</v>
      </c>
      <c r="AF37" s="1028"/>
      <c r="AG37" s="1028"/>
      <c r="AH37" s="1028"/>
      <c r="AI37" s="1028" t="s">
        <v>409</v>
      </c>
      <c r="AJ37" s="1028"/>
      <c r="AK37" s="1028"/>
      <c r="AL37" s="556"/>
      <c r="AM37" s="1028" t="s">
        <v>506</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387</v>
      </c>
      <c r="AF44" s="1028"/>
      <c r="AG44" s="1028"/>
      <c r="AH44" s="1028"/>
      <c r="AI44" s="1028" t="s">
        <v>409</v>
      </c>
      <c r="AJ44" s="1028"/>
      <c r="AK44" s="1028"/>
      <c r="AL44" s="556"/>
      <c r="AM44" s="1028" t="s">
        <v>506</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387</v>
      </c>
      <c r="AF51" s="1028"/>
      <c r="AG51" s="1028"/>
      <c r="AH51" s="1028"/>
      <c r="AI51" s="1028" t="s">
        <v>409</v>
      </c>
      <c r="AJ51" s="1028"/>
      <c r="AK51" s="1028"/>
      <c r="AL51" s="556"/>
      <c r="AM51" s="1028" t="s">
        <v>506</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387</v>
      </c>
      <c r="AF58" s="1028"/>
      <c r="AG58" s="1028"/>
      <c r="AH58" s="1028"/>
      <c r="AI58" s="1028" t="s">
        <v>409</v>
      </c>
      <c r="AJ58" s="1028"/>
      <c r="AK58" s="1028"/>
      <c r="AL58" s="556"/>
      <c r="AM58" s="1028" t="s">
        <v>506</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387</v>
      </c>
      <c r="AF65" s="1028"/>
      <c r="AG65" s="1028"/>
      <c r="AH65" s="1028"/>
      <c r="AI65" s="1028" t="s">
        <v>409</v>
      </c>
      <c r="AJ65" s="1028"/>
      <c r="AK65" s="1028"/>
      <c r="AL65" s="556"/>
      <c r="AM65" s="1028" t="s">
        <v>506</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363</v>
      </c>
      <c r="H2" s="596"/>
      <c r="I2" s="596"/>
      <c r="J2" s="596"/>
      <c r="K2" s="596"/>
      <c r="L2" s="596"/>
      <c r="M2" s="596"/>
      <c r="N2" s="596"/>
      <c r="O2" s="596"/>
      <c r="P2" s="596"/>
      <c r="Q2" s="596"/>
      <c r="R2" s="596"/>
      <c r="S2" s="596"/>
      <c r="T2" s="596"/>
      <c r="U2" s="596"/>
      <c r="V2" s="596"/>
      <c r="W2" s="596"/>
      <c r="X2" s="596"/>
      <c r="Y2" s="596"/>
      <c r="Z2" s="596"/>
      <c r="AA2" s="596"/>
      <c r="AB2" s="597"/>
      <c r="AC2" s="595"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戸田陽介</dc:creator>
  <cp:lastModifiedBy>m</cp:lastModifiedBy>
  <cp:lastPrinted>2021-07-12T11:39:45Z</cp:lastPrinted>
  <dcterms:created xsi:type="dcterms:W3CDTF">2012-03-13T00:50:25Z</dcterms:created>
  <dcterms:modified xsi:type="dcterms:W3CDTF">2021-09-17T02:25:55Z</dcterms:modified>
</cp:coreProperties>
</file>