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9" i="3" l="1"/>
  <c r="Y882"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<sst xmlns="http://schemas.openxmlformats.org/spreadsheetml/2006/main" count="3233" uniqueCount="812">
  <si>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</si>
  <si>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</si>
  <si>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</si>
  <si>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</si>
  <si>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</si>
  <si>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</si>
  <si>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</si>
  <si>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</si>
  <si>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</si>
  <si>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</si>
  <si>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</si>
  <si>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</si>
  <si>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</si>
  <si>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</si>
  <si>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</si>
  <si>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</si>
  <si>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</si>
  <si>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</si>
  <si>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</si>
  <si>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</si>
  <si>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</si>
  <si>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</si>
  <si>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</si>
  <si>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</si>
  <si>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</si>
  <si>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</si>
  <si>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</si>
  <si>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</si>
  <si>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</si>
  <si>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</si>
  <si>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</si>
  <si>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</si>
  <si>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</si>
  <si>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</si>
  <si>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</si>
  <si>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</si>
  <si>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</si>
  <si>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</si>
  <si>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</si>
  <si>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</si>
  <si>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</si>
  <si>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</si>
  <si>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</si>
  <si>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</si>
  <si>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</si>
  <si>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</si>
  <si>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</si>
  <si>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</si>
  <si>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</si>
  <si>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</si>
  <si>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</si>
  <si>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</si>
  <si>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</si>
  <si>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</si>
  <si>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</si>
  <si>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</si>
  <si>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</si>
  <si>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</si>
  <si>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</si>
  <si>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</si>
  <si>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</si>
  <si>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</si>
  <si>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</si>
  <si>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</si>
  <si>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</si>
  <si>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</si>
  <si>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</si>
  <si>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</si>
  <si>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</si>
  <si>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</si>
  <si>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</si>
  <si>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</si>
  <si>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</si>
  <si>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</si>
  <si>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</si>
  <si>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</si>
  <si>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</si>
  <si>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</si>
  <si>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</si>
  <si>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</si>
  <si>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</si>
  <si>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</si>
  <si>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</si>
  <si>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</si>
  <si>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</si>
  <si>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</si>
  <si>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</si>
  <si>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</si>
  <si>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</si>
  <si>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</si>
  <si>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</si>
  <si>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</si>
  <si>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</si>
  <si>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</si>
  <si>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</si>
  <si>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</si>
  <si>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</si>
  <si>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</si>
  <si>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</si>
  <si>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</si>
  <si>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</si>
  <si>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</si>
  <si>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</si>
  <si>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</si>
  <si>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</si>
  <si>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</si>
  <si>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</si>
  <si>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</si>
  <si>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</si>
  <si>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</si>
  <si>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</si>
  <si>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</si>
  <si>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</si>
  <si>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</si>
  <si>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</si>
  <si>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</si>
  <si>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</si>
  <si>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</si>
  <si>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</si>
  <si>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</si>
  <si>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</si>
  <si>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</si>
  <si>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</si>
  <si>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</si>
  <si>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</si>
  <si>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</si>
  <si>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</si>
  <si>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</si>
  <si>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</si>
  <si>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</si>
  <si>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</si>
  <si>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</si>
  <si>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</si>
  <si>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</si>
  <si>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</si>
  <si>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</si>
  <si>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</si>
  <si>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</si>
  <si>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</si>
  <si>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</si>
  <si>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</si>
  <si>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</si>
  <si>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</si>
  <si>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</si>
  <si>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</si>
  <si>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</si>
  <si>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</si>
  <si>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</si>
  <si>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</si>
  <si>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</si>
  <si>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</si>
  <si>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</si>
  <si>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</si>
  <si>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</si>
  <si>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</si>
  <si>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</si>
  <si>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</si>
  <si>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</si>
  <si>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</si>
  <si>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</si>
  <si>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</si>
  <si>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</si>
  <si>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</si>
  <si>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</si>
  <si>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</si>
  <si>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</si>
  <si>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</si>
  <si>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</si>
  <si>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</si>
  <si>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</si>
  <si>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</si>
  <si>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</si>
  <si>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</si>
  <si>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</si>
  <si>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</si>
  <si>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</si>
  <si>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</si>
  <si>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</si>
  <si>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</si>
  <si>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</si>
  <si>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</si>
  <si>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</si>
  <si>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</si>
  <si>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</si>
  <si>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</si>
  <si>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</si>
  <si>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</si>
  <si>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</si>
  <si>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</si>
  <si>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</si>
  <si>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</si>
  <si>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</si>
  <si>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</si>
  <si>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</si>
  <si>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</si>
  <si>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</si>
  <si>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</si>
  <si>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</si>
  <si>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</si>
  <si>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</si>
  <si>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</si>
  <si>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</si>
  <si>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</si>
  <si>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</si>
  <si>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</si>
  <si>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</si>
  <si>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</si>
  <si>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</si>
  <si>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</si>
  <si>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</si>
  <si>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</si>
  <si>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</si>
  <si>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</si>
  <si>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</si>
  <si>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</si>
  <si>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</si>
  <si>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</si>
  <si>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</si>
  <si>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</si>
  <si>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</si>
  <si>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</si>
  <si>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</si>
  <si>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</si>
  <si>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</si>
  <si>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</si>
  <si>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</si>
  <si>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</si>
  <si>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</si>
  <si>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</si>
  <si>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</si>
  <si>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</si>
  <si>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</si>
  <si>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</si>
  <si>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</si>
  <si>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</si>
  <si>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</si>
  <si>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</si>
  <si>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</si>
  <si>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</si>
  <si>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</si>
  <si>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</si>
  <si>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</si>
  <si>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</si>
  <si>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</si>
  <si>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</si>
  <si>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</si>
  <si>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</si>
  <si>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</si>
  <si>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</si>
  <si>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</si>
  <si>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</si>
  <si>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</si>
  <si>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</si>
  <si>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</si>
  <si>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</si>
  <si>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</si>
  <si>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</si>
  <si>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</si>
  <si>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</si>
  <si>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</si>
  <si>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</si>
  <si>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</si>
  <si>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</si>
  <si>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</si>
  <si>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</si>
  <si>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</si>
  <si>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</si>
  <si>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</si>
  <si>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</si>
  <si>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</si>
  <si>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</si>
  <si>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</si>
  <si>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</si>
  <si>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</si>
  <si>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</si>
  <si>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</si>
  <si>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</si>
  <si>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</si>
  <si>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</si>
  <si>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</si>
  <si>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</si>
  <si>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</si>
  <si>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</si>
  <si>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</si>
  <si>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</si>
  <si>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</si>
  <si>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</si>
  <si>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</si>
  <si>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</si>
  <si>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</si>
  <si>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</si>
  <si>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</si>
  <si>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</si>
  <si>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</si>
  <si>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</si>
  <si>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</si>
  <si>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</si>
  <si>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</si>
  <si>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</si>
  <si>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</si>
  <si>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</si>
  <si>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</si>
  <si>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</si>
  <si>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</si>
  <si>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</si>
  <si>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</si>
  <si>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</si>
  <si>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</si>
  <si>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</si>
  <si>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</si>
  <si>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</si>
  <si>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</si>
  <si>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</si>
  <si>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</si>
  <si>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</si>
  <si>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</si>
  <si>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</si>
  <si>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</si>
  <si>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</si>
  <si>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</si>
  <si>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</si>
  <si>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</si>
  <si>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</si>
  <si>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</si>
  <si>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</si>
  <si>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</si>
  <si>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</si>
  <si>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</si>
  <si>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</si>
  <si>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</si>
  <si>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</si>
  <si>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</si>
  <si>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</si>
  <si>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</si>
  <si>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</si>
  <si>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</si>
  <si>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</si>
  <si>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</si>
  <si>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</si>
  <si>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</si>
  <si>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</si>
  <si>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</si>
  <si>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</si>
  <si>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</si>
  <si>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</si>
  <si>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</si>
  <si>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</si>
  <si>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</si>
  <si>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</si>
  <si>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</si>
  <si>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</si>
  <si>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</si>
  <si>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</si>
  <si>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</si>
  <si>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</si>
  <si>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</si>
  <si>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</si>
  <si>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</si>
  <si>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</si>
  <si>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</si>
  <si>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</si>
  <si>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</si>
  <si>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</si>
  <si>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</si>
  <si>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</si>
  <si>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</si>
  <si>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</si>
  <si>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</si>
  <si>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</si>
  <si>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</si>
  <si>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</si>
  <si>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</si>
  <si>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</si>
  <si>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</si>
  <si>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</si>
  <si>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</si>
  <si>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</si>
  <si>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</si>
  <si>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</si>
  <si>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</si>
  <si>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</si>
  <si>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</si>
  <si>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</si>
  <si>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</si>
  <si>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</si>
  <si>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</si>
  <si>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</si>
  <si>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</si>
  <si>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</si>
  <si>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</si>
  <si>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</si>
  <si>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</si>
  <si>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</si>
  <si>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</si>
  <si>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</si>
  <si>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</si>
  <si>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</si>
  <si>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</si>
  <si>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</si>
  <si>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</si>
  <si>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</si>
  <si>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</si>
  <si>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</si>
  <si>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</si>
  <si>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</si>
  <si>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</si>
  <si>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</si>
  <si>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</si>
  <si>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</si>
  <si>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</si>
  <si>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</si>
  <si>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</si>
  <si>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</si>
  <si>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</si>
  <si>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</si>
  <si>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</si>
  <si>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</si>
  <si>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</si>
  <si>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</si>
  <si>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</si>
  <si>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</si>
  <si>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</si>
  <si>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</si>
  <si>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</si>
  <si>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</si>
  <si>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</si>
  <si>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</si>
  <si>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</si>
  <si>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</si>
  <si>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</si>
  <si>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</si>
  <si>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</si>
  <si>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</si>
  <si>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</si>
  <si>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</si>
  <si>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</si>
  <si>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</si>
  <si>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</si>
  <si>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</si>
  <si>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</si>
  <si>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</si>
  <si>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</si>
  <si>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</si>
  <si>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</si>
  <si>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</si>
  <si>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</si>
  <si>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</si>
  <si>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</si>
  <si>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</si>
  <si>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</si>
  <si>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</si>
  <si>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</si>
  <si>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</si>
  <si>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</si>
  <si>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</si>
  <si>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</si>
  <si>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</si>
  <si>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</si>
  <si>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</si>
  <si>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</si>
  <si>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</si>
  <si>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</si>
  <si>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</si>
  <si>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</si>
  <si>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</si>
  <si>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</si>
  <si>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</si>
  <si>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</si>
  <si>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</si>
  <si>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</si>
  <si>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</si>
  <si>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</si>
  <si>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</si>
  <si>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</si>
  <si>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</si>
  <si>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</si>
  <si>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</si>
  <si>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</si>
  <si>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</si>
  <si>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</si>
  <si>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</si>
  <si>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</si>
  <si>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</si>
  <si>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</si>
  <si>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</si>
  <si>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</si>
  <si>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</si>
  <si>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</si>
  <si>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</si>
  <si>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</si>
  <si>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</si>
  <si>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</si>
  <si>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</si>
  <si>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</si>
  <si>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</si>
  <si>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</si>
  <si>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</si>
  <si>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</si>
  <si>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</si>
  <si>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</si>
  <si>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</si>
  <si>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</si>
  <si>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</si>
  <si>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</si>
  <si>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</si>
  <si>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</si>
  <si>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</si>
  <si>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</si>
  <si>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</si>
  <si>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</si>
  <si>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</si>
  <si>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</si>
  <si>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</si>
  <si>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</si>
  <si>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</si>
  <si>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</si>
  <si>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</si>
  <si>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</si>
  <si>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</si>
  <si>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</si>
  <si>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</si>
  <si>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</si>
  <si>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</si>
  <si>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</si>
  <si>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</si>
  <si>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</si>
  <si>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</si>
  <si>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</si>
  <si>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</si>
  <si>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</si>
  <si>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</si>
  <si>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</si>
  <si>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</si>
  <si>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</si>
  <si>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</si>
  <si>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</si>
  <si>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</si>
  <si>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</si>
  <si>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</si>
  <si>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</si>
  <si>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</si>
  <si>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</si>
  <si>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</si>
  <si>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</si>
  <si>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</si>
  <si>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</si>
  <si>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</si>
  <si>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</si>
  <si>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</si>
  <si>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</si>
  <si>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</si>
  <si>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</si>
  <si>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</si>
  <si>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</si>
  <si>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</si>
  <si>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</si>
  <si>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</si>
  <si>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</si>
  <si>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</si>
  <si>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</si>
  <si>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</si>
  <si>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</si>
  <si>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</si>
  <si>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</si>
  <si>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</si>
  <si>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</si>
  <si>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</si>
  <si>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</si>
  <si>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</si>
  <si>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</si>
  <si>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</si>
  <si>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</si>
  <si>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</si>
  <si>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</si>
  <si>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</si>
  <si>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</si>
  <si>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</si>
  <si>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</si>
  <si>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</si>
  <si>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</si>
  <si>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</si>
  <si>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</si>
  <si>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</si>
  <si>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</si>
  <si>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</si>
  <si>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</si>
  <si>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</si>
  <si>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</si>
  <si>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</si>
  <si>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</si>
  <si>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</si>
  <si>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</si>
  <si>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</si>
  <si>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</si>
  <si>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</si>
  <si>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</si>
  <si>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</si>
  <si>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</si>
  <si>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</si>
  <si>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</si>
  <si>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</si>
  <si>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</si>
  <si>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</si>
  <si>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</si>
  <si>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</si>
  <si>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</si>
  <si>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</si>
  <si>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</si>
  <si>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</si>
  <si>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</si>
  <si>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</si>
  <si>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</si>
  <si>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</si>
  <si>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</si>
  <si>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</si>
  <si>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</si>
  <si>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</si>
  <si>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</si>
  <si>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</si>
  <si>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</si>
  <si>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</si>
  <si>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</si>
  <si>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</si>
  <si>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</si>
  <si>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</si>
  <si>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</si>
  <si>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</si>
  <si>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</si>
  <si>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</si>
  <si>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</si>
  <si>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</si>
  <si>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</si>
  <si>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</si>
  <si>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</si>
  <si>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</si>
  <si>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</si>
  <si>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</si>
  <si>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</si>
  <si>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</si>
  <si>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</si>
  <si>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</si>
  <si>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</si>
  <si>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</si>
  <si>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</si>
  <si>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</si>
  <si>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</si>
  <si>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</si>
  <si>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</si>
  <si>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</si>
  <si>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</si>
  <si>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</si>
  <si>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</si>
  <si>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</si>
  <si>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</si>
  <si>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</si>
  <si>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</si>
  <si>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</si>
  <si>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</si>
  <si>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</si>
  <si>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</si>
  <si>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</si>
  <si>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</si>
  <si>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</si>
  <si>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</si>
  <si>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</si>
  <si>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</si>
  <si>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</si>
  <si>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</si>
  <si>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</si>
  <si>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</si>
  <si>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</si>
  <si>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</si>
  <si>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</si>
  <si>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</si>
  <si>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</si>
  <si>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</si>
  <si>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</si>
  <si>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</si>
  <si>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</si>
  <si>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</si>
  <si>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</si>
  <si>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</si>
  <si>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</si>
  <si>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</si>
  <si>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</si>
  <si>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</si>
  <si>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</si>
  <si>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</si>
  <si>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</si>
  <si>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</si>
  <si>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</si>
  <si>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</si>
  <si>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</si>
  <si>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</si>
  <si>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</si>
  <si>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</si>
  <si>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</si>
  <si>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</si>
  <si>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</si>
  <si>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</si>
  <si>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</si>
  <si>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</si>
  <si>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</si>
  <si>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</si>
  <si>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</si>
  <si>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</si>
  <si>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</si>
  <si>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</si>
  <si>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</si>
  <si>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</si>
  <si>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</si>
  <si>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</si>
  <si>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</si>
  <si>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</si>
  <si>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教育基本法第１２条
社会教育法第３条</t>
  </si>
  <si>
    <t>-</t>
  </si>
  <si>
    <t>庁費</t>
  </si>
  <si>
    <t>諸謝金</t>
  </si>
  <si>
    <t>委員等旅費</t>
  </si>
  <si>
    <t>職員旅費</t>
  </si>
  <si>
    <t>本事業に参加した地域住民のうち、地域や社会の活動に生かせる知識や経験を身に付けることができた住民が7割以上となっている。</t>
  </si>
  <si>
    <t>人</t>
  </si>
  <si>
    <t>実証実験事業の取組を行った全ての自治体において、住民の社会的孤立の予防・解消のための知見や手法を得られている。</t>
  </si>
  <si>
    <t>調査研究の成果が広く市町村等に活用される。</t>
  </si>
  <si>
    <t>文部科学省主催シンポジウム参加者を対象としたアンケート調査</t>
  </si>
  <si>
    <t>実証実験事業実施箇所数</t>
  </si>
  <si>
    <t>か所</t>
  </si>
  <si>
    <t>有識者会議・ヒアリング実施回数</t>
  </si>
  <si>
    <t>回</t>
  </si>
  <si>
    <t>委託費支出額／委託件数　　　　　　　　　　　　　　</t>
    <phoneticPr fontId="5"/>
  </si>
  <si>
    <t>千円</t>
  </si>
  <si>
    <t>千円/件</t>
    <phoneticPr fontId="5"/>
  </si>
  <si>
    <t>1614/1</t>
  </si>
  <si>
    <t>有識者会議・ヒアリングに係る経費／実施回数　　　　　　　　　　　　　　</t>
    <phoneticPr fontId="5"/>
  </si>
  <si>
    <t>千円/回</t>
    <phoneticPr fontId="5"/>
  </si>
  <si>
    <t>1,158/18</t>
  </si>
  <si>
    <t>1　新しい時代に向けた教育政策の推進</t>
    <phoneticPr fontId="5"/>
  </si>
  <si>
    <t>1-5 家庭・地域の教育力の向上</t>
    <phoneticPr fontId="5"/>
  </si>
  <si>
    <t>社会教育関係施設における関係機関と事業を共催した割合
※分母：社会教育関係施設数（公民館(類似施設含む)、図書館、博物館、博物館類似施設、青少年教育施設、女性教育施設、社会体育施設、劇場・音楽堂等、生涯学習センター）
　分子：関係機関と共催事業を行った社会教育関係施設数</t>
    <phoneticPr fontId="5"/>
  </si>
  <si>
    <t>地方自治体（社会教育関係施設を含む）が主催又は共催する社会教育学級・講座のうち、「市民意識・社会連帯意識」及び「指導者養成」の学級・講座の実施数</t>
    <phoneticPr fontId="5"/>
  </si>
  <si>
    <t>地方自治体（社会教育関係施設を含む）が主催又は共催する社会教育学級・講座のうち、「市民意識・社会連帯意識」及び「指導者養成」の学級・講座の受講者数</t>
  </si>
  <si>
    <t>回</t>
    <phoneticPr fontId="5"/>
  </si>
  <si>
    <t>本事業により、地域の人づくりを担う社会教育担当部署が核となり、地域の多様な主体との連携・協働により、地域における社会的孤立を未然に防ぐための効果的な取組みの在り方や、学びを通じた社会参画の効果について実証研究を行い、その成果を広く横展開することにより、地域住民が主体となって地域の諸課題に対応する取組が活発に行われるようになり、総合的に地域の教育力の向上が図られる。</t>
    <phoneticPr fontId="5"/>
  </si>
  <si>
    <t>­</t>
    <phoneticPr fontId="5"/>
  </si>
  <si>
    <t>新31-0005</t>
  </si>
  <si>
    <t>新31</t>
  </si>
  <si>
    <t>○</t>
  </si>
  <si>
    <t>学びを通じた社会参画の推進に関する実証研究事業</t>
    <phoneticPr fontId="5"/>
  </si>
  <si>
    <t>令和元年度</t>
    <phoneticPr fontId="5"/>
  </si>
  <si>
    <t>総合教育政策局</t>
    <phoneticPr fontId="5"/>
  </si>
  <si>
    <t>地域学習推進課</t>
    <phoneticPr fontId="5"/>
  </si>
  <si>
    <t>-</t>
    <phoneticPr fontId="5"/>
  </si>
  <si>
    <t>人々の暮らしの向上と地域社会の持続的発展に向けた学びを推進するとともに、社会的に孤立しがちな人々も含め、多くの住民の主体的な参加を得られるような方策や、地域における「学びの場」である公民館等の社会教育施設を拠点とした地域の課題解決・地域活性化の取組を推進し、地域コミュニティの維持・活性化を目指す。</t>
    <phoneticPr fontId="5"/>
  </si>
  <si>
    <t>-</t>
    <phoneticPr fontId="5"/>
  </si>
  <si>
    <t>無</t>
  </si>
  <si>
    <t>支出先の選定に当たっては、法令等に基づき適切に実施している。</t>
    <rPh sb="0" eb="2">
      <t>シシュツ</t>
    </rPh>
    <rPh sb="2" eb="3">
      <t>サキ</t>
    </rPh>
    <rPh sb="4" eb="6">
      <t>センテイ</t>
    </rPh>
    <rPh sb="7" eb="8">
      <t>ア</t>
    </rPh>
    <rPh sb="13" eb="15">
      <t>ホウレイ</t>
    </rPh>
    <rPh sb="15" eb="16">
      <t>トウ</t>
    </rPh>
    <rPh sb="17" eb="18">
      <t>モト</t>
    </rPh>
    <rPh sb="20" eb="22">
      <t>テキセツ</t>
    </rPh>
    <rPh sb="23" eb="25">
      <t>ジッシ</t>
    </rPh>
    <phoneticPr fontId="5"/>
  </si>
  <si>
    <t>‐</t>
  </si>
  <si>
    <t>必要最低限のコストのみを計上しているため、単位当たりコスト等の水準は妥当である。</t>
    <rPh sb="0" eb="2">
      <t>ヒツヨウ</t>
    </rPh>
    <rPh sb="2" eb="5">
      <t>サイテイゲン</t>
    </rPh>
    <rPh sb="12" eb="14">
      <t>ケイジョウ</t>
    </rPh>
    <rPh sb="21" eb="23">
      <t>タンイ</t>
    </rPh>
    <rPh sb="23" eb="24">
      <t>ア</t>
    </rPh>
    <rPh sb="29" eb="30">
      <t>トウ</t>
    </rPh>
    <rPh sb="31" eb="33">
      <t>スイジュン</t>
    </rPh>
    <rPh sb="34" eb="36">
      <t>ダトウ</t>
    </rPh>
    <phoneticPr fontId="5"/>
  </si>
  <si>
    <t>事業の実施に当たっては、費目・使途など内容を精査し、真に必要なものに限定して執行している。</t>
    <rPh sb="0" eb="2">
      <t>ジギョウ</t>
    </rPh>
    <rPh sb="3" eb="5">
      <t>ジッシ</t>
    </rPh>
    <rPh sb="6" eb="7">
      <t>ア</t>
    </rPh>
    <rPh sb="12" eb="14">
      <t>ヒモク</t>
    </rPh>
    <rPh sb="15" eb="17">
      <t>シト</t>
    </rPh>
    <rPh sb="19" eb="21">
      <t>ナイヨウ</t>
    </rPh>
    <rPh sb="22" eb="24">
      <t>セイサ</t>
    </rPh>
    <rPh sb="26" eb="27">
      <t>シン</t>
    </rPh>
    <rPh sb="28" eb="30">
      <t>ヒツヨウ</t>
    </rPh>
    <rPh sb="34" eb="36">
      <t>ゲンテイ</t>
    </rPh>
    <rPh sb="38" eb="40">
      <t>シッコウ</t>
    </rPh>
    <phoneticPr fontId="5"/>
  </si>
  <si>
    <t>新型コロナウイルス感染症の影響により、現地調査回数及び有識者会議の開催回数が減少したため。</t>
    <rPh sb="0" eb="2">
      <t>シンガタ</t>
    </rPh>
    <rPh sb="9" eb="11">
      <t>カンセン</t>
    </rPh>
    <rPh sb="11" eb="12">
      <t>ショウ</t>
    </rPh>
    <rPh sb="13" eb="15">
      <t>エイキョウ</t>
    </rPh>
    <rPh sb="19" eb="21">
      <t>ゲンチ</t>
    </rPh>
    <rPh sb="21" eb="23">
      <t>チョウサ</t>
    </rPh>
    <rPh sb="23" eb="25">
      <t>カイスウ</t>
    </rPh>
    <rPh sb="25" eb="26">
      <t>オヨ</t>
    </rPh>
    <rPh sb="27" eb="30">
      <t>ユウシキシャ</t>
    </rPh>
    <rPh sb="30" eb="32">
      <t>カイギ</t>
    </rPh>
    <rPh sb="33" eb="35">
      <t>カイサイ</t>
    </rPh>
    <rPh sb="35" eb="37">
      <t>カイスウ</t>
    </rPh>
    <rPh sb="38" eb="40">
      <t>ゲンショウ</t>
    </rPh>
    <phoneticPr fontId="5"/>
  </si>
  <si>
    <t>実施方法については必要最低限のコストとなるよう工夫する等、過大な支出とならないよう効率化をしている。</t>
    <rPh sb="0" eb="2">
      <t>ジッシ</t>
    </rPh>
    <rPh sb="2" eb="4">
      <t>ホウホウ</t>
    </rPh>
    <rPh sb="9" eb="11">
      <t>ヒツヨウ</t>
    </rPh>
    <rPh sb="11" eb="14">
      <t>サイテイゲン</t>
    </rPh>
    <rPh sb="23" eb="25">
      <t>クフウ</t>
    </rPh>
    <rPh sb="27" eb="28">
      <t>トウ</t>
    </rPh>
    <rPh sb="29" eb="31">
      <t>カダイ</t>
    </rPh>
    <rPh sb="32" eb="34">
      <t>シシュツ</t>
    </rPh>
    <rPh sb="41" eb="44">
      <t>コウリツカ</t>
    </rPh>
    <phoneticPr fontId="5"/>
  </si>
  <si>
    <t>事例の分析・評価に係る有識者会議等の諸謝金</t>
    <rPh sb="18" eb="21">
      <t>ショシャキン</t>
    </rPh>
    <phoneticPr fontId="5"/>
  </si>
  <si>
    <t>諸謝金</t>
    <rPh sb="0" eb="3">
      <t>ショシャキン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</si>
  <si>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</si>
  <si>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</si>
  <si>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</si>
  <si>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</si>
  <si>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</si>
  <si>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</si>
  <si>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</si>
  <si>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</si>
  <si>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</si>
  <si>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</si>
  <si>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事例の分析・評価に係る有識者会議等の諸謝金</t>
    <phoneticPr fontId="5"/>
  </si>
  <si>
    <t>第３期教育振興基本計画（平成30年6月15日閣議決定）</t>
    <phoneticPr fontId="5"/>
  </si>
  <si>
    <t>本事業は「第3期教育振興基本計画（平成30年6月15日閣議決定)」で明記されている「人々の暮らしの向上と社会の持続的発展のための学びの推進」に資するものであり、また、社会的関心の高い「地域共生社会」の実現に資する事業であり、自治体や国民のニーズが高いものである。</t>
    <phoneticPr fontId="5"/>
  </si>
  <si>
    <t>本事業は「第3期教育振興基本計画（平成30年6月15日閣議決定)」で明記されている「人々の暮らしの向上と社会の持続的発展のための学びの推進」に資するものであり、「地域共生社会」実現のための方策について、国が主導して全国的な視点で実証研究に取り組む必要があるため、地方自治体等に委ねることはできない。</t>
    <phoneticPr fontId="5"/>
  </si>
  <si>
    <t>本事業は「第3期教育振興基本計画（平成30年6月15日閣議決定)」で明記されている「人々の暮らしの向上と社会の持続的発展のための学びの推進」に資するものであり、今後限られた予算を有効に活用しながら、より成果の創出及び普及を図っていけるよう、実施方法や体制を含め検討・改善していくことが課題である。</t>
    <rPh sb="80" eb="82">
      <t>コンゴ</t>
    </rPh>
    <rPh sb="82" eb="83">
      <t>カギ</t>
    </rPh>
    <rPh sb="86" eb="88">
      <t>ヨサン</t>
    </rPh>
    <rPh sb="89" eb="91">
      <t>ユウコウ</t>
    </rPh>
    <rPh sb="92" eb="94">
      <t>カツヨウ</t>
    </rPh>
    <rPh sb="101" eb="103">
      <t>セイカ</t>
    </rPh>
    <rPh sb="104" eb="106">
      <t>ソウシュツ</t>
    </rPh>
    <rPh sb="106" eb="107">
      <t>オヨ</t>
    </rPh>
    <rPh sb="108" eb="110">
      <t>フキュウ</t>
    </rPh>
    <rPh sb="111" eb="112">
      <t>ハカ</t>
    </rPh>
    <rPh sb="120" eb="122">
      <t>ジッシ</t>
    </rPh>
    <rPh sb="122" eb="124">
      <t>ホウホウ</t>
    </rPh>
    <rPh sb="125" eb="127">
      <t>タイセイ</t>
    </rPh>
    <rPh sb="128" eb="129">
      <t>フク</t>
    </rPh>
    <rPh sb="130" eb="132">
      <t>ケントウ</t>
    </rPh>
    <rPh sb="133" eb="135">
      <t>カイゼン</t>
    </rPh>
    <rPh sb="142" eb="144">
      <t>カダイ</t>
    </rPh>
    <phoneticPr fontId="5"/>
  </si>
  <si>
    <t>得られた知見及び成果が地方公共団体や政府・企業・NPO団体等の関係者に有効に活用されるよう、調査方法の改善等、事業の効果的・効率的な実施を目指す必要がある。</t>
    <rPh sb="46" eb="48">
      <t>チョウサ</t>
    </rPh>
    <rPh sb="48" eb="50">
      <t>ホウホウ</t>
    </rPh>
    <rPh sb="51" eb="53">
      <t>カイゼン</t>
    </rPh>
    <rPh sb="53" eb="54">
      <t>トウ</t>
    </rPh>
    <rPh sb="55" eb="57">
      <t>ジギョウ</t>
    </rPh>
    <rPh sb="58" eb="61">
      <t>コウカテキ</t>
    </rPh>
    <rPh sb="62" eb="65">
      <t>コウリツテキ</t>
    </rPh>
    <rPh sb="66" eb="68">
      <t>ジッシ</t>
    </rPh>
    <rPh sb="69" eb="71">
      <t>メザ</t>
    </rPh>
    <rPh sb="72" eb="74">
      <t>ヒツヨウ</t>
    </rPh>
    <phoneticPr fontId="5"/>
  </si>
  <si>
    <t>前年度の実績を踏まえ、次年度の成果目標を設定している。</t>
    <rPh sb="0" eb="3">
      <t>ゼンネンド</t>
    </rPh>
    <rPh sb="4" eb="6">
      <t>ジッセキ</t>
    </rPh>
    <rPh sb="7" eb="8">
      <t>フ</t>
    </rPh>
    <rPh sb="11" eb="14">
      <t>ジネンド</t>
    </rPh>
    <rPh sb="15" eb="17">
      <t>セイカ</t>
    </rPh>
    <rPh sb="17" eb="19">
      <t>モクヒョウ</t>
    </rPh>
    <rPh sb="20" eb="22">
      <t>セッテイ</t>
    </rPh>
    <phoneticPr fontId="5"/>
  </si>
  <si>
    <t>文部科学省調べ</t>
    <rPh sb="5" eb="6">
      <t>シラ</t>
    </rPh>
    <phoneticPr fontId="5"/>
  </si>
  <si>
    <t>活動実績は設定した活動見込みのとおり実施している。</t>
    <rPh sb="0" eb="2">
      <t>カツドウ</t>
    </rPh>
    <rPh sb="2" eb="4">
      <t>ジッセキ</t>
    </rPh>
    <rPh sb="5" eb="7">
      <t>セッテイ</t>
    </rPh>
    <rPh sb="9" eb="11">
      <t>カツドウ</t>
    </rPh>
    <rPh sb="11" eb="13">
      <t>ミコ</t>
    </rPh>
    <rPh sb="18" eb="20">
      <t>ジッシ</t>
    </rPh>
    <phoneticPr fontId="5"/>
  </si>
  <si>
    <t>「社会教育」を基盤とした、学びの参加へのきっかけづくりの推進、多様な主体との連携・協働の推進、地域の学びと活動を活性化させる「社会教育士」をはじめとする多様な人材の幅広い活躍の促進を図るため、優れた事例の収集に係る調査員の派遣、有識者会議等による収集事例の分析・評価、シンポジウムの開催等を通じた各地の優れた取組の全国展開を行う。</t>
    <rPh sb="96" eb="97">
      <t>スグ</t>
    </rPh>
    <rPh sb="99" eb="101">
      <t>ジレイ</t>
    </rPh>
    <rPh sb="102" eb="104">
      <t>シュウシュウ</t>
    </rPh>
    <rPh sb="105" eb="106">
      <t>カカ</t>
    </rPh>
    <rPh sb="107" eb="110">
      <t>チョウサイン</t>
    </rPh>
    <rPh sb="111" eb="113">
      <t>ハケン</t>
    </rPh>
    <rPh sb="114" eb="117">
      <t>ユウシキシャ</t>
    </rPh>
    <rPh sb="117" eb="119">
      <t>カイギ</t>
    </rPh>
    <rPh sb="119" eb="120">
      <t>トウ</t>
    </rPh>
    <rPh sb="123" eb="125">
      <t>シュウシュウ</t>
    </rPh>
    <rPh sb="125" eb="127">
      <t>ジレイ</t>
    </rPh>
    <rPh sb="128" eb="130">
      <t>ブンセキ</t>
    </rPh>
    <rPh sb="131" eb="133">
      <t>ヒョウカ</t>
    </rPh>
    <rPh sb="141" eb="143">
      <t>カイサイ</t>
    </rPh>
    <rPh sb="143" eb="144">
      <t>トウ</t>
    </rPh>
    <rPh sb="145" eb="146">
      <t>ツウ</t>
    </rPh>
    <rPh sb="148" eb="150">
      <t>カクチ</t>
    </rPh>
    <rPh sb="151" eb="152">
      <t>スグ</t>
    </rPh>
    <rPh sb="154" eb="156">
      <t>トリクミ</t>
    </rPh>
    <rPh sb="157" eb="159">
      <t>ゼンコク</t>
    </rPh>
    <rPh sb="159" eb="161">
      <t>テンカイ</t>
    </rPh>
    <rPh sb="162" eb="163">
      <t>オコナ</t>
    </rPh>
    <phoneticPr fontId="5"/>
  </si>
  <si>
    <t>本事業の成果は、HPやシンポジウム等を通じて広く発信しており、関係機関に対し広く普及している。</t>
    <rPh sb="17" eb="18">
      <t>トウ</t>
    </rPh>
    <rPh sb="19" eb="20">
      <t>ツウ</t>
    </rPh>
    <rPh sb="31" eb="33">
      <t>カンケイ</t>
    </rPh>
    <rPh sb="33" eb="35">
      <t>キカン</t>
    </rPh>
    <rPh sb="36" eb="37">
      <t>タイ</t>
    </rPh>
    <rPh sb="38" eb="39">
      <t>ヒロ</t>
    </rPh>
    <rPh sb="40" eb="42">
      <t>フキュウ</t>
    </rPh>
    <phoneticPr fontId="5"/>
  </si>
  <si>
    <t>568/5</t>
    <phoneticPr fontId="5"/>
  </si>
  <si>
    <t>A．個人A</t>
    <rPh sb="2" eb="4">
      <t>コジン</t>
    </rPh>
    <phoneticPr fontId="5"/>
  </si>
  <si>
    <t>雑役務費</t>
    <rPh sb="0" eb="1">
      <t>ザツ</t>
    </rPh>
    <rPh sb="1" eb="3">
      <t>エキム</t>
    </rPh>
    <rPh sb="3" eb="4">
      <t>ヒ</t>
    </rPh>
    <phoneticPr fontId="5"/>
  </si>
  <si>
    <t>好事例に係る動画作成業務</t>
    <rPh sb="0" eb="1">
      <t>コウ</t>
    </rPh>
    <rPh sb="1" eb="3">
      <t>ジレイ</t>
    </rPh>
    <rPh sb="4" eb="5">
      <t>カカ</t>
    </rPh>
    <rPh sb="6" eb="8">
      <t>ドウガ</t>
    </rPh>
    <rPh sb="8" eb="10">
      <t>サクセイ</t>
    </rPh>
    <rPh sb="10" eb="12">
      <t>ギョウム</t>
    </rPh>
    <phoneticPr fontId="5"/>
  </si>
  <si>
    <t>表彰式における機材借用等業務</t>
    <rPh sb="0" eb="2">
      <t>ヒョウショウ</t>
    </rPh>
    <rPh sb="2" eb="3">
      <t>シキ</t>
    </rPh>
    <rPh sb="7" eb="9">
      <t>キザイ</t>
    </rPh>
    <rPh sb="9" eb="11">
      <t>シャクヨウ</t>
    </rPh>
    <rPh sb="11" eb="12">
      <t>トウ</t>
    </rPh>
    <rPh sb="12" eb="14">
      <t>ギョウム</t>
    </rPh>
    <phoneticPr fontId="5"/>
  </si>
  <si>
    <t>表彰式に係る消耗品</t>
    <rPh sb="0" eb="3">
      <t>ヒョウショウシキ</t>
    </rPh>
    <rPh sb="4" eb="5">
      <t>カカ</t>
    </rPh>
    <rPh sb="6" eb="9">
      <t>ショウモウヒン</t>
    </rPh>
    <phoneticPr fontId="5"/>
  </si>
  <si>
    <t>有限会社鮫玉堂</t>
    <phoneticPr fontId="5"/>
  </si>
  <si>
    <t>株式会社オオサワコーポレーション</t>
    <phoneticPr fontId="5"/>
  </si>
  <si>
    <t>-</t>
    <phoneticPr fontId="5"/>
  </si>
  <si>
    <t>本事業に参加した地域住民のうち、地域や社会の活動に生かせる知識や経験を身に付けることができた割合
（成果実績＝今後も町内会活動に参加したいと回答した人数[15人]／当該事業（交流会）に参加した外国人数[15人]）</t>
    <rPh sb="50" eb="52">
      <t>セイカ</t>
    </rPh>
    <rPh sb="52" eb="54">
      <t>ジッセキ</t>
    </rPh>
    <rPh sb="55" eb="57">
      <t>コンゴ</t>
    </rPh>
    <rPh sb="58" eb="60">
      <t>チョウナイ</t>
    </rPh>
    <rPh sb="60" eb="61">
      <t>カイ</t>
    </rPh>
    <rPh sb="61" eb="63">
      <t>カツドウ</t>
    </rPh>
    <rPh sb="64" eb="66">
      <t>サンカ</t>
    </rPh>
    <rPh sb="70" eb="72">
      <t>カイトウ</t>
    </rPh>
    <rPh sb="74" eb="75">
      <t>ヒト</t>
    </rPh>
    <rPh sb="75" eb="76">
      <t>スウ</t>
    </rPh>
    <rPh sb="79" eb="80">
      <t>ニン</t>
    </rPh>
    <rPh sb="82" eb="84">
      <t>トウガイ</t>
    </rPh>
    <rPh sb="84" eb="86">
      <t>ジギョウ</t>
    </rPh>
    <rPh sb="87" eb="90">
      <t>コウリュウカイ</t>
    </rPh>
    <rPh sb="92" eb="94">
      <t>サンカ</t>
    </rPh>
    <rPh sb="96" eb="98">
      <t>ガイコク</t>
    </rPh>
    <rPh sb="98" eb="99">
      <t>ジン</t>
    </rPh>
    <rPh sb="99" eb="100">
      <t>スウ</t>
    </rPh>
    <rPh sb="103" eb="104">
      <t>ニン</t>
    </rPh>
    <phoneticPr fontId="5"/>
  </si>
  <si>
    <t>実証実験事業の取組を通じて、住民の社会的孤立の予防・解消のための知見や手法を得られた（大学や関係機関との協働体制の整備　等）地方自治体の割合
（成果実績＝実証実験事業を通じて知見や手法が得られた箇所数[1箇所]／実証実験事業実施箇所数[1箇所]）</t>
    <rPh sb="77" eb="79">
      <t>ジッショウ</t>
    </rPh>
    <rPh sb="79" eb="81">
      <t>ジッケン</t>
    </rPh>
    <rPh sb="81" eb="83">
      <t>ジギョウ</t>
    </rPh>
    <rPh sb="84" eb="85">
      <t>ツウ</t>
    </rPh>
    <rPh sb="87" eb="88">
      <t>チ</t>
    </rPh>
    <rPh sb="88" eb="89">
      <t>ケン</t>
    </rPh>
    <rPh sb="90" eb="92">
      <t>シュホウ</t>
    </rPh>
    <rPh sb="93" eb="94">
      <t>エ</t>
    </rPh>
    <rPh sb="97" eb="99">
      <t>カショ</t>
    </rPh>
    <rPh sb="99" eb="100">
      <t>スウ</t>
    </rPh>
    <rPh sb="102" eb="104">
      <t>カショ</t>
    </rPh>
    <rPh sb="106" eb="108">
      <t>ジッショウ</t>
    </rPh>
    <rPh sb="108" eb="110">
      <t>ジッケン</t>
    </rPh>
    <rPh sb="110" eb="112">
      <t>ジギョウ</t>
    </rPh>
    <rPh sb="112" eb="114">
      <t>ジッシ</t>
    </rPh>
    <rPh sb="114" eb="116">
      <t>カショ</t>
    </rPh>
    <rPh sb="116" eb="117">
      <t>スウ</t>
    </rPh>
    <rPh sb="119" eb="121">
      <t>カショ</t>
    </rPh>
    <phoneticPr fontId="5"/>
  </si>
  <si>
    <t>調査研究の成果を事業に生かすことを検討すると回答した、社会教育関係者の割合
（成果実績＝発表事例を参考にするとした回答数[54件]／シンポジウムアンケート回答数[66件]）</t>
    <rPh sb="44" eb="46">
      <t>ハッピョウ</t>
    </rPh>
    <rPh sb="46" eb="48">
      <t>ジレイ</t>
    </rPh>
    <rPh sb="49" eb="51">
      <t>サンコウ</t>
    </rPh>
    <rPh sb="57" eb="59">
      <t>カイトウ</t>
    </rPh>
    <rPh sb="59" eb="60">
      <t>スウ</t>
    </rPh>
    <rPh sb="63" eb="64">
      <t>ケン</t>
    </rPh>
    <rPh sb="77" eb="79">
      <t>カイトウ</t>
    </rPh>
    <rPh sb="79" eb="80">
      <t>スウ</t>
    </rPh>
    <rPh sb="83" eb="84">
      <t>ケン</t>
    </rPh>
    <phoneticPr fontId="5"/>
  </si>
  <si>
    <t>1932/15</t>
    <phoneticPr fontId="5"/>
  </si>
  <si>
    <t>本事業は「第3期教育振興基本計画（平成30年6月15日閣議決定)」で明記されている「人々の暮らしの向上と社会の持続的発展のための学びの推進」に資するものであり、「地域共生社会」の実現のための達成手段として必要であり優先度の高い事業である。</t>
    <rPh sb="95" eb="97">
      <t>タッセイ</t>
    </rPh>
    <rPh sb="97" eb="99">
      <t>シュダン</t>
    </rPh>
    <rPh sb="102" eb="104">
      <t>ヒツヨウ</t>
    </rPh>
    <rPh sb="107" eb="110">
      <t>ユウセンド</t>
    </rPh>
    <rPh sb="111" eb="112">
      <t>タカ</t>
    </rPh>
    <rPh sb="113" eb="115">
      <t>ジギョウ</t>
    </rPh>
    <phoneticPr fontId="5"/>
  </si>
  <si>
    <t>株式会社オオサワコーポレーション</t>
  </si>
  <si>
    <t>株式会社アイフィス</t>
  </si>
  <si>
    <t>株式会社ノクチ基地</t>
  </si>
  <si>
    <t>表彰式における運営支援業務</t>
    <rPh sb="0" eb="3">
      <t>ヒョウショウシキ</t>
    </rPh>
    <rPh sb="7" eb="9">
      <t>ウンエイ</t>
    </rPh>
    <rPh sb="9" eb="11">
      <t>シエン</t>
    </rPh>
    <rPh sb="11" eb="13">
      <t>ギョウム</t>
    </rPh>
    <phoneticPr fontId="3"/>
  </si>
  <si>
    <t>B.株式会社オオサワコーポレーション</t>
    <phoneticPr fontId="5"/>
  </si>
  <si>
    <t>地域学習推進課長
根本　幸枝</t>
    <rPh sb="9" eb="11">
      <t>ネモト</t>
    </rPh>
    <rPh sb="12" eb="14">
      <t>ユキエ</t>
    </rPh>
    <phoneticPr fontId="5"/>
  </si>
  <si>
    <t>-</t>
    <phoneticPr fontId="5"/>
  </si>
  <si>
    <t>※金額は単位未満四捨五入して記載していることから、合計が一致しない場合がある。
事業内容の拡充による増。
　社会教育士等実践モデルの展開 ：2.8百万円
  社会教育施設長寿命化実践モデルの展開：1.4百万円</t>
    <rPh sb="55" eb="57">
      <t>シャカイ</t>
    </rPh>
    <rPh sb="57" eb="59">
      <t>キョウイク</t>
    </rPh>
    <rPh sb="59" eb="60">
      <t>シ</t>
    </rPh>
    <rPh sb="60" eb="61">
      <t>トウ</t>
    </rPh>
    <rPh sb="61" eb="63">
      <t>ジッセン</t>
    </rPh>
    <rPh sb="67" eb="69">
      <t>テンカイ</t>
    </rPh>
    <phoneticPr fontId="5"/>
  </si>
  <si>
    <t>実証実験事業委託先（釧路市教育委員会）による事業参加住民を対象としたアンケート調査より　【令和元年度実施済み事業】</t>
    <rPh sb="45" eb="47">
      <t>レイワ</t>
    </rPh>
    <rPh sb="47" eb="49">
      <t>ガンネン</t>
    </rPh>
    <rPh sb="49" eb="50">
      <t>ド</t>
    </rPh>
    <rPh sb="50" eb="52">
      <t>ジッシ</t>
    </rPh>
    <rPh sb="52" eb="53">
      <t>ズ</t>
    </rPh>
    <rPh sb="54" eb="56">
      <t>ジギョウ</t>
    </rPh>
    <phoneticPr fontId="5"/>
  </si>
  <si>
    <t>新型コロナの影響もあり、活動指標（現地調査回数及び有識者会議開催回数）実績施は低調である。成果指標については、比較的回答の得やすい層である「参加住民」および「社会教育関係者」などの回答に依ったものであり、その成果は限定的なものになっており、施策目標の達成に向け一定の役割を果たしているものの十分でない。
また、成果や課題についての検証も行われているものの、活用方策を明らかにすべきである。
連続して不用額が生じている状況について合理的な理由がないことから、要因分析を行い、予算額の見直し等についても検討すべきである。</t>
  </si>
  <si>
    <t>事業内容の一部改善</t>
  </si>
  <si>
    <t>この事業は、外部有識者による指摘を踏まえ、施策目標達成を見据えた活動指標及び成果指標の見直しを行うとともに得られた成果や課題についての検証を行うべきである。また連続して不用が生じている状況についても厳粛に要因分析を行い、予算執行の適切な改善をすべきである。</t>
  </si>
  <si>
    <t>執行等改善</t>
  </si>
  <si>
    <t>今後は、当事業の成果の明確化や課題の検証及び適切なデータ収集に留意しつつ事業を構築する。
連続して不用額が生じた要因は、令和元年度は委託事業２テーマのうち１テーマについて３次募集まで行ったものの公募がなく未実施となったもの、令和２年度は新型コロナウイルスの影響により調査員に係る諸謝金及び旅費の支出が減少したものである。令和３年度は、より効果的、効率的な事業実施に向け、適切な支出に努めている。概算要求にあたって、本事業には、優れた社会教育実践事例の発表・表彰の場である優良公民館表彰実施経費や、新型コロナウイルス感染症等の影響により深刻化する孤立しがちな住民の課題解消、骨太の方針2021に掲げられたデジタルデバイドの解消などに関する社会教育実践事例の収集・分析・展開に関する経費を計上した（前年度比同規模）。また、社会教育士制度の振興及び社会教育施設の長寿命化促進に係る経費を新たに計上し、当該事業は名称変更の上で、増額の概算要求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</si>
</sst>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152400</xdr:colOff>
      <xdr:row>749</xdr:row>
      <xdr:rowOff>209551</xdr:rowOff>
    </xdr:from>
    <xdr:ext cx="2238375" cy="1383506"/>
    <xdr:sp macro="" textlink="">
      <xdr:nvSpPr>
        <xdr:cNvPr id="2" name="テキスト ボックス 1">
          <a:extLst>
            <a:ext uri="{FF2B5EF4-FFF2-40B4-BE49-F238E27FC236}">
              <a16:creationId xmlns:a16="http://schemas.microsoft.com/office/drawing/2014/main" id="{2170563C-E6E8-430E-A909-0C291A57426E}"/>
            </a:ext>
          </a:extLst>
        </xdr:cNvPr>
        <xdr:cNvSpPr txBox="1"/>
      </xdr:nvSpPr>
      <xdr:spPr>
        <a:xfrm>
          <a:off x="2352675" y="55940326"/>
          <a:ext cx="2238375" cy="138350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600"/>
            <a:t>文部科学省　</a:t>
          </a:r>
          <a:endParaRPr kumimoji="1" lang="en-US" altLang="ja-JP" sz="1600"/>
        </a:p>
        <a:p>
          <a:pPr algn="ctr"/>
          <a:r>
            <a:rPr kumimoji="1" lang="en-US" altLang="ja-JP" sz="1600"/>
            <a:t>3.8</a:t>
          </a:r>
          <a:r>
            <a:rPr kumimoji="1" lang="ja-JP" altLang="en-US" sz="1600"/>
            <a:t>百万円</a:t>
          </a:r>
          <a:endParaRPr kumimoji="1" lang="ja-JP" altLang="en-US" sz="1100"/>
        </a:p>
      </xdr:txBody>
    </xdr:sp>
    <xdr:clientData/>
  </xdr:oneCellAnchor>
  <xdr:twoCellAnchor>
    <xdr:from>
      <xdr:col>11</xdr:col>
      <xdr:colOff>161923</xdr:colOff>
      <xdr:row>753</xdr:row>
      <xdr:rowOff>306646</xdr:rowOff>
    </xdr:from>
    <xdr:to>
      <xdr:col>28</xdr:col>
      <xdr:colOff>123825</xdr:colOff>
      <xdr:row>755</xdr:row>
      <xdr:rowOff>180975</xdr:rowOff>
    </xdr:to>
    <xdr:sp macro="" textlink="">
      <xdr:nvSpPr>
        <xdr:cNvPr id="4" name="大かっこ 3">
          <a:extLst>
            <a:ext uri="{FF2B5EF4-FFF2-40B4-BE49-F238E27FC236}">
              <a16:creationId xmlns:a16="http://schemas.microsoft.com/office/drawing/2014/main" id="{2C29F119-03D6-4937-A374-D1EC7B6934B3}"/>
            </a:ext>
          </a:extLst>
        </xdr:cNvPr>
        <xdr:cNvSpPr/>
      </xdr:nvSpPr>
      <xdr:spPr>
        <a:xfrm>
          <a:off x="2362198" y="57447121"/>
          <a:ext cx="3362327" cy="579179"/>
        </a:xfrm>
        <a:prstGeom prst="bracketPair">
          <a:avLst>
            <a:gd name="adj" fmla="val 114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・学びを通じた社会参画の推進に係る事例調査</a:t>
          </a:r>
          <a:endParaRPr kumimoji="1" lang="en-US" altLang="ja-JP" sz="1100"/>
        </a:p>
        <a:p>
          <a:pPr algn="l"/>
          <a:r>
            <a:rPr kumimoji="1" lang="ja-JP" altLang="en-US" sz="1100"/>
            <a:t>・事例の展開に係るシンポジウムの開催　等</a:t>
          </a:r>
          <a:endParaRPr kumimoji="1" lang="en-US" altLang="ja-JP" sz="1100"/>
        </a:p>
      </xdr:txBody>
    </xdr:sp>
    <xdr:clientData/>
  </xdr:twoCellAnchor>
  <xdr:twoCellAnchor>
    <xdr:from>
      <xdr:col>24</xdr:col>
      <xdr:colOff>47625</xdr:colOff>
      <xdr:row>749</xdr:row>
      <xdr:rowOff>333376</xdr:rowOff>
    </xdr:from>
    <xdr:to>
      <xdr:col>37</xdr:col>
      <xdr:colOff>152400</xdr:colOff>
      <xdr:row>752</xdr:row>
      <xdr:rowOff>314325</xdr:rowOff>
    </xdr:to>
    <xdr:sp macro="" textlink="">
      <xdr:nvSpPr>
        <xdr:cNvPr id="5" name="大かっこ 4">
          <a:extLst>
            <a:ext uri="{FF2B5EF4-FFF2-40B4-BE49-F238E27FC236}">
              <a16:creationId xmlns:a16="http://schemas.microsoft.com/office/drawing/2014/main" id="{C0E0082E-8E4C-420F-B268-ED3ECE7AEE79}"/>
            </a:ext>
          </a:extLst>
        </xdr:cNvPr>
        <xdr:cNvSpPr/>
      </xdr:nvSpPr>
      <xdr:spPr>
        <a:xfrm>
          <a:off x="4848225" y="56064151"/>
          <a:ext cx="2705100" cy="1038224"/>
        </a:xfrm>
        <a:prstGeom prst="bracketPair">
          <a:avLst>
            <a:gd name="adj" fmla="val 114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本省経費</a:t>
          </a:r>
          <a:endParaRPr kumimoji="1" lang="en-US" altLang="ja-JP" sz="1100"/>
        </a:p>
        <a:p>
          <a:pPr algn="l"/>
          <a:r>
            <a:rPr kumimoji="1" lang="ja-JP" altLang="en-US" sz="1100"/>
            <a:t>職員旅費</a:t>
          </a:r>
          <a:r>
            <a:rPr kumimoji="1" lang="en-US" altLang="ja-JP" sz="1100"/>
            <a:t>	0.2</a:t>
          </a:r>
          <a:r>
            <a:rPr kumimoji="1" lang="ja-JP" altLang="en-US" sz="1100"/>
            <a:t>百万円</a:t>
          </a:r>
          <a:endParaRPr kumimoji="1" lang="en-US" altLang="ja-JP" sz="1100"/>
        </a:p>
        <a:p>
          <a:pPr algn="l"/>
          <a:r>
            <a:rPr kumimoji="1" lang="ja-JP" altLang="en-US" sz="1100"/>
            <a:t>　　　　　　　　　　　　　　　　　　を含む</a:t>
          </a:r>
        </a:p>
      </xdr:txBody>
    </xdr:sp>
    <xdr:clientData/>
  </xdr:twoCellAnchor>
  <xdr:oneCellAnchor>
    <xdr:from>
      <xdr:col>9</xdr:col>
      <xdr:colOff>47625</xdr:colOff>
      <xdr:row>757</xdr:row>
      <xdr:rowOff>209550</xdr:rowOff>
    </xdr:from>
    <xdr:ext cx="2238375" cy="1383506"/>
    <xdr:sp macro="" textlink="">
      <xdr:nvSpPr>
        <xdr:cNvPr id="6" name="テキスト ボックス 5">
          <a:extLst>
            <a:ext uri="{FF2B5EF4-FFF2-40B4-BE49-F238E27FC236}">
              <a16:creationId xmlns:a16="http://schemas.microsoft.com/office/drawing/2014/main" id="{2170563C-E6E8-430E-A909-0C291A57426E}"/>
            </a:ext>
          </a:extLst>
        </xdr:cNvPr>
        <xdr:cNvSpPr txBox="1"/>
      </xdr:nvSpPr>
      <xdr:spPr>
        <a:xfrm>
          <a:off x="1847850" y="60960000"/>
          <a:ext cx="2238375" cy="138350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a:t>A</a:t>
          </a:r>
          <a:r>
            <a:rPr kumimoji="1" lang="ja-JP" altLang="en-US" sz="1600"/>
            <a:t>．個人（</a:t>
          </a:r>
          <a:r>
            <a:rPr kumimoji="1" lang="en-US" altLang="ja-JP" sz="1600"/>
            <a:t>15</a:t>
          </a:r>
          <a:r>
            <a:rPr kumimoji="1" lang="ja-JP" altLang="en-US" sz="1600"/>
            <a:t>人）</a:t>
          </a:r>
          <a:endParaRPr kumimoji="1" lang="en-US" altLang="ja-JP" sz="1600"/>
        </a:p>
        <a:p>
          <a:pPr algn="ctr"/>
          <a:r>
            <a:rPr kumimoji="1" lang="en-US" altLang="ja-JP" sz="1600"/>
            <a:t>0.5</a:t>
          </a:r>
          <a:r>
            <a:rPr kumimoji="1" lang="ja-JP" altLang="en-US" sz="1600"/>
            <a:t>百万円</a:t>
          </a:r>
          <a:endParaRPr kumimoji="1" lang="ja-JP" altLang="en-US" sz="1100"/>
        </a:p>
      </xdr:txBody>
    </xdr:sp>
    <xdr:clientData/>
  </xdr:oneCellAnchor>
  <xdr:twoCellAnchor>
    <xdr:from>
      <xdr:col>14</xdr:col>
      <xdr:colOff>19051</xdr:colOff>
      <xdr:row>755</xdr:row>
      <xdr:rowOff>171450</xdr:rowOff>
    </xdr:from>
    <xdr:to>
      <xdr:col>15</xdr:col>
      <xdr:colOff>66676</xdr:colOff>
      <xdr:row>757</xdr:row>
      <xdr:rowOff>171450</xdr:rowOff>
    </xdr:to>
    <xdr:sp macro="" textlink="">
      <xdr:nvSpPr>
        <xdr:cNvPr id="8" name="下矢印 7"/>
        <xdr:cNvSpPr/>
      </xdr:nvSpPr>
      <xdr:spPr>
        <a:xfrm>
          <a:off x="2819401" y="60217050"/>
          <a:ext cx="247650" cy="704850"/>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762</xdr:row>
      <xdr:rowOff>28575</xdr:rowOff>
    </xdr:from>
    <xdr:to>
      <xdr:col>21</xdr:col>
      <xdr:colOff>104775</xdr:colOff>
      <xdr:row>763</xdr:row>
      <xdr:rowOff>257175</xdr:rowOff>
    </xdr:to>
    <xdr:sp macro="" textlink="">
      <xdr:nvSpPr>
        <xdr:cNvPr id="9" name="大かっこ 8">
          <a:extLst>
            <a:ext uri="{FF2B5EF4-FFF2-40B4-BE49-F238E27FC236}">
              <a16:creationId xmlns:a16="http://schemas.microsoft.com/office/drawing/2014/main" id="{2C29F119-03D6-4937-A374-D1EC7B6934B3}"/>
            </a:ext>
          </a:extLst>
        </xdr:cNvPr>
        <xdr:cNvSpPr/>
      </xdr:nvSpPr>
      <xdr:spPr>
        <a:xfrm>
          <a:off x="1885950" y="60455175"/>
          <a:ext cx="2419350" cy="581025"/>
        </a:xfrm>
        <a:prstGeom prst="bracketPair">
          <a:avLst>
            <a:gd name="adj" fmla="val 114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・事例の分析・評価に係る有識者</a:t>
          </a:r>
          <a:endParaRPr kumimoji="1" lang="en-US" altLang="ja-JP" sz="1100"/>
        </a:p>
        <a:p>
          <a:pPr algn="l"/>
          <a:r>
            <a:rPr kumimoji="1" lang="ja-JP" altLang="en-US" sz="1100"/>
            <a:t>　会議等の諸謝金</a:t>
          </a:r>
          <a:endParaRPr kumimoji="1" lang="en-US" altLang="ja-JP" sz="1100"/>
        </a:p>
      </xdr:txBody>
    </xdr:sp>
    <xdr:clientData/>
  </xdr:twoCellAnchor>
  <xdr:oneCellAnchor>
    <xdr:from>
      <xdr:col>26</xdr:col>
      <xdr:colOff>57150</xdr:colOff>
      <xdr:row>757</xdr:row>
      <xdr:rowOff>161925</xdr:rowOff>
    </xdr:from>
    <xdr:ext cx="2438400" cy="1383506"/>
    <xdr:sp macro="" textlink="">
      <xdr:nvSpPr>
        <xdr:cNvPr id="10" name="テキスト ボックス 9">
          <a:extLst>
            <a:ext uri="{FF2B5EF4-FFF2-40B4-BE49-F238E27FC236}">
              <a16:creationId xmlns:a16="http://schemas.microsoft.com/office/drawing/2014/main" id="{2170563C-E6E8-430E-A909-0C291A57426E}"/>
            </a:ext>
          </a:extLst>
        </xdr:cNvPr>
        <xdr:cNvSpPr txBox="1"/>
      </xdr:nvSpPr>
      <xdr:spPr>
        <a:xfrm>
          <a:off x="5257800" y="60912375"/>
          <a:ext cx="2438400" cy="138350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a:t>B</a:t>
          </a:r>
          <a:r>
            <a:rPr kumimoji="1" lang="ja-JP" altLang="en-US" sz="1600"/>
            <a:t>．民間企業（</a:t>
          </a:r>
          <a:r>
            <a:rPr kumimoji="1" lang="en-US" altLang="ja-JP" sz="1600"/>
            <a:t>4</a:t>
          </a:r>
          <a:r>
            <a:rPr kumimoji="1" lang="ja-JP" altLang="en-US" sz="1600"/>
            <a:t>社）</a:t>
          </a:r>
          <a:endParaRPr kumimoji="1" lang="en-US" altLang="ja-JP" sz="1600"/>
        </a:p>
        <a:p>
          <a:pPr algn="ctr"/>
          <a:r>
            <a:rPr kumimoji="1" lang="en-US" altLang="ja-JP" sz="1600"/>
            <a:t>3.1</a:t>
          </a:r>
          <a:r>
            <a:rPr kumimoji="1" lang="ja-JP" altLang="en-US" sz="1600"/>
            <a:t>百万円</a:t>
          </a:r>
          <a:endParaRPr kumimoji="1" lang="ja-JP" altLang="en-US" sz="1100"/>
        </a:p>
      </xdr:txBody>
    </xdr:sp>
    <xdr:clientData/>
  </xdr:oneCellAnchor>
  <xdr:twoCellAnchor>
    <xdr:from>
      <xdr:col>25</xdr:col>
      <xdr:colOff>101497</xdr:colOff>
      <xdr:row>755</xdr:row>
      <xdr:rowOff>119526</xdr:rowOff>
    </xdr:from>
    <xdr:to>
      <xdr:col>26</xdr:col>
      <xdr:colOff>149122</xdr:colOff>
      <xdr:row>757</xdr:row>
      <xdr:rowOff>157387</xdr:rowOff>
    </xdr:to>
    <xdr:sp macro="" textlink="">
      <xdr:nvSpPr>
        <xdr:cNvPr id="12" name="下矢印 11"/>
        <xdr:cNvSpPr/>
      </xdr:nvSpPr>
      <xdr:spPr>
        <a:xfrm rot="19046506">
          <a:off x="5102122" y="60165126"/>
          <a:ext cx="247650" cy="742711"/>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762</xdr:row>
      <xdr:rowOff>28575</xdr:rowOff>
    </xdr:from>
    <xdr:to>
      <xdr:col>40</xdr:col>
      <xdr:colOff>152400</xdr:colOff>
      <xdr:row>763</xdr:row>
      <xdr:rowOff>247650</xdr:rowOff>
    </xdr:to>
    <xdr:sp macro="" textlink="">
      <xdr:nvSpPr>
        <xdr:cNvPr id="14" name="大かっこ 13">
          <a:extLst>
            <a:ext uri="{FF2B5EF4-FFF2-40B4-BE49-F238E27FC236}">
              <a16:creationId xmlns:a16="http://schemas.microsoft.com/office/drawing/2014/main" id="{2C29F119-03D6-4937-A374-D1EC7B6934B3}"/>
            </a:ext>
          </a:extLst>
        </xdr:cNvPr>
        <xdr:cNvSpPr/>
      </xdr:nvSpPr>
      <xdr:spPr>
        <a:xfrm>
          <a:off x="4914900" y="62541150"/>
          <a:ext cx="3238500" cy="571500"/>
        </a:xfrm>
        <a:prstGeom prst="bracketPair">
          <a:avLst>
            <a:gd name="adj" fmla="val 114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・学びを通じた社会参画の推進等に関する好事例の発表、表彰及び周知に必要な経費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5" zoomScale="80" zoomScaleNormal="75" zoomScaleSheetLayoutView="80" zoomScalePageLayoutView="85" workbookViewId="0">
      <selection activeCell="BH733" sqref="BH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7.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44</v>
      </c>
      <c r="AT2" s="207"/>
      <c r="AU2" s="207"/>
      <c r="AV2" s="98" t="str">
        <f>IF(AW2="","","-")</f>
        <v/>
      </c>
      <c r="AW2" s="397"/>
      <c r="AX2" s="397"/>
    </row>
    <row r="3" spans="1:50" ht="21" customHeight="1" thickBot="1" x14ac:dyDescent="0.2">
      <c r="A3" s="520" t="s">
        <v>701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713</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749</v>
      </c>
      <c r="AF4" s="704"/>
      <c r="AG4" s="704"/>
      <c r="AH4" s="704"/>
      <c r="AI4" s="704"/>
      <c r="AJ4" s="704"/>
      <c r="AK4" s="704"/>
      <c r="AL4" s="704"/>
      <c r="AM4" s="704"/>
      <c r="AN4" s="704"/>
      <c r="AO4" s="704"/>
      <c r="AP4" s="705"/>
      <c r="AQ4" s="706" t="s">
        <v>2</v>
      </c>
      <c r="AR4" s="701"/>
      <c r="AS4" s="701"/>
      <c r="AT4" s="701"/>
      <c r="AU4" s="701"/>
      <c r="AV4" s="701"/>
      <c r="AW4" s="701"/>
      <c r="AX4" s="707"/>
    </row>
    <row r="5" spans="1:50" ht="29.25" customHeight="1" x14ac:dyDescent="0.15">
      <c r="A5" s="708" t="s">
        <v>67</v>
      </c>
      <c r="B5" s="709"/>
      <c r="C5" s="709"/>
      <c r="D5" s="709"/>
      <c r="E5" s="709"/>
      <c r="F5" s="710"/>
      <c r="G5" s="555" t="s">
        <v>748</v>
      </c>
      <c r="H5" s="556"/>
      <c r="I5" s="556"/>
      <c r="J5" s="556"/>
      <c r="K5" s="556"/>
      <c r="L5" s="556"/>
      <c r="M5" s="557" t="s">
        <v>66</v>
      </c>
      <c r="N5" s="558"/>
      <c r="O5" s="558"/>
      <c r="P5" s="558"/>
      <c r="Q5" s="558"/>
      <c r="R5" s="559"/>
      <c r="S5" s="560" t="s">
        <v>70</v>
      </c>
      <c r="T5" s="556"/>
      <c r="U5" s="556"/>
      <c r="V5" s="556"/>
      <c r="W5" s="556"/>
      <c r="X5" s="561"/>
      <c r="Y5" s="714" t="s">
        <v>3</v>
      </c>
      <c r="Z5" s="715"/>
      <c r="AA5" s="715"/>
      <c r="AB5" s="715"/>
      <c r="AC5" s="715"/>
      <c r="AD5" s="716"/>
      <c r="AE5" s="717" t="s">
        <v>750</v>
      </c>
      <c r="AF5" s="717"/>
      <c r="AG5" s="717"/>
      <c r="AH5" s="717"/>
      <c r="AI5" s="717"/>
      <c r="AJ5" s="717"/>
      <c r="AK5" s="717"/>
      <c r="AL5" s="717"/>
      <c r="AM5" s="717"/>
      <c r="AN5" s="717"/>
      <c r="AO5" s="717"/>
      <c r="AP5" s="718"/>
      <c r="AQ5" s="719" t="s">
        <v>803</v>
      </c>
      <c r="AR5" s="720"/>
      <c r="AS5" s="720"/>
      <c r="AT5" s="720"/>
      <c r="AU5" s="720"/>
      <c r="AV5" s="720"/>
      <c r="AW5" s="720"/>
      <c r="AX5" s="721"/>
    </row>
    <row r="6" spans="1:50" ht="27"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55.5" customHeight="1" x14ac:dyDescent="0.15">
      <c r="A7" s="821" t="s">
        <v>22</v>
      </c>
      <c r="B7" s="822"/>
      <c r="C7" s="822"/>
      <c r="D7" s="822"/>
      <c r="E7" s="822"/>
      <c r="F7" s="823"/>
      <c r="G7" s="824" t="s">
        <v>714</v>
      </c>
      <c r="H7" s="825"/>
      <c r="I7" s="825"/>
      <c r="J7" s="825"/>
      <c r="K7" s="825"/>
      <c r="L7" s="825"/>
      <c r="M7" s="825"/>
      <c r="N7" s="825"/>
      <c r="O7" s="825"/>
      <c r="P7" s="825"/>
      <c r="Q7" s="825"/>
      <c r="R7" s="825"/>
      <c r="S7" s="825"/>
      <c r="T7" s="825"/>
      <c r="U7" s="825"/>
      <c r="V7" s="825"/>
      <c r="W7" s="825"/>
      <c r="X7" s="826"/>
      <c r="Y7" s="395" t="s">
        <v>388</v>
      </c>
      <c r="Z7" s="296"/>
      <c r="AA7" s="296"/>
      <c r="AB7" s="296"/>
      <c r="AC7" s="296"/>
      <c r="AD7" s="396"/>
      <c r="AE7" s="382" t="s">
        <v>774</v>
      </c>
      <c r="AF7" s="383"/>
      <c r="AG7" s="383"/>
      <c r="AH7" s="383"/>
      <c r="AI7" s="383"/>
      <c r="AJ7" s="383"/>
      <c r="AK7" s="383"/>
      <c r="AL7" s="383"/>
      <c r="AM7" s="383"/>
      <c r="AN7" s="383"/>
      <c r="AO7" s="383"/>
      <c r="AP7" s="383"/>
      <c r="AQ7" s="383"/>
      <c r="AR7" s="383"/>
      <c r="AS7" s="383"/>
      <c r="AT7" s="383"/>
      <c r="AU7" s="383"/>
      <c r="AV7" s="383"/>
      <c r="AW7" s="383"/>
      <c r="AX7" s="384"/>
    </row>
    <row r="8" spans="1:50" ht="27" customHeight="1" x14ac:dyDescent="0.15">
      <c r="A8" s="821" t="s">
        <v>256</v>
      </c>
      <c r="B8" s="822"/>
      <c r="C8" s="822"/>
      <c r="D8" s="822"/>
      <c r="E8" s="822"/>
      <c r="F8" s="823"/>
      <c r="G8" s="218" t="str">
        <f>入力規則等!A27</f>
        <v>地方創生</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752</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46.5" customHeight="1" x14ac:dyDescent="0.15">
      <c r="A10" s="739" t="s">
        <v>30</v>
      </c>
      <c r="B10" s="740"/>
      <c r="C10" s="740"/>
      <c r="D10" s="740"/>
      <c r="E10" s="740"/>
      <c r="F10" s="740"/>
      <c r="G10" s="672" t="s">
        <v>782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7"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1"/>
    </row>
    <row r="13" spans="1:50" ht="21.75" customHeight="1" x14ac:dyDescent="0.15">
      <c r="A13" s="120"/>
      <c r="B13" s="121"/>
      <c r="C13" s="121"/>
      <c r="D13" s="121"/>
      <c r="E13" s="121"/>
      <c r="F13" s="122"/>
      <c r="G13" s="742" t="s">
        <v>6</v>
      </c>
      <c r="H13" s="743"/>
      <c r="I13" s="635" t="s">
        <v>7</v>
      </c>
      <c r="J13" s="636"/>
      <c r="K13" s="636"/>
      <c r="L13" s="636"/>
      <c r="M13" s="636"/>
      <c r="N13" s="636"/>
      <c r="O13" s="637"/>
      <c r="P13" s="163" t="s">
        <v>715</v>
      </c>
      <c r="Q13" s="164"/>
      <c r="R13" s="164"/>
      <c r="S13" s="164"/>
      <c r="T13" s="164"/>
      <c r="U13" s="164"/>
      <c r="V13" s="165"/>
      <c r="W13" s="163">
        <v>8.8000000000000007</v>
      </c>
      <c r="X13" s="164"/>
      <c r="Y13" s="164"/>
      <c r="Z13" s="164"/>
      <c r="AA13" s="164"/>
      <c r="AB13" s="164"/>
      <c r="AC13" s="165"/>
      <c r="AD13" s="163">
        <v>6.7</v>
      </c>
      <c r="AE13" s="164"/>
      <c r="AF13" s="164"/>
      <c r="AG13" s="164"/>
      <c r="AH13" s="164"/>
      <c r="AI13" s="164"/>
      <c r="AJ13" s="165"/>
      <c r="AK13" s="163">
        <v>6.7</v>
      </c>
      <c r="AL13" s="164"/>
      <c r="AM13" s="164"/>
      <c r="AN13" s="164"/>
      <c r="AO13" s="164"/>
      <c r="AP13" s="164"/>
      <c r="AQ13" s="165"/>
      <c r="AR13" s="160">
        <v>11</v>
      </c>
      <c r="AS13" s="161"/>
      <c r="AT13" s="161"/>
      <c r="AU13" s="161"/>
      <c r="AV13" s="161"/>
      <c r="AW13" s="161"/>
      <c r="AX13" s="394"/>
    </row>
    <row r="14" spans="1:50" ht="21.75" customHeight="1" x14ac:dyDescent="0.15">
      <c r="A14" s="120"/>
      <c r="B14" s="121"/>
      <c r="C14" s="121"/>
      <c r="D14" s="121"/>
      <c r="E14" s="121"/>
      <c r="F14" s="122"/>
      <c r="G14" s="744"/>
      <c r="H14" s="745"/>
      <c r="I14" s="572" t="s">
        <v>8</v>
      </c>
      <c r="J14" s="626"/>
      <c r="K14" s="626"/>
      <c r="L14" s="626"/>
      <c r="M14" s="626"/>
      <c r="N14" s="626"/>
      <c r="O14" s="627"/>
      <c r="P14" s="163" t="s">
        <v>715</v>
      </c>
      <c r="Q14" s="164"/>
      <c r="R14" s="164"/>
      <c r="S14" s="164"/>
      <c r="T14" s="164"/>
      <c r="U14" s="164"/>
      <c r="V14" s="165"/>
      <c r="W14" s="163" t="s">
        <v>715</v>
      </c>
      <c r="X14" s="164"/>
      <c r="Y14" s="164"/>
      <c r="Z14" s="164"/>
      <c r="AA14" s="164"/>
      <c r="AB14" s="164"/>
      <c r="AC14" s="165"/>
      <c r="AD14" s="163" t="s">
        <v>751</v>
      </c>
      <c r="AE14" s="164"/>
      <c r="AF14" s="164"/>
      <c r="AG14" s="164"/>
      <c r="AH14" s="164"/>
      <c r="AI14" s="164"/>
      <c r="AJ14" s="165"/>
      <c r="AK14" s="163"/>
      <c r="AL14" s="164"/>
      <c r="AM14" s="164"/>
      <c r="AN14" s="164"/>
      <c r="AO14" s="164"/>
      <c r="AP14" s="164"/>
      <c r="AQ14" s="165"/>
      <c r="AR14" s="662"/>
      <c r="AS14" s="662"/>
      <c r="AT14" s="662"/>
      <c r="AU14" s="662"/>
      <c r="AV14" s="662"/>
      <c r="AW14" s="662"/>
      <c r="AX14" s="663"/>
    </row>
    <row r="15" spans="1:50" ht="21.75" customHeight="1" x14ac:dyDescent="0.15">
      <c r="A15" s="120"/>
      <c r="B15" s="121"/>
      <c r="C15" s="121"/>
      <c r="D15" s="121"/>
      <c r="E15" s="121"/>
      <c r="F15" s="122"/>
      <c r="G15" s="744"/>
      <c r="H15" s="745"/>
      <c r="I15" s="572" t="s">
        <v>51</v>
      </c>
      <c r="J15" s="573"/>
      <c r="K15" s="573"/>
      <c r="L15" s="573"/>
      <c r="M15" s="573"/>
      <c r="N15" s="573"/>
      <c r="O15" s="574"/>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t="s">
        <v>715</v>
      </c>
      <c r="AS15" s="164"/>
      <c r="AT15" s="164"/>
      <c r="AU15" s="164"/>
      <c r="AV15" s="164"/>
      <c r="AW15" s="164"/>
      <c r="AX15" s="165"/>
    </row>
    <row r="16" spans="1:50" ht="21.75" customHeight="1" x14ac:dyDescent="0.15">
      <c r="A16" s="120"/>
      <c r="B16" s="121"/>
      <c r="C16" s="121"/>
      <c r="D16" s="121"/>
      <c r="E16" s="121"/>
      <c r="F16" s="122"/>
      <c r="G16" s="744"/>
      <c r="H16" s="745"/>
      <c r="I16" s="572" t="s">
        <v>52</v>
      </c>
      <c r="J16" s="573"/>
      <c r="K16" s="573"/>
      <c r="L16" s="573"/>
      <c r="M16" s="573"/>
      <c r="N16" s="573"/>
      <c r="O16" s="574"/>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c r="AL16" s="164"/>
      <c r="AM16" s="164"/>
      <c r="AN16" s="164"/>
      <c r="AO16" s="164"/>
      <c r="AP16" s="164"/>
      <c r="AQ16" s="165"/>
      <c r="AR16" s="675"/>
      <c r="AS16" s="676"/>
      <c r="AT16" s="676"/>
      <c r="AU16" s="676"/>
      <c r="AV16" s="676"/>
      <c r="AW16" s="676"/>
      <c r="AX16" s="677"/>
    </row>
    <row r="17" spans="1:50" ht="21.75" customHeight="1" x14ac:dyDescent="0.15">
      <c r="A17" s="120"/>
      <c r="B17" s="121"/>
      <c r="C17" s="121"/>
      <c r="D17" s="121"/>
      <c r="E17" s="121"/>
      <c r="F17" s="122"/>
      <c r="G17" s="744"/>
      <c r="H17" s="745"/>
      <c r="I17" s="572" t="s">
        <v>50</v>
      </c>
      <c r="J17" s="626"/>
      <c r="K17" s="626"/>
      <c r="L17" s="626"/>
      <c r="M17" s="626"/>
      <c r="N17" s="626"/>
      <c r="O17" s="627"/>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1.75" customHeight="1" x14ac:dyDescent="0.15">
      <c r="A18" s="120"/>
      <c r="B18" s="121"/>
      <c r="C18" s="121"/>
      <c r="D18" s="121"/>
      <c r="E18" s="121"/>
      <c r="F18" s="122"/>
      <c r="G18" s="746"/>
      <c r="H18" s="747"/>
      <c r="I18" s="734" t="s">
        <v>20</v>
      </c>
      <c r="J18" s="735"/>
      <c r="K18" s="735"/>
      <c r="L18" s="735"/>
      <c r="M18" s="735"/>
      <c r="N18" s="735"/>
      <c r="O18" s="736"/>
      <c r="P18" s="169">
        <f>SUM(P13:V17)</f>
        <v>0</v>
      </c>
      <c r="Q18" s="170"/>
      <c r="R18" s="170"/>
      <c r="S18" s="170"/>
      <c r="T18" s="170"/>
      <c r="U18" s="170"/>
      <c r="V18" s="171"/>
      <c r="W18" s="169">
        <f>SUM(W13:AC17)</f>
        <v>8.8000000000000007</v>
      </c>
      <c r="X18" s="170"/>
      <c r="Y18" s="170"/>
      <c r="Z18" s="170"/>
      <c r="AA18" s="170"/>
      <c r="AB18" s="170"/>
      <c r="AC18" s="171"/>
      <c r="AD18" s="169">
        <f>SUM(AD13:AJ17)</f>
        <v>6.7</v>
      </c>
      <c r="AE18" s="170"/>
      <c r="AF18" s="170"/>
      <c r="AG18" s="170"/>
      <c r="AH18" s="170"/>
      <c r="AI18" s="170"/>
      <c r="AJ18" s="171"/>
      <c r="AK18" s="169">
        <f>SUM(AK13:AQ17)</f>
        <v>6.7</v>
      </c>
      <c r="AL18" s="170"/>
      <c r="AM18" s="170"/>
      <c r="AN18" s="170"/>
      <c r="AO18" s="170"/>
      <c r="AP18" s="170"/>
      <c r="AQ18" s="171"/>
      <c r="AR18" s="169">
        <f>SUM(AR13:AX17)</f>
        <v>11</v>
      </c>
      <c r="AS18" s="170"/>
      <c r="AT18" s="170"/>
      <c r="AU18" s="170"/>
      <c r="AV18" s="170"/>
      <c r="AW18" s="170"/>
      <c r="AX18" s="534"/>
    </row>
    <row r="19" spans="1:50" ht="21.75" customHeight="1" x14ac:dyDescent="0.15">
      <c r="A19" s="120"/>
      <c r="B19" s="121"/>
      <c r="C19" s="121"/>
      <c r="D19" s="121"/>
      <c r="E19" s="121"/>
      <c r="F19" s="122"/>
      <c r="G19" s="532" t="s">
        <v>9</v>
      </c>
      <c r="H19" s="533"/>
      <c r="I19" s="533"/>
      <c r="J19" s="533"/>
      <c r="K19" s="533"/>
      <c r="L19" s="533"/>
      <c r="M19" s="533"/>
      <c r="N19" s="533"/>
      <c r="O19" s="533"/>
      <c r="P19" s="163">
        <v>0</v>
      </c>
      <c r="Q19" s="164"/>
      <c r="R19" s="164"/>
      <c r="S19" s="164"/>
      <c r="T19" s="164"/>
      <c r="U19" s="164"/>
      <c r="V19" s="165"/>
      <c r="W19" s="163">
        <v>5.3</v>
      </c>
      <c r="X19" s="164"/>
      <c r="Y19" s="164"/>
      <c r="Z19" s="164"/>
      <c r="AA19" s="164"/>
      <c r="AB19" s="164"/>
      <c r="AC19" s="165"/>
      <c r="AD19" s="163">
        <v>3.8</v>
      </c>
      <c r="AE19" s="164"/>
      <c r="AF19" s="164"/>
      <c r="AG19" s="164"/>
      <c r="AH19" s="164"/>
      <c r="AI19" s="164"/>
      <c r="AJ19" s="165"/>
      <c r="AK19" s="482"/>
      <c r="AL19" s="482"/>
      <c r="AM19" s="482"/>
      <c r="AN19" s="482"/>
      <c r="AO19" s="482"/>
      <c r="AP19" s="482"/>
      <c r="AQ19" s="482"/>
      <c r="AR19" s="482"/>
      <c r="AS19" s="482"/>
      <c r="AT19" s="482"/>
      <c r="AU19" s="482"/>
      <c r="AV19" s="482"/>
      <c r="AW19" s="482"/>
      <c r="AX19" s="535"/>
    </row>
    <row r="20" spans="1:50" ht="21.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f t="shared" ref="W20" si="0">IF(W18=0, "-", SUM(W19)/W18)</f>
        <v>0.60227272727272718</v>
      </c>
      <c r="X20" s="536"/>
      <c r="Y20" s="536"/>
      <c r="Z20" s="536"/>
      <c r="AA20" s="536"/>
      <c r="AB20" s="536"/>
      <c r="AC20" s="536"/>
      <c r="AD20" s="536">
        <f t="shared" ref="AD20" si="1">IF(AD18=0, "-", SUM(AD19)/AD18)</f>
        <v>0.56716417910447758</v>
      </c>
      <c r="AE20" s="536"/>
      <c r="AF20" s="536"/>
      <c r="AG20" s="536"/>
      <c r="AH20" s="536"/>
      <c r="AI20" s="536"/>
      <c r="AJ20" s="536"/>
      <c r="AK20" s="482"/>
      <c r="AL20" s="482"/>
      <c r="AM20" s="482"/>
      <c r="AN20" s="482"/>
      <c r="AO20" s="482"/>
      <c r="AP20" s="482"/>
      <c r="AQ20" s="483"/>
      <c r="AR20" s="483"/>
      <c r="AS20" s="483"/>
      <c r="AT20" s="483"/>
      <c r="AU20" s="482"/>
      <c r="AV20" s="482"/>
      <c r="AW20" s="482"/>
      <c r="AX20" s="535"/>
    </row>
    <row r="21" spans="1:50" ht="28.5" customHeight="1" x14ac:dyDescent="0.15">
      <c r="A21" s="123"/>
      <c r="B21" s="124"/>
      <c r="C21" s="124"/>
      <c r="D21" s="124"/>
      <c r="E21" s="124"/>
      <c r="F21" s="125"/>
      <c r="G21" s="919" t="s">
        <v>354</v>
      </c>
      <c r="H21" s="920"/>
      <c r="I21" s="920"/>
      <c r="J21" s="920"/>
      <c r="K21" s="920"/>
      <c r="L21" s="920"/>
      <c r="M21" s="920"/>
      <c r="N21" s="920"/>
      <c r="O21" s="920"/>
      <c r="P21" s="536" t="str">
        <f>IF(P19=0, "-", SUM(P19)/SUM(P13,P14))</f>
        <v>-</v>
      </c>
      <c r="Q21" s="536"/>
      <c r="R21" s="536"/>
      <c r="S21" s="536"/>
      <c r="T21" s="536"/>
      <c r="U21" s="536"/>
      <c r="V21" s="536"/>
      <c r="W21" s="536">
        <f t="shared" ref="W21" si="2">IF(W19=0, "-", SUM(W19)/SUM(W13,W14))</f>
        <v>0.60227272727272718</v>
      </c>
      <c r="X21" s="536"/>
      <c r="Y21" s="536"/>
      <c r="Z21" s="536"/>
      <c r="AA21" s="536"/>
      <c r="AB21" s="536"/>
      <c r="AC21" s="536"/>
      <c r="AD21" s="536">
        <f t="shared" ref="AD21" si="3">IF(AD19=0, "-", SUM(AD19)/SUM(AD13,AD14))</f>
        <v>0.56716417910447758</v>
      </c>
      <c r="AE21" s="536"/>
      <c r="AF21" s="536"/>
      <c r="AG21" s="536"/>
      <c r="AH21" s="536"/>
      <c r="AI21" s="536"/>
      <c r="AJ21" s="536"/>
      <c r="AK21" s="482"/>
      <c r="AL21" s="482"/>
      <c r="AM21" s="482"/>
      <c r="AN21" s="482"/>
      <c r="AO21" s="482"/>
      <c r="AP21" s="482"/>
      <c r="AQ21" s="483"/>
      <c r="AR21" s="483"/>
      <c r="AS21" s="483"/>
      <c r="AT21" s="483"/>
      <c r="AU21" s="482"/>
      <c r="AV21" s="482"/>
      <c r="AW21" s="482"/>
      <c r="AX21" s="535"/>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4" customHeight="1" x14ac:dyDescent="0.15">
      <c r="A23" s="141"/>
      <c r="B23" s="142"/>
      <c r="C23" s="142"/>
      <c r="D23" s="142"/>
      <c r="E23" s="142"/>
      <c r="F23" s="143"/>
      <c r="G23" s="132" t="s">
        <v>716</v>
      </c>
      <c r="H23" s="133"/>
      <c r="I23" s="133"/>
      <c r="J23" s="133"/>
      <c r="K23" s="133"/>
      <c r="L23" s="133"/>
      <c r="M23" s="133"/>
      <c r="N23" s="133"/>
      <c r="O23" s="134"/>
      <c r="P23" s="160">
        <v>4.4000000000000004</v>
      </c>
      <c r="Q23" s="161"/>
      <c r="R23" s="161"/>
      <c r="S23" s="161"/>
      <c r="T23" s="161"/>
      <c r="U23" s="161"/>
      <c r="V23" s="162"/>
      <c r="W23" s="160">
        <v>7.3</v>
      </c>
      <c r="X23" s="161"/>
      <c r="Y23" s="161"/>
      <c r="Z23" s="161"/>
      <c r="AA23" s="161"/>
      <c r="AB23" s="161"/>
      <c r="AC23" s="162"/>
      <c r="AD23" s="149" t="s">
        <v>805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4" customHeight="1" x14ac:dyDescent="0.15">
      <c r="A24" s="141"/>
      <c r="B24" s="142"/>
      <c r="C24" s="142"/>
      <c r="D24" s="142"/>
      <c r="E24" s="142"/>
      <c r="F24" s="143"/>
      <c r="G24" s="135" t="s">
        <v>717</v>
      </c>
      <c r="H24" s="136"/>
      <c r="I24" s="136"/>
      <c r="J24" s="136"/>
      <c r="K24" s="136"/>
      <c r="L24" s="136"/>
      <c r="M24" s="136"/>
      <c r="N24" s="136"/>
      <c r="O24" s="137"/>
      <c r="P24" s="163">
        <v>1.1000000000000001</v>
      </c>
      <c r="Q24" s="164"/>
      <c r="R24" s="164"/>
      <c r="S24" s="164"/>
      <c r="T24" s="164"/>
      <c r="U24" s="164"/>
      <c r="V24" s="165"/>
      <c r="W24" s="163">
        <v>1.4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4" customHeight="1" x14ac:dyDescent="0.15">
      <c r="A25" s="141"/>
      <c r="B25" s="142"/>
      <c r="C25" s="142"/>
      <c r="D25" s="142"/>
      <c r="E25" s="142"/>
      <c r="F25" s="143"/>
      <c r="G25" s="135" t="s">
        <v>718</v>
      </c>
      <c r="H25" s="136"/>
      <c r="I25" s="136"/>
      <c r="J25" s="136"/>
      <c r="K25" s="136"/>
      <c r="L25" s="136"/>
      <c r="M25" s="136"/>
      <c r="N25" s="136"/>
      <c r="O25" s="137"/>
      <c r="P25" s="163">
        <v>1</v>
      </c>
      <c r="Q25" s="164"/>
      <c r="R25" s="164"/>
      <c r="S25" s="164"/>
      <c r="T25" s="164"/>
      <c r="U25" s="164"/>
      <c r="V25" s="165"/>
      <c r="W25" s="163">
        <v>1.6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4" customHeight="1" x14ac:dyDescent="0.15">
      <c r="A26" s="141"/>
      <c r="B26" s="142"/>
      <c r="C26" s="142"/>
      <c r="D26" s="142"/>
      <c r="E26" s="142"/>
      <c r="F26" s="143"/>
      <c r="G26" s="135" t="s">
        <v>719</v>
      </c>
      <c r="H26" s="136"/>
      <c r="I26" s="136"/>
      <c r="J26" s="136"/>
      <c r="K26" s="136"/>
      <c r="L26" s="136"/>
      <c r="M26" s="136"/>
      <c r="N26" s="136"/>
      <c r="O26" s="137"/>
      <c r="P26" s="163">
        <v>0.2</v>
      </c>
      <c r="Q26" s="164"/>
      <c r="R26" s="164"/>
      <c r="S26" s="164"/>
      <c r="T26" s="164"/>
      <c r="U26" s="164"/>
      <c r="V26" s="165"/>
      <c r="W26" s="163">
        <v>0.8</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4.7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4.7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-9.9999999999999645E-2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4" customHeight="1" thickBot="1" x14ac:dyDescent="0.2">
      <c r="A29" s="144"/>
      <c r="B29" s="145"/>
      <c r="C29" s="145"/>
      <c r="D29" s="145"/>
      <c r="E29" s="145"/>
      <c r="F29" s="146"/>
      <c r="G29" s="228" t="s">
        <v>334</v>
      </c>
      <c r="H29" s="229"/>
      <c r="I29" s="229"/>
      <c r="J29" s="229"/>
      <c r="K29" s="229"/>
      <c r="L29" s="229"/>
      <c r="M29" s="229"/>
      <c r="N29" s="229"/>
      <c r="O29" s="230"/>
      <c r="P29" s="208">
        <f>AK13</f>
        <v>6.7</v>
      </c>
      <c r="Q29" s="209"/>
      <c r="R29" s="209"/>
      <c r="S29" s="209"/>
      <c r="T29" s="209"/>
      <c r="U29" s="209"/>
      <c r="V29" s="210"/>
      <c r="W29" s="208">
        <f>AR13</f>
        <v>11</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7" t="s">
        <v>146</v>
      </c>
      <c r="H30" s="390"/>
      <c r="I30" s="390"/>
      <c r="J30" s="390"/>
      <c r="K30" s="390"/>
      <c r="L30" s="390"/>
      <c r="M30" s="390"/>
      <c r="N30" s="390"/>
      <c r="O30" s="576"/>
      <c r="P30" s="575" t="s">
        <v>59</v>
      </c>
      <c r="Q30" s="390"/>
      <c r="R30" s="390"/>
      <c r="S30" s="390"/>
      <c r="T30" s="390"/>
      <c r="U30" s="390"/>
      <c r="V30" s="390"/>
      <c r="W30" s="390"/>
      <c r="X30" s="576"/>
      <c r="Y30" s="461"/>
      <c r="Z30" s="462"/>
      <c r="AA30" s="463"/>
      <c r="AB30" s="385" t="s">
        <v>11</v>
      </c>
      <c r="AC30" s="386"/>
      <c r="AD30" s="387"/>
      <c r="AE30" s="385" t="s">
        <v>389</v>
      </c>
      <c r="AF30" s="386"/>
      <c r="AG30" s="386"/>
      <c r="AH30" s="387"/>
      <c r="AI30" s="388" t="s">
        <v>411</v>
      </c>
      <c r="AJ30" s="388"/>
      <c r="AK30" s="388"/>
      <c r="AL30" s="385"/>
      <c r="AM30" s="388" t="s">
        <v>508</v>
      </c>
      <c r="AN30" s="388"/>
      <c r="AO30" s="388"/>
      <c r="AP30" s="385"/>
      <c r="AQ30" s="638" t="s">
        <v>232</v>
      </c>
      <c r="AR30" s="639"/>
      <c r="AS30" s="639"/>
      <c r="AT30" s="640"/>
      <c r="AU30" s="390" t="s">
        <v>134</v>
      </c>
      <c r="AV30" s="390"/>
      <c r="AW30" s="390"/>
      <c r="AX30" s="391"/>
    </row>
    <row r="31" spans="1:50" ht="18.75" customHeight="1" x14ac:dyDescent="0.15">
      <c r="A31" s="508"/>
      <c r="B31" s="509"/>
      <c r="C31" s="509"/>
      <c r="D31" s="509"/>
      <c r="E31" s="509"/>
      <c r="F31" s="510"/>
      <c r="G31" s="564"/>
      <c r="H31" s="378"/>
      <c r="I31" s="378"/>
      <c r="J31" s="378"/>
      <c r="K31" s="378"/>
      <c r="L31" s="378"/>
      <c r="M31" s="378"/>
      <c r="N31" s="378"/>
      <c r="O31" s="565"/>
      <c r="P31" s="577"/>
      <c r="Q31" s="378"/>
      <c r="R31" s="378"/>
      <c r="S31" s="378"/>
      <c r="T31" s="378"/>
      <c r="U31" s="378"/>
      <c r="V31" s="378"/>
      <c r="W31" s="378"/>
      <c r="X31" s="565"/>
      <c r="Y31" s="464"/>
      <c r="Z31" s="465"/>
      <c r="AA31" s="466"/>
      <c r="AB31" s="335"/>
      <c r="AC31" s="336"/>
      <c r="AD31" s="337"/>
      <c r="AE31" s="335"/>
      <c r="AF31" s="336"/>
      <c r="AG31" s="336"/>
      <c r="AH31" s="337"/>
      <c r="AI31" s="389"/>
      <c r="AJ31" s="389"/>
      <c r="AK31" s="389"/>
      <c r="AL31" s="335"/>
      <c r="AM31" s="389"/>
      <c r="AN31" s="389"/>
      <c r="AO31" s="389"/>
      <c r="AP31" s="335"/>
      <c r="AQ31" s="231" t="s">
        <v>715</v>
      </c>
      <c r="AR31" s="178"/>
      <c r="AS31" s="179" t="s">
        <v>233</v>
      </c>
      <c r="AT31" s="202"/>
      <c r="AU31" s="271">
        <v>1</v>
      </c>
      <c r="AV31" s="271"/>
      <c r="AW31" s="378" t="s">
        <v>179</v>
      </c>
      <c r="AX31" s="379"/>
    </row>
    <row r="32" spans="1:50" ht="51" customHeight="1" x14ac:dyDescent="0.15">
      <c r="A32" s="511"/>
      <c r="B32" s="509"/>
      <c r="C32" s="509"/>
      <c r="D32" s="509"/>
      <c r="E32" s="509"/>
      <c r="F32" s="510"/>
      <c r="G32" s="537" t="s">
        <v>720</v>
      </c>
      <c r="H32" s="538"/>
      <c r="I32" s="538"/>
      <c r="J32" s="538"/>
      <c r="K32" s="538"/>
      <c r="L32" s="538"/>
      <c r="M32" s="538"/>
      <c r="N32" s="538"/>
      <c r="O32" s="539"/>
      <c r="P32" s="191" t="s">
        <v>793</v>
      </c>
      <c r="Q32" s="191"/>
      <c r="R32" s="191"/>
      <c r="S32" s="191"/>
      <c r="T32" s="191"/>
      <c r="U32" s="191"/>
      <c r="V32" s="191"/>
      <c r="W32" s="191"/>
      <c r="X32" s="233"/>
      <c r="Y32" s="342" t="s">
        <v>12</v>
      </c>
      <c r="Z32" s="546"/>
      <c r="AA32" s="547"/>
      <c r="AB32" s="578" t="s">
        <v>14</v>
      </c>
      <c r="AC32" s="548"/>
      <c r="AD32" s="548"/>
      <c r="AE32" s="366" t="s">
        <v>715</v>
      </c>
      <c r="AF32" s="367"/>
      <c r="AG32" s="367"/>
      <c r="AH32" s="367"/>
      <c r="AI32" s="366">
        <v>100</v>
      </c>
      <c r="AJ32" s="367"/>
      <c r="AK32" s="367"/>
      <c r="AL32" s="367"/>
      <c r="AM32" s="366" t="s">
        <v>753</v>
      </c>
      <c r="AN32" s="367"/>
      <c r="AO32" s="367"/>
      <c r="AP32" s="367"/>
      <c r="AQ32" s="166" t="s">
        <v>715</v>
      </c>
      <c r="AR32" s="167"/>
      <c r="AS32" s="167"/>
      <c r="AT32" s="168"/>
      <c r="AU32" s="367">
        <v>100</v>
      </c>
      <c r="AV32" s="367"/>
      <c r="AW32" s="367"/>
      <c r="AX32" s="368"/>
    </row>
    <row r="33" spans="1:51" ht="51" customHeight="1" x14ac:dyDescent="0.15">
      <c r="A33" s="512"/>
      <c r="B33" s="513"/>
      <c r="C33" s="513"/>
      <c r="D33" s="513"/>
      <c r="E33" s="513"/>
      <c r="F33" s="514"/>
      <c r="G33" s="540"/>
      <c r="H33" s="541"/>
      <c r="I33" s="541"/>
      <c r="J33" s="541"/>
      <c r="K33" s="541"/>
      <c r="L33" s="541"/>
      <c r="M33" s="541"/>
      <c r="N33" s="541"/>
      <c r="O33" s="542"/>
      <c r="P33" s="235"/>
      <c r="Q33" s="235"/>
      <c r="R33" s="235"/>
      <c r="S33" s="235"/>
      <c r="T33" s="235"/>
      <c r="U33" s="235"/>
      <c r="V33" s="235"/>
      <c r="W33" s="235"/>
      <c r="X33" s="236"/>
      <c r="Y33" s="303" t="s">
        <v>54</v>
      </c>
      <c r="Z33" s="298"/>
      <c r="AA33" s="299"/>
      <c r="AB33" s="518" t="s">
        <v>14</v>
      </c>
      <c r="AC33" s="519"/>
      <c r="AD33" s="519"/>
      <c r="AE33" s="366" t="s">
        <v>715</v>
      </c>
      <c r="AF33" s="367"/>
      <c r="AG33" s="367"/>
      <c r="AH33" s="367"/>
      <c r="AI33" s="366">
        <v>70</v>
      </c>
      <c r="AJ33" s="367"/>
      <c r="AK33" s="367"/>
      <c r="AL33" s="367"/>
      <c r="AM33" s="366" t="s">
        <v>753</v>
      </c>
      <c r="AN33" s="367"/>
      <c r="AO33" s="367"/>
      <c r="AP33" s="367"/>
      <c r="AQ33" s="166" t="s">
        <v>715</v>
      </c>
      <c r="AR33" s="167"/>
      <c r="AS33" s="167"/>
      <c r="AT33" s="168"/>
      <c r="AU33" s="367">
        <v>70</v>
      </c>
      <c r="AV33" s="367"/>
      <c r="AW33" s="367"/>
      <c r="AX33" s="368"/>
    </row>
    <row r="34" spans="1:51" ht="51" customHeight="1" x14ac:dyDescent="0.15">
      <c r="A34" s="511"/>
      <c r="B34" s="509"/>
      <c r="C34" s="509"/>
      <c r="D34" s="509"/>
      <c r="E34" s="509"/>
      <c r="F34" s="510"/>
      <c r="G34" s="543"/>
      <c r="H34" s="544"/>
      <c r="I34" s="544"/>
      <c r="J34" s="544"/>
      <c r="K34" s="544"/>
      <c r="L34" s="544"/>
      <c r="M34" s="544"/>
      <c r="N34" s="544"/>
      <c r="O34" s="545"/>
      <c r="P34" s="194"/>
      <c r="Q34" s="194"/>
      <c r="R34" s="194"/>
      <c r="S34" s="194"/>
      <c r="T34" s="194"/>
      <c r="U34" s="194"/>
      <c r="V34" s="194"/>
      <c r="W34" s="194"/>
      <c r="X34" s="238"/>
      <c r="Y34" s="303" t="s">
        <v>13</v>
      </c>
      <c r="Z34" s="298"/>
      <c r="AA34" s="299"/>
      <c r="AB34" s="493" t="s">
        <v>180</v>
      </c>
      <c r="AC34" s="493"/>
      <c r="AD34" s="493"/>
      <c r="AE34" s="366" t="s">
        <v>715</v>
      </c>
      <c r="AF34" s="367"/>
      <c r="AG34" s="367"/>
      <c r="AH34" s="367"/>
      <c r="AI34" s="366">
        <v>143</v>
      </c>
      <c r="AJ34" s="367"/>
      <c r="AK34" s="367"/>
      <c r="AL34" s="367"/>
      <c r="AM34" s="366" t="s">
        <v>753</v>
      </c>
      <c r="AN34" s="367"/>
      <c r="AO34" s="367"/>
      <c r="AP34" s="367"/>
      <c r="AQ34" s="166" t="s">
        <v>715</v>
      </c>
      <c r="AR34" s="167"/>
      <c r="AS34" s="167"/>
      <c r="AT34" s="168"/>
      <c r="AU34" s="367">
        <v>143</v>
      </c>
      <c r="AV34" s="367"/>
      <c r="AW34" s="367"/>
      <c r="AX34" s="368"/>
    </row>
    <row r="35" spans="1:51" ht="23.25" customHeight="1" x14ac:dyDescent="0.15">
      <c r="A35" s="892" t="s">
        <v>379</v>
      </c>
      <c r="B35" s="893"/>
      <c r="C35" s="893"/>
      <c r="D35" s="893"/>
      <c r="E35" s="893"/>
      <c r="F35" s="894"/>
      <c r="G35" s="898" t="s">
        <v>806</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1" t="s">
        <v>349</v>
      </c>
      <c r="B37" s="642"/>
      <c r="C37" s="642"/>
      <c r="D37" s="642"/>
      <c r="E37" s="642"/>
      <c r="F37" s="643"/>
      <c r="G37" s="562" t="s">
        <v>146</v>
      </c>
      <c r="H37" s="380"/>
      <c r="I37" s="380"/>
      <c r="J37" s="380"/>
      <c r="K37" s="380"/>
      <c r="L37" s="380"/>
      <c r="M37" s="380"/>
      <c r="N37" s="380"/>
      <c r="O37" s="563"/>
      <c r="P37" s="628" t="s">
        <v>59</v>
      </c>
      <c r="Q37" s="380"/>
      <c r="R37" s="380"/>
      <c r="S37" s="380"/>
      <c r="T37" s="380"/>
      <c r="U37" s="380"/>
      <c r="V37" s="380"/>
      <c r="W37" s="380"/>
      <c r="X37" s="563"/>
      <c r="Y37" s="629"/>
      <c r="Z37" s="630"/>
      <c r="AA37" s="631"/>
      <c r="AB37" s="632" t="s">
        <v>11</v>
      </c>
      <c r="AC37" s="633"/>
      <c r="AD37" s="634"/>
      <c r="AE37" s="338" t="s">
        <v>389</v>
      </c>
      <c r="AF37" s="338"/>
      <c r="AG37" s="338"/>
      <c r="AH37" s="338"/>
      <c r="AI37" s="338" t="s">
        <v>411</v>
      </c>
      <c r="AJ37" s="338"/>
      <c r="AK37" s="338"/>
      <c r="AL37" s="338"/>
      <c r="AM37" s="338" t="s">
        <v>508</v>
      </c>
      <c r="AN37" s="338"/>
      <c r="AO37" s="338"/>
      <c r="AP37" s="338"/>
      <c r="AQ37" s="267" t="s">
        <v>232</v>
      </c>
      <c r="AR37" s="268"/>
      <c r="AS37" s="268"/>
      <c r="AT37" s="269"/>
      <c r="AU37" s="380" t="s">
        <v>134</v>
      </c>
      <c r="AV37" s="380"/>
      <c r="AW37" s="380"/>
      <c r="AX37" s="381"/>
      <c r="AY37">
        <f>COUNTA($G$39)</f>
        <v>1</v>
      </c>
    </row>
    <row r="38" spans="1:51" ht="18.75" customHeight="1" x14ac:dyDescent="0.15">
      <c r="A38" s="508"/>
      <c r="B38" s="509"/>
      <c r="C38" s="509"/>
      <c r="D38" s="509"/>
      <c r="E38" s="509"/>
      <c r="F38" s="510"/>
      <c r="G38" s="564"/>
      <c r="H38" s="378"/>
      <c r="I38" s="378"/>
      <c r="J38" s="378"/>
      <c r="K38" s="378"/>
      <c r="L38" s="378"/>
      <c r="M38" s="378"/>
      <c r="N38" s="378"/>
      <c r="O38" s="565"/>
      <c r="P38" s="577"/>
      <c r="Q38" s="378"/>
      <c r="R38" s="378"/>
      <c r="S38" s="378"/>
      <c r="T38" s="378"/>
      <c r="U38" s="378"/>
      <c r="V38" s="378"/>
      <c r="W38" s="378"/>
      <c r="X38" s="565"/>
      <c r="Y38" s="464"/>
      <c r="Z38" s="465"/>
      <c r="AA38" s="466"/>
      <c r="AB38" s="335"/>
      <c r="AC38" s="336"/>
      <c r="AD38" s="337"/>
      <c r="AE38" s="338"/>
      <c r="AF38" s="338"/>
      <c r="AG38" s="338"/>
      <c r="AH38" s="338"/>
      <c r="AI38" s="338"/>
      <c r="AJ38" s="338"/>
      <c r="AK38" s="338"/>
      <c r="AL38" s="338"/>
      <c r="AM38" s="338"/>
      <c r="AN38" s="338"/>
      <c r="AO38" s="338"/>
      <c r="AP38" s="338"/>
      <c r="AQ38" s="231" t="s">
        <v>715</v>
      </c>
      <c r="AR38" s="178"/>
      <c r="AS38" s="179" t="s">
        <v>233</v>
      </c>
      <c r="AT38" s="202"/>
      <c r="AU38" s="271">
        <v>1</v>
      </c>
      <c r="AV38" s="271"/>
      <c r="AW38" s="378" t="s">
        <v>179</v>
      </c>
      <c r="AX38" s="379"/>
      <c r="AY38">
        <f>$AY$37</f>
        <v>1</v>
      </c>
    </row>
    <row r="39" spans="1:51" ht="58.5" customHeight="1" x14ac:dyDescent="0.15">
      <c r="A39" s="511"/>
      <c r="B39" s="509"/>
      <c r="C39" s="509"/>
      <c r="D39" s="509"/>
      <c r="E39" s="509"/>
      <c r="F39" s="510"/>
      <c r="G39" s="537" t="s">
        <v>722</v>
      </c>
      <c r="H39" s="538"/>
      <c r="I39" s="538"/>
      <c r="J39" s="538"/>
      <c r="K39" s="538"/>
      <c r="L39" s="538"/>
      <c r="M39" s="538"/>
      <c r="N39" s="538"/>
      <c r="O39" s="539"/>
      <c r="P39" s="191" t="s">
        <v>794</v>
      </c>
      <c r="Q39" s="191"/>
      <c r="R39" s="191"/>
      <c r="S39" s="191"/>
      <c r="T39" s="191"/>
      <c r="U39" s="191"/>
      <c r="V39" s="191"/>
      <c r="W39" s="191"/>
      <c r="X39" s="233"/>
      <c r="Y39" s="342" t="s">
        <v>12</v>
      </c>
      <c r="Z39" s="546"/>
      <c r="AA39" s="547"/>
      <c r="AB39" s="548" t="s">
        <v>370</v>
      </c>
      <c r="AC39" s="548"/>
      <c r="AD39" s="548"/>
      <c r="AE39" s="366" t="s">
        <v>715</v>
      </c>
      <c r="AF39" s="367"/>
      <c r="AG39" s="367"/>
      <c r="AH39" s="367"/>
      <c r="AI39" s="366">
        <v>100</v>
      </c>
      <c r="AJ39" s="367"/>
      <c r="AK39" s="367"/>
      <c r="AL39" s="367"/>
      <c r="AM39" s="366" t="s">
        <v>753</v>
      </c>
      <c r="AN39" s="367"/>
      <c r="AO39" s="367"/>
      <c r="AP39" s="367"/>
      <c r="AQ39" s="166" t="s">
        <v>715</v>
      </c>
      <c r="AR39" s="167"/>
      <c r="AS39" s="167"/>
      <c r="AT39" s="168"/>
      <c r="AU39" s="367">
        <v>100</v>
      </c>
      <c r="AV39" s="367"/>
      <c r="AW39" s="367"/>
      <c r="AX39" s="368"/>
      <c r="AY39">
        <f t="shared" ref="AY39:AY43" si="4">$AY$37</f>
        <v>1</v>
      </c>
    </row>
    <row r="40" spans="1:51" ht="58.5" customHeight="1" x14ac:dyDescent="0.15">
      <c r="A40" s="512"/>
      <c r="B40" s="513"/>
      <c r="C40" s="513"/>
      <c r="D40" s="513"/>
      <c r="E40" s="513"/>
      <c r="F40" s="514"/>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370</v>
      </c>
      <c r="AC40" s="519"/>
      <c r="AD40" s="519"/>
      <c r="AE40" s="366" t="s">
        <v>715</v>
      </c>
      <c r="AF40" s="367"/>
      <c r="AG40" s="367"/>
      <c r="AH40" s="367"/>
      <c r="AI40" s="366">
        <v>100</v>
      </c>
      <c r="AJ40" s="367"/>
      <c r="AK40" s="367"/>
      <c r="AL40" s="367"/>
      <c r="AM40" s="366" t="s">
        <v>753</v>
      </c>
      <c r="AN40" s="367"/>
      <c r="AO40" s="367"/>
      <c r="AP40" s="367"/>
      <c r="AQ40" s="166" t="s">
        <v>715</v>
      </c>
      <c r="AR40" s="167"/>
      <c r="AS40" s="167"/>
      <c r="AT40" s="168"/>
      <c r="AU40" s="367">
        <v>100</v>
      </c>
      <c r="AV40" s="367"/>
      <c r="AW40" s="367"/>
      <c r="AX40" s="368"/>
      <c r="AY40">
        <f t="shared" si="4"/>
        <v>1</v>
      </c>
    </row>
    <row r="41" spans="1:51" ht="54"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3" t="s">
        <v>180</v>
      </c>
      <c r="AC41" s="493"/>
      <c r="AD41" s="493"/>
      <c r="AE41" s="366" t="s">
        <v>715</v>
      </c>
      <c r="AF41" s="367"/>
      <c r="AG41" s="367"/>
      <c r="AH41" s="367"/>
      <c r="AI41" s="366">
        <v>100</v>
      </c>
      <c r="AJ41" s="367"/>
      <c r="AK41" s="367"/>
      <c r="AL41" s="367"/>
      <c r="AM41" s="366" t="s">
        <v>753</v>
      </c>
      <c r="AN41" s="367"/>
      <c r="AO41" s="367"/>
      <c r="AP41" s="367"/>
      <c r="AQ41" s="166" t="s">
        <v>715</v>
      </c>
      <c r="AR41" s="167"/>
      <c r="AS41" s="167"/>
      <c r="AT41" s="168"/>
      <c r="AU41" s="367">
        <v>100</v>
      </c>
      <c r="AV41" s="367"/>
      <c r="AW41" s="367"/>
      <c r="AX41" s="368"/>
      <c r="AY41">
        <f t="shared" si="4"/>
        <v>1</v>
      </c>
    </row>
    <row r="42" spans="1:51" ht="23.25" customHeight="1" x14ac:dyDescent="0.15">
      <c r="A42" s="892" t="s">
        <v>379</v>
      </c>
      <c r="B42" s="893"/>
      <c r="C42" s="893"/>
      <c r="D42" s="893"/>
      <c r="E42" s="893"/>
      <c r="F42" s="894"/>
      <c r="G42" s="898" t="s">
        <v>780</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17.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7.25" customHeight="1" x14ac:dyDescent="0.15">
      <c r="A44" s="641" t="s">
        <v>349</v>
      </c>
      <c r="B44" s="642"/>
      <c r="C44" s="642"/>
      <c r="D44" s="642"/>
      <c r="E44" s="642"/>
      <c r="F44" s="643"/>
      <c r="G44" s="562" t="s">
        <v>146</v>
      </c>
      <c r="H44" s="380"/>
      <c r="I44" s="380"/>
      <c r="J44" s="380"/>
      <c r="K44" s="380"/>
      <c r="L44" s="380"/>
      <c r="M44" s="380"/>
      <c r="N44" s="380"/>
      <c r="O44" s="563"/>
      <c r="P44" s="628" t="s">
        <v>59</v>
      </c>
      <c r="Q44" s="380"/>
      <c r="R44" s="380"/>
      <c r="S44" s="380"/>
      <c r="T44" s="380"/>
      <c r="U44" s="380"/>
      <c r="V44" s="380"/>
      <c r="W44" s="380"/>
      <c r="X44" s="563"/>
      <c r="Y44" s="629"/>
      <c r="Z44" s="630"/>
      <c r="AA44" s="631"/>
      <c r="AB44" s="632" t="s">
        <v>11</v>
      </c>
      <c r="AC44" s="633"/>
      <c r="AD44" s="634"/>
      <c r="AE44" s="338" t="s">
        <v>389</v>
      </c>
      <c r="AF44" s="338"/>
      <c r="AG44" s="338"/>
      <c r="AH44" s="338"/>
      <c r="AI44" s="338" t="s">
        <v>411</v>
      </c>
      <c r="AJ44" s="338"/>
      <c r="AK44" s="338"/>
      <c r="AL44" s="338"/>
      <c r="AM44" s="338" t="s">
        <v>508</v>
      </c>
      <c r="AN44" s="338"/>
      <c r="AO44" s="338"/>
      <c r="AP44" s="338"/>
      <c r="AQ44" s="267" t="s">
        <v>232</v>
      </c>
      <c r="AR44" s="268"/>
      <c r="AS44" s="268"/>
      <c r="AT44" s="269"/>
      <c r="AU44" s="380" t="s">
        <v>134</v>
      </c>
      <c r="AV44" s="380"/>
      <c r="AW44" s="380"/>
      <c r="AX44" s="381"/>
      <c r="AY44">
        <f>COUNTA($G$46)</f>
        <v>1</v>
      </c>
    </row>
    <row r="45" spans="1:51" ht="17.25" customHeight="1" x14ac:dyDescent="0.15">
      <c r="A45" s="508"/>
      <c r="B45" s="509"/>
      <c r="C45" s="509"/>
      <c r="D45" s="509"/>
      <c r="E45" s="509"/>
      <c r="F45" s="510"/>
      <c r="G45" s="564"/>
      <c r="H45" s="378"/>
      <c r="I45" s="378"/>
      <c r="J45" s="378"/>
      <c r="K45" s="378"/>
      <c r="L45" s="378"/>
      <c r="M45" s="378"/>
      <c r="N45" s="378"/>
      <c r="O45" s="565"/>
      <c r="P45" s="577"/>
      <c r="Q45" s="378"/>
      <c r="R45" s="378"/>
      <c r="S45" s="378"/>
      <c r="T45" s="378"/>
      <c r="U45" s="378"/>
      <c r="V45" s="378"/>
      <c r="W45" s="378"/>
      <c r="X45" s="565"/>
      <c r="Y45" s="464"/>
      <c r="Z45" s="465"/>
      <c r="AA45" s="466"/>
      <c r="AB45" s="335"/>
      <c r="AC45" s="336"/>
      <c r="AD45" s="337"/>
      <c r="AE45" s="338"/>
      <c r="AF45" s="338"/>
      <c r="AG45" s="338"/>
      <c r="AH45" s="338"/>
      <c r="AI45" s="338"/>
      <c r="AJ45" s="338"/>
      <c r="AK45" s="338"/>
      <c r="AL45" s="338"/>
      <c r="AM45" s="338"/>
      <c r="AN45" s="338"/>
      <c r="AO45" s="338"/>
      <c r="AP45" s="338"/>
      <c r="AQ45" s="231">
        <v>2</v>
      </c>
      <c r="AR45" s="178"/>
      <c r="AS45" s="179" t="s">
        <v>233</v>
      </c>
      <c r="AT45" s="202"/>
      <c r="AU45" s="271" t="s">
        <v>804</v>
      </c>
      <c r="AV45" s="271"/>
      <c r="AW45" s="378" t="s">
        <v>179</v>
      </c>
      <c r="AX45" s="379"/>
      <c r="AY45">
        <f>$AY$44</f>
        <v>1</v>
      </c>
    </row>
    <row r="46" spans="1:51" ht="45.75" customHeight="1" x14ac:dyDescent="0.15">
      <c r="A46" s="511"/>
      <c r="B46" s="509"/>
      <c r="C46" s="509"/>
      <c r="D46" s="509"/>
      <c r="E46" s="509"/>
      <c r="F46" s="510"/>
      <c r="G46" s="537" t="s">
        <v>723</v>
      </c>
      <c r="H46" s="538"/>
      <c r="I46" s="538"/>
      <c r="J46" s="538"/>
      <c r="K46" s="538"/>
      <c r="L46" s="538"/>
      <c r="M46" s="538"/>
      <c r="N46" s="538"/>
      <c r="O46" s="539"/>
      <c r="P46" s="191" t="s">
        <v>795</v>
      </c>
      <c r="Q46" s="191"/>
      <c r="R46" s="191"/>
      <c r="S46" s="191"/>
      <c r="T46" s="191"/>
      <c r="U46" s="191"/>
      <c r="V46" s="191"/>
      <c r="W46" s="191"/>
      <c r="X46" s="233"/>
      <c r="Y46" s="342" t="s">
        <v>12</v>
      </c>
      <c r="Z46" s="546"/>
      <c r="AA46" s="547"/>
      <c r="AB46" s="548" t="s">
        <v>370</v>
      </c>
      <c r="AC46" s="548"/>
      <c r="AD46" s="548"/>
      <c r="AE46" s="361" t="s">
        <v>715</v>
      </c>
      <c r="AF46" s="361"/>
      <c r="AG46" s="361"/>
      <c r="AH46" s="361"/>
      <c r="AI46" s="361" t="s">
        <v>715</v>
      </c>
      <c r="AJ46" s="361"/>
      <c r="AK46" s="361"/>
      <c r="AL46" s="361"/>
      <c r="AM46" s="361">
        <v>82</v>
      </c>
      <c r="AN46" s="361"/>
      <c r="AO46" s="361"/>
      <c r="AP46" s="361"/>
      <c r="AQ46" s="166">
        <v>82</v>
      </c>
      <c r="AR46" s="167"/>
      <c r="AS46" s="167"/>
      <c r="AT46" s="168"/>
      <c r="AU46" s="367" t="s">
        <v>715</v>
      </c>
      <c r="AV46" s="367"/>
      <c r="AW46" s="367"/>
      <c r="AX46" s="368"/>
      <c r="AY46">
        <f t="shared" ref="AY46:AY50" si="5">$AY$44</f>
        <v>1</v>
      </c>
    </row>
    <row r="47" spans="1:51" ht="45.75" customHeight="1" x14ac:dyDescent="0.15">
      <c r="A47" s="512"/>
      <c r="B47" s="513"/>
      <c r="C47" s="513"/>
      <c r="D47" s="513"/>
      <c r="E47" s="513"/>
      <c r="F47" s="514"/>
      <c r="G47" s="540"/>
      <c r="H47" s="541"/>
      <c r="I47" s="541"/>
      <c r="J47" s="541"/>
      <c r="K47" s="541"/>
      <c r="L47" s="541"/>
      <c r="M47" s="541"/>
      <c r="N47" s="541"/>
      <c r="O47" s="542"/>
      <c r="P47" s="235"/>
      <c r="Q47" s="235"/>
      <c r="R47" s="235"/>
      <c r="S47" s="235"/>
      <c r="T47" s="235"/>
      <c r="U47" s="235"/>
      <c r="V47" s="235"/>
      <c r="W47" s="235"/>
      <c r="X47" s="236"/>
      <c r="Y47" s="303" t="s">
        <v>54</v>
      </c>
      <c r="Z47" s="298"/>
      <c r="AA47" s="299"/>
      <c r="AB47" s="519" t="s">
        <v>370</v>
      </c>
      <c r="AC47" s="519"/>
      <c r="AD47" s="519"/>
      <c r="AE47" s="366" t="s">
        <v>715</v>
      </c>
      <c r="AF47" s="367"/>
      <c r="AG47" s="367"/>
      <c r="AH47" s="367"/>
      <c r="AI47" s="366" t="s">
        <v>715</v>
      </c>
      <c r="AJ47" s="367"/>
      <c r="AK47" s="367"/>
      <c r="AL47" s="367"/>
      <c r="AM47" s="366">
        <v>50</v>
      </c>
      <c r="AN47" s="367"/>
      <c r="AO47" s="367"/>
      <c r="AP47" s="367"/>
      <c r="AQ47" s="166">
        <v>50</v>
      </c>
      <c r="AR47" s="167"/>
      <c r="AS47" s="167"/>
      <c r="AT47" s="168"/>
      <c r="AU47" s="367" t="s">
        <v>804</v>
      </c>
      <c r="AV47" s="367"/>
      <c r="AW47" s="367"/>
      <c r="AX47" s="368"/>
      <c r="AY47">
        <f t="shared" si="5"/>
        <v>1</v>
      </c>
    </row>
    <row r="48" spans="1:51" ht="45.75"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3" t="s">
        <v>180</v>
      </c>
      <c r="AC48" s="493"/>
      <c r="AD48" s="493"/>
      <c r="AE48" s="366" t="s">
        <v>715</v>
      </c>
      <c r="AF48" s="367"/>
      <c r="AG48" s="367"/>
      <c r="AH48" s="367"/>
      <c r="AI48" s="366" t="s">
        <v>715</v>
      </c>
      <c r="AJ48" s="367"/>
      <c r="AK48" s="367"/>
      <c r="AL48" s="367"/>
      <c r="AM48" s="366">
        <v>164</v>
      </c>
      <c r="AN48" s="367"/>
      <c r="AO48" s="367"/>
      <c r="AP48" s="367"/>
      <c r="AQ48" s="166">
        <v>164</v>
      </c>
      <c r="AR48" s="167"/>
      <c r="AS48" s="167"/>
      <c r="AT48" s="168"/>
      <c r="AU48" s="367" t="s">
        <v>715</v>
      </c>
      <c r="AV48" s="367"/>
      <c r="AW48" s="367"/>
      <c r="AX48" s="368"/>
      <c r="AY48">
        <f t="shared" si="5"/>
        <v>1</v>
      </c>
    </row>
    <row r="49" spans="1:51" ht="23.25" customHeight="1" x14ac:dyDescent="0.15">
      <c r="A49" s="892" t="s">
        <v>379</v>
      </c>
      <c r="B49" s="893"/>
      <c r="C49" s="893"/>
      <c r="D49" s="893"/>
      <c r="E49" s="893"/>
      <c r="F49" s="894"/>
      <c r="G49" s="898" t="s">
        <v>724</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18.75" customHeight="1" thickBo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1</v>
      </c>
    </row>
    <row r="51" spans="1:51" ht="18.75" hidden="1" customHeight="1" x14ac:dyDescent="0.15">
      <c r="A51" s="508" t="s">
        <v>349</v>
      </c>
      <c r="B51" s="509"/>
      <c r="C51" s="509"/>
      <c r="D51" s="509"/>
      <c r="E51" s="509"/>
      <c r="F51" s="510"/>
      <c r="G51" s="562" t="s">
        <v>146</v>
      </c>
      <c r="H51" s="380"/>
      <c r="I51" s="380"/>
      <c r="J51" s="380"/>
      <c r="K51" s="380"/>
      <c r="L51" s="380"/>
      <c r="M51" s="380"/>
      <c r="N51" s="380"/>
      <c r="O51" s="563"/>
      <c r="P51" s="628" t="s">
        <v>59</v>
      </c>
      <c r="Q51" s="380"/>
      <c r="R51" s="380"/>
      <c r="S51" s="380"/>
      <c r="T51" s="380"/>
      <c r="U51" s="380"/>
      <c r="V51" s="380"/>
      <c r="W51" s="380"/>
      <c r="X51" s="563"/>
      <c r="Y51" s="629"/>
      <c r="Z51" s="630"/>
      <c r="AA51" s="631"/>
      <c r="AB51" s="632" t="s">
        <v>11</v>
      </c>
      <c r="AC51" s="633"/>
      <c r="AD51" s="634"/>
      <c r="AE51" s="338" t="s">
        <v>389</v>
      </c>
      <c r="AF51" s="338"/>
      <c r="AG51" s="338"/>
      <c r="AH51" s="338"/>
      <c r="AI51" s="338" t="s">
        <v>411</v>
      </c>
      <c r="AJ51" s="338"/>
      <c r="AK51" s="338"/>
      <c r="AL51" s="338"/>
      <c r="AM51" s="338" t="s">
        <v>508</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4"/>
      <c r="H52" s="378"/>
      <c r="I52" s="378"/>
      <c r="J52" s="378"/>
      <c r="K52" s="378"/>
      <c r="L52" s="378"/>
      <c r="M52" s="378"/>
      <c r="N52" s="378"/>
      <c r="O52" s="565"/>
      <c r="P52" s="577"/>
      <c r="Q52" s="378"/>
      <c r="R52" s="378"/>
      <c r="S52" s="378"/>
      <c r="T52" s="378"/>
      <c r="U52" s="378"/>
      <c r="V52" s="378"/>
      <c r="W52" s="378"/>
      <c r="X52" s="565"/>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18.75" hidden="1" customHeight="1" x14ac:dyDescent="0.15">
      <c r="A53" s="511"/>
      <c r="B53" s="509"/>
      <c r="C53" s="509"/>
      <c r="D53" s="509"/>
      <c r="E53" s="509"/>
      <c r="F53" s="510"/>
      <c r="G53" s="537"/>
      <c r="H53" s="538"/>
      <c r="I53" s="538"/>
      <c r="J53" s="538"/>
      <c r="K53" s="538"/>
      <c r="L53" s="538"/>
      <c r="M53" s="538"/>
      <c r="N53" s="538"/>
      <c r="O53" s="539"/>
      <c r="P53" s="191"/>
      <c r="Q53" s="191"/>
      <c r="R53" s="191"/>
      <c r="S53" s="191"/>
      <c r="T53" s="191"/>
      <c r="U53" s="191"/>
      <c r="V53" s="191"/>
      <c r="W53" s="191"/>
      <c r="X53" s="233"/>
      <c r="Y53" s="342" t="s">
        <v>12</v>
      </c>
      <c r="Z53" s="546"/>
      <c r="AA53" s="547"/>
      <c r="AB53" s="548"/>
      <c r="AC53" s="548"/>
      <c r="AD53" s="548"/>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18.75" hidden="1" customHeight="1" x14ac:dyDescent="0.15">
      <c r="A54" s="512"/>
      <c r="B54" s="513"/>
      <c r="C54" s="513"/>
      <c r="D54" s="513"/>
      <c r="E54" s="513"/>
      <c r="F54" s="514"/>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18.7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18.75" hidden="1"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18.7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8" t="s">
        <v>349</v>
      </c>
      <c r="B58" s="509"/>
      <c r="C58" s="509"/>
      <c r="D58" s="509"/>
      <c r="E58" s="509"/>
      <c r="F58" s="510"/>
      <c r="G58" s="562" t="s">
        <v>146</v>
      </c>
      <c r="H58" s="380"/>
      <c r="I58" s="380"/>
      <c r="J58" s="380"/>
      <c r="K58" s="380"/>
      <c r="L58" s="380"/>
      <c r="M58" s="380"/>
      <c r="N58" s="380"/>
      <c r="O58" s="563"/>
      <c r="P58" s="628" t="s">
        <v>59</v>
      </c>
      <c r="Q58" s="380"/>
      <c r="R58" s="380"/>
      <c r="S58" s="380"/>
      <c r="T58" s="380"/>
      <c r="U58" s="380"/>
      <c r="V58" s="380"/>
      <c r="W58" s="380"/>
      <c r="X58" s="563"/>
      <c r="Y58" s="629"/>
      <c r="Z58" s="630"/>
      <c r="AA58" s="631"/>
      <c r="AB58" s="632" t="s">
        <v>11</v>
      </c>
      <c r="AC58" s="633"/>
      <c r="AD58" s="634"/>
      <c r="AE58" s="338" t="s">
        <v>389</v>
      </c>
      <c r="AF58" s="338"/>
      <c r="AG58" s="338"/>
      <c r="AH58" s="338"/>
      <c r="AI58" s="338" t="s">
        <v>411</v>
      </c>
      <c r="AJ58" s="338"/>
      <c r="AK58" s="338"/>
      <c r="AL58" s="338"/>
      <c r="AM58" s="338" t="s">
        <v>508</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4"/>
      <c r="H59" s="378"/>
      <c r="I59" s="378"/>
      <c r="J59" s="378"/>
      <c r="K59" s="378"/>
      <c r="L59" s="378"/>
      <c r="M59" s="378"/>
      <c r="N59" s="378"/>
      <c r="O59" s="565"/>
      <c r="P59" s="577"/>
      <c r="Q59" s="378"/>
      <c r="R59" s="378"/>
      <c r="S59" s="378"/>
      <c r="T59" s="378"/>
      <c r="U59" s="378"/>
      <c r="V59" s="378"/>
      <c r="W59" s="378"/>
      <c r="X59" s="565"/>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18.75" hidden="1" customHeight="1" x14ac:dyDescent="0.15">
      <c r="A60" s="511"/>
      <c r="B60" s="509"/>
      <c r="C60" s="509"/>
      <c r="D60" s="509"/>
      <c r="E60" s="509"/>
      <c r="F60" s="510"/>
      <c r="G60" s="537"/>
      <c r="H60" s="538"/>
      <c r="I60" s="538"/>
      <c r="J60" s="538"/>
      <c r="K60" s="538"/>
      <c r="L60" s="538"/>
      <c r="M60" s="538"/>
      <c r="N60" s="538"/>
      <c r="O60" s="539"/>
      <c r="P60" s="191"/>
      <c r="Q60" s="191"/>
      <c r="R60" s="191"/>
      <c r="S60" s="191"/>
      <c r="T60" s="191"/>
      <c r="U60" s="191"/>
      <c r="V60" s="191"/>
      <c r="W60" s="191"/>
      <c r="X60" s="233"/>
      <c r="Y60" s="342" t="s">
        <v>12</v>
      </c>
      <c r="Z60" s="546"/>
      <c r="AA60" s="547"/>
      <c r="AB60" s="548"/>
      <c r="AC60" s="548"/>
      <c r="AD60" s="548"/>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18.75" hidden="1" customHeight="1" x14ac:dyDescent="0.15">
      <c r="A61" s="512"/>
      <c r="B61" s="513"/>
      <c r="C61" s="513"/>
      <c r="D61" s="513"/>
      <c r="E61" s="513"/>
      <c r="F61" s="514"/>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18.75" hidden="1" customHeight="1" x14ac:dyDescent="0.15">
      <c r="A62" s="512"/>
      <c r="B62" s="513"/>
      <c r="C62" s="513"/>
      <c r="D62" s="513"/>
      <c r="E62" s="513"/>
      <c r="F62" s="514"/>
      <c r="G62" s="543"/>
      <c r="H62" s="544"/>
      <c r="I62" s="544"/>
      <c r="J62" s="544"/>
      <c r="K62" s="544"/>
      <c r="L62" s="544"/>
      <c r="M62" s="544"/>
      <c r="N62" s="544"/>
      <c r="O62" s="545"/>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18.75" hidden="1"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18.7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8" t="s">
        <v>389</v>
      </c>
      <c r="AF65" s="338"/>
      <c r="AG65" s="338"/>
      <c r="AH65" s="338"/>
      <c r="AI65" s="338" t="s">
        <v>411</v>
      </c>
      <c r="AJ65" s="338"/>
      <c r="AK65" s="338"/>
      <c r="AL65" s="338"/>
      <c r="AM65" s="338" t="s">
        <v>508</v>
      </c>
      <c r="AN65" s="338"/>
      <c r="AO65" s="338"/>
      <c r="AP65" s="338"/>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8"/>
      <c r="AF66" s="338"/>
      <c r="AG66" s="338"/>
      <c r="AH66" s="338"/>
      <c r="AI66" s="338"/>
      <c r="AJ66" s="338"/>
      <c r="AK66" s="338"/>
      <c r="AL66" s="338"/>
      <c r="AM66" s="338"/>
      <c r="AN66" s="338"/>
      <c r="AO66" s="338"/>
      <c r="AP66" s="338"/>
      <c r="AQ66" s="231"/>
      <c r="AR66" s="178"/>
      <c r="AS66" s="179" t="s">
        <v>233</v>
      </c>
      <c r="AT66" s="202"/>
      <c r="AU66" s="271"/>
      <c r="AV66" s="271"/>
      <c r="AW66" s="860" t="s">
        <v>348</v>
      </c>
      <c r="AX66" s="973"/>
      <c r="AY66">
        <f>$AY$65</f>
        <v>0</v>
      </c>
    </row>
    <row r="67" spans="1:51" ht="18.7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369</v>
      </c>
      <c r="AC67" s="946"/>
      <c r="AD67" s="946"/>
      <c r="AE67" s="366"/>
      <c r="AF67" s="367"/>
      <c r="AG67" s="367"/>
      <c r="AH67" s="367"/>
      <c r="AI67" s="366"/>
      <c r="AJ67" s="367"/>
      <c r="AK67" s="367"/>
      <c r="AL67" s="367"/>
      <c r="AM67" s="366"/>
      <c r="AN67" s="367"/>
      <c r="AO67" s="367"/>
      <c r="AP67" s="367"/>
      <c r="AQ67" s="366"/>
      <c r="AR67" s="367"/>
      <c r="AS67" s="367"/>
      <c r="AT67" s="811"/>
      <c r="AU67" s="367"/>
      <c r="AV67" s="367"/>
      <c r="AW67" s="367"/>
      <c r="AX67" s="368"/>
      <c r="AY67">
        <f t="shared" ref="AY67:AY72" si="8">$AY$65</f>
        <v>0</v>
      </c>
    </row>
    <row r="68" spans="1:51" ht="18.7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369</v>
      </c>
      <c r="AC68" s="969"/>
      <c r="AD68" s="969"/>
      <c r="AE68" s="366"/>
      <c r="AF68" s="367"/>
      <c r="AG68" s="367"/>
      <c r="AH68" s="367"/>
      <c r="AI68" s="366"/>
      <c r="AJ68" s="367"/>
      <c r="AK68" s="367"/>
      <c r="AL68" s="367"/>
      <c r="AM68" s="366"/>
      <c r="AN68" s="367"/>
      <c r="AO68" s="367"/>
      <c r="AP68" s="367"/>
      <c r="AQ68" s="366"/>
      <c r="AR68" s="367"/>
      <c r="AS68" s="367"/>
      <c r="AT68" s="811"/>
      <c r="AU68" s="367"/>
      <c r="AV68" s="367"/>
      <c r="AW68" s="367"/>
      <c r="AX68" s="368"/>
      <c r="AY68">
        <f t="shared" si="8"/>
        <v>0</v>
      </c>
    </row>
    <row r="69" spans="1:51" ht="18.7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370</v>
      </c>
      <c r="AC69" s="970"/>
      <c r="AD69" s="970"/>
      <c r="AE69" s="374"/>
      <c r="AF69" s="375"/>
      <c r="AG69" s="375"/>
      <c r="AH69" s="375"/>
      <c r="AI69" s="374"/>
      <c r="AJ69" s="375"/>
      <c r="AK69" s="375"/>
      <c r="AL69" s="375"/>
      <c r="AM69" s="374"/>
      <c r="AN69" s="375"/>
      <c r="AO69" s="375"/>
      <c r="AP69" s="375"/>
      <c r="AQ69" s="366"/>
      <c r="AR69" s="367"/>
      <c r="AS69" s="367"/>
      <c r="AT69" s="811"/>
      <c r="AU69" s="367"/>
      <c r="AV69" s="367"/>
      <c r="AW69" s="367"/>
      <c r="AX69" s="368"/>
      <c r="AY69">
        <f t="shared" si="8"/>
        <v>0</v>
      </c>
    </row>
    <row r="70" spans="1:51" ht="18.7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368</v>
      </c>
      <c r="X70" s="939"/>
      <c r="Y70" s="944" t="s">
        <v>12</v>
      </c>
      <c r="Z70" s="944"/>
      <c r="AA70" s="945"/>
      <c r="AB70" s="946" t="s">
        <v>369</v>
      </c>
      <c r="AC70" s="946"/>
      <c r="AD70" s="946"/>
      <c r="AE70" s="366"/>
      <c r="AF70" s="367"/>
      <c r="AG70" s="367"/>
      <c r="AH70" s="367"/>
      <c r="AI70" s="366"/>
      <c r="AJ70" s="367"/>
      <c r="AK70" s="367"/>
      <c r="AL70" s="367"/>
      <c r="AM70" s="366"/>
      <c r="AN70" s="367"/>
      <c r="AO70" s="367"/>
      <c r="AP70" s="367"/>
      <c r="AQ70" s="366"/>
      <c r="AR70" s="367"/>
      <c r="AS70" s="367"/>
      <c r="AT70" s="811"/>
      <c r="AU70" s="367"/>
      <c r="AV70" s="367"/>
      <c r="AW70" s="367"/>
      <c r="AX70" s="368"/>
      <c r="AY70">
        <f t="shared" si="8"/>
        <v>0</v>
      </c>
    </row>
    <row r="71" spans="1:51" ht="18.7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369</v>
      </c>
      <c r="AC71" s="969"/>
      <c r="AD71" s="969"/>
      <c r="AE71" s="366"/>
      <c r="AF71" s="367"/>
      <c r="AG71" s="367"/>
      <c r="AH71" s="367"/>
      <c r="AI71" s="366"/>
      <c r="AJ71" s="367"/>
      <c r="AK71" s="367"/>
      <c r="AL71" s="367"/>
      <c r="AM71" s="366"/>
      <c r="AN71" s="367"/>
      <c r="AO71" s="367"/>
      <c r="AP71" s="367"/>
      <c r="AQ71" s="366"/>
      <c r="AR71" s="367"/>
      <c r="AS71" s="367"/>
      <c r="AT71" s="811"/>
      <c r="AU71" s="367"/>
      <c r="AV71" s="367"/>
      <c r="AW71" s="367"/>
      <c r="AX71" s="368"/>
      <c r="AY71">
        <f t="shared" si="8"/>
        <v>0</v>
      </c>
    </row>
    <row r="72" spans="1:51" ht="18.7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370</v>
      </c>
      <c r="AC72" s="970"/>
      <c r="AD72" s="970"/>
      <c r="AE72" s="374"/>
      <c r="AF72" s="375"/>
      <c r="AG72" s="375"/>
      <c r="AH72" s="375"/>
      <c r="AI72" s="374"/>
      <c r="AJ72" s="375"/>
      <c r="AK72" s="375"/>
      <c r="AL72" s="375"/>
      <c r="AM72" s="374"/>
      <c r="AN72" s="375"/>
      <c r="AO72" s="375"/>
      <c r="AP72" s="933"/>
      <c r="AQ72" s="366"/>
      <c r="AR72" s="367"/>
      <c r="AS72" s="367"/>
      <c r="AT72" s="811"/>
      <c r="AU72" s="367"/>
      <c r="AV72" s="367"/>
      <c r="AW72" s="367"/>
      <c r="AX72" s="368"/>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8" t="s">
        <v>389</v>
      </c>
      <c r="AF73" s="338"/>
      <c r="AG73" s="338"/>
      <c r="AH73" s="338"/>
      <c r="AI73" s="338" t="s">
        <v>411</v>
      </c>
      <c r="AJ73" s="338"/>
      <c r="AK73" s="338"/>
      <c r="AL73" s="338"/>
      <c r="AM73" s="338" t="s">
        <v>508</v>
      </c>
      <c r="AN73" s="338"/>
      <c r="AO73" s="338"/>
      <c r="AP73" s="338"/>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18.7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18.7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18.7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18.75" hidden="1" customHeight="1" thickBot="1" x14ac:dyDescent="0.2">
      <c r="A78" s="907" t="s">
        <v>382</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hidden="1" customHeight="1" x14ac:dyDescent="0.15">
      <c r="A80" s="515"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18.75" hidden="1" customHeight="1" x14ac:dyDescent="0.15">
      <c r="A81" s="516"/>
      <c r="B81" s="844"/>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18.75" hidden="1" customHeight="1" x14ac:dyDescent="0.15">
      <c r="A82" s="516"/>
      <c r="B82" s="844"/>
      <c r="C82" s="549"/>
      <c r="D82" s="549"/>
      <c r="E82" s="549"/>
      <c r="F82" s="550"/>
      <c r="G82" s="497"/>
      <c r="H82" s="497"/>
      <c r="I82" s="497"/>
      <c r="J82" s="497"/>
      <c r="K82" s="497"/>
      <c r="L82" s="497"/>
      <c r="M82" s="497"/>
      <c r="N82" s="497"/>
      <c r="O82" s="497"/>
      <c r="P82" s="497"/>
      <c r="Q82" s="497"/>
      <c r="R82" s="497"/>
      <c r="S82" s="497"/>
      <c r="T82" s="497"/>
      <c r="U82" s="497"/>
      <c r="V82" s="497"/>
      <c r="W82" s="497"/>
      <c r="X82" s="497"/>
      <c r="Y82" s="497"/>
      <c r="Z82" s="497"/>
      <c r="AA82" s="749"/>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18.75" hidden="1" customHeight="1" x14ac:dyDescent="0.15">
      <c r="A83" s="516"/>
      <c r="B83" s="844"/>
      <c r="C83" s="549"/>
      <c r="D83" s="549"/>
      <c r="E83" s="549"/>
      <c r="F83" s="550"/>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8.75" hidden="1" customHeight="1" x14ac:dyDescent="0.15">
      <c r="A84" s="516"/>
      <c r="B84" s="845"/>
      <c r="C84" s="551"/>
      <c r="D84" s="551"/>
      <c r="E84" s="551"/>
      <c r="F84" s="552"/>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4" t="s">
        <v>11</v>
      </c>
      <c r="AC85" s="455"/>
      <c r="AD85" s="456"/>
      <c r="AE85" s="338" t="s">
        <v>389</v>
      </c>
      <c r="AF85" s="338"/>
      <c r="AG85" s="338"/>
      <c r="AH85" s="338"/>
      <c r="AI85" s="338" t="s">
        <v>411</v>
      </c>
      <c r="AJ85" s="338"/>
      <c r="AK85" s="338"/>
      <c r="AL85" s="338"/>
      <c r="AM85" s="338" t="s">
        <v>508</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6"/>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18.75" hidden="1" customHeight="1" x14ac:dyDescent="0.15">
      <c r="A87" s="516"/>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18.75" hidden="1" customHeight="1" x14ac:dyDescent="0.15">
      <c r="A88" s="516"/>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18.75" hidden="1" customHeight="1" x14ac:dyDescent="0.15">
      <c r="A89" s="516"/>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6"/>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4" t="s">
        <v>11</v>
      </c>
      <c r="AC90" s="455"/>
      <c r="AD90" s="456"/>
      <c r="AE90" s="338" t="s">
        <v>389</v>
      </c>
      <c r="AF90" s="338"/>
      <c r="AG90" s="338"/>
      <c r="AH90" s="338"/>
      <c r="AI90" s="338" t="s">
        <v>411</v>
      </c>
      <c r="AJ90" s="338"/>
      <c r="AK90" s="338"/>
      <c r="AL90" s="338"/>
      <c r="AM90" s="338" t="s">
        <v>508</v>
      </c>
      <c r="AN90" s="338"/>
      <c r="AO90" s="338"/>
      <c r="AP90" s="338"/>
      <c r="AQ90" s="215" t="s">
        <v>232</v>
      </c>
      <c r="AR90" s="199"/>
      <c r="AS90" s="199"/>
      <c r="AT90" s="200"/>
      <c r="AU90" s="372" t="s">
        <v>134</v>
      </c>
      <c r="AV90" s="372"/>
      <c r="AW90" s="372"/>
      <c r="AX90" s="373"/>
      <c r="AY90">
        <f>COUNTA($G$92)</f>
        <v>0</v>
      </c>
    </row>
    <row r="91" spans="1:60" ht="18.75" hidden="1" customHeight="1" x14ac:dyDescent="0.15">
      <c r="A91" s="516"/>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18.75" hidden="1" customHeight="1" x14ac:dyDescent="0.15">
      <c r="A92" s="516"/>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18.75" hidden="1" customHeight="1" x14ac:dyDescent="0.15">
      <c r="A93" s="516"/>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18.75" hidden="1" customHeight="1" x14ac:dyDescent="0.15">
      <c r="A94" s="516"/>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6"/>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4" t="s">
        <v>11</v>
      </c>
      <c r="AC95" s="455"/>
      <c r="AD95" s="456"/>
      <c r="AE95" s="338" t="s">
        <v>389</v>
      </c>
      <c r="AF95" s="338"/>
      <c r="AG95" s="338"/>
      <c r="AH95" s="338"/>
      <c r="AI95" s="338" t="s">
        <v>411</v>
      </c>
      <c r="AJ95" s="338"/>
      <c r="AK95" s="338"/>
      <c r="AL95" s="338"/>
      <c r="AM95" s="338" t="s">
        <v>508</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6"/>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18.75" hidden="1" customHeight="1" x14ac:dyDescent="0.15">
      <c r="A97" s="516"/>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6"/>
      <c r="AC97" s="407"/>
      <c r="AD97" s="408"/>
      <c r="AE97" s="366"/>
      <c r="AF97" s="367"/>
      <c r="AG97" s="367"/>
      <c r="AH97" s="811"/>
      <c r="AI97" s="366"/>
      <c r="AJ97" s="367"/>
      <c r="AK97" s="367"/>
      <c r="AL97" s="811"/>
      <c r="AM97" s="366"/>
      <c r="AN97" s="367"/>
      <c r="AO97" s="367"/>
      <c r="AP97" s="367"/>
      <c r="AQ97" s="166"/>
      <c r="AR97" s="167"/>
      <c r="AS97" s="167"/>
      <c r="AT97" s="168"/>
      <c r="AU97" s="367"/>
      <c r="AV97" s="367"/>
      <c r="AW97" s="367"/>
      <c r="AX97" s="368"/>
      <c r="AY97">
        <f t="shared" ref="AY97:AY99" si="12">$AY$95</f>
        <v>0</v>
      </c>
      <c r="AZ97" s="10"/>
      <c r="BA97" s="10"/>
      <c r="BB97" s="10"/>
      <c r="BC97" s="10"/>
    </row>
    <row r="98" spans="1:60" ht="18.75" hidden="1" customHeight="1" x14ac:dyDescent="0.15">
      <c r="A98" s="516"/>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6"/>
      <c r="AF98" s="367"/>
      <c r="AG98" s="367"/>
      <c r="AH98" s="811"/>
      <c r="AI98" s="366"/>
      <c r="AJ98" s="367"/>
      <c r="AK98" s="367"/>
      <c r="AL98" s="811"/>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18.75" hidden="1" customHeight="1" thickBot="1" x14ac:dyDescent="0.2">
      <c r="A99" s="517"/>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389</v>
      </c>
      <c r="AF100" s="819"/>
      <c r="AG100" s="819"/>
      <c r="AH100" s="820"/>
      <c r="AI100" s="818" t="s">
        <v>411</v>
      </c>
      <c r="AJ100" s="819"/>
      <c r="AK100" s="819"/>
      <c r="AL100" s="820"/>
      <c r="AM100" s="818" t="s">
        <v>508</v>
      </c>
      <c r="AN100" s="819"/>
      <c r="AO100" s="819"/>
      <c r="AP100" s="820"/>
      <c r="AQ100" s="921" t="s">
        <v>416</v>
      </c>
      <c r="AR100" s="922"/>
      <c r="AS100" s="922"/>
      <c r="AT100" s="923"/>
      <c r="AU100" s="921" t="s">
        <v>540</v>
      </c>
      <c r="AV100" s="922"/>
      <c r="AW100" s="922"/>
      <c r="AX100" s="924"/>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726</v>
      </c>
      <c r="AC101" s="548"/>
      <c r="AD101" s="548"/>
      <c r="AE101" s="361" t="s">
        <v>715</v>
      </c>
      <c r="AF101" s="361"/>
      <c r="AG101" s="361"/>
      <c r="AH101" s="361"/>
      <c r="AI101" s="361">
        <v>1</v>
      </c>
      <c r="AJ101" s="361"/>
      <c r="AK101" s="361"/>
      <c r="AL101" s="361"/>
      <c r="AM101" s="361" t="s">
        <v>715</v>
      </c>
      <c r="AN101" s="361"/>
      <c r="AO101" s="361"/>
      <c r="AP101" s="361"/>
      <c r="AQ101" s="361" t="s">
        <v>715</v>
      </c>
      <c r="AR101" s="361"/>
      <c r="AS101" s="361"/>
      <c r="AT101" s="361"/>
      <c r="AU101" s="366"/>
      <c r="AV101" s="367"/>
      <c r="AW101" s="367"/>
      <c r="AX101" s="3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8" t="s">
        <v>726</v>
      </c>
      <c r="AC102" s="548"/>
      <c r="AD102" s="548"/>
      <c r="AE102" s="361" t="s">
        <v>715</v>
      </c>
      <c r="AF102" s="361"/>
      <c r="AG102" s="361"/>
      <c r="AH102" s="361"/>
      <c r="AI102" s="361">
        <v>2</v>
      </c>
      <c r="AJ102" s="361"/>
      <c r="AK102" s="361"/>
      <c r="AL102" s="361"/>
      <c r="AM102" s="361" t="s">
        <v>715</v>
      </c>
      <c r="AN102" s="361"/>
      <c r="AO102" s="361"/>
      <c r="AP102" s="361"/>
      <c r="AQ102" s="361" t="s">
        <v>715</v>
      </c>
      <c r="AR102" s="361"/>
      <c r="AS102" s="361"/>
      <c r="AT102" s="361"/>
      <c r="AU102" s="374"/>
      <c r="AV102" s="375"/>
      <c r="AW102" s="375"/>
      <c r="AX102" s="925"/>
    </row>
    <row r="103" spans="1:60" ht="31.5" customHeight="1" x14ac:dyDescent="0.15">
      <c r="A103" s="484" t="s">
        <v>351</v>
      </c>
      <c r="B103" s="485"/>
      <c r="C103" s="485"/>
      <c r="D103" s="485"/>
      <c r="E103" s="485"/>
      <c r="F103" s="486"/>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11</v>
      </c>
      <c r="AC103" s="298"/>
      <c r="AD103" s="299"/>
      <c r="AE103" s="338" t="s">
        <v>389</v>
      </c>
      <c r="AF103" s="338"/>
      <c r="AG103" s="338"/>
      <c r="AH103" s="338"/>
      <c r="AI103" s="338" t="s">
        <v>411</v>
      </c>
      <c r="AJ103" s="338"/>
      <c r="AK103" s="338"/>
      <c r="AL103" s="338"/>
      <c r="AM103" s="338" t="s">
        <v>508</v>
      </c>
      <c r="AN103" s="338"/>
      <c r="AO103" s="338"/>
      <c r="AP103" s="338"/>
      <c r="AQ103" s="363" t="s">
        <v>416</v>
      </c>
      <c r="AR103" s="364"/>
      <c r="AS103" s="364"/>
      <c r="AT103" s="364"/>
      <c r="AU103" s="363" t="s">
        <v>540</v>
      </c>
      <c r="AV103" s="364"/>
      <c r="AW103" s="364"/>
      <c r="AX103" s="365"/>
      <c r="AY103">
        <f>COUNTA($G$104)</f>
        <v>1</v>
      </c>
    </row>
    <row r="104" spans="1:60" ht="23.25" customHeight="1" x14ac:dyDescent="0.15">
      <c r="A104" s="487"/>
      <c r="B104" s="488"/>
      <c r="C104" s="488"/>
      <c r="D104" s="488"/>
      <c r="E104" s="488"/>
      <c r="F104" s="489"/>
      <c r="G104" s="191" t="s">
        <v>727</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728</v>
      </c>
      <c r="AC104" s="468"/>
      <c r="AD104" s="469"/>
      <c r="AE104" s="361" t="s">
        <v>715</v>
      </c>
      <c r="AF104" s="361"/>
      <c r="AG104" s="361"/>
      <c r="AH104" s="361"/>
      <c r="AI104" s="361">
        <v>18</v>
      </c>
      <c r="AJ104" s="361"/>
      <c r="AK104" s="361"/>
      <c r="AL104" s="361"/>
      <c r="AM104" s="361">
        <v>5</v>
      </c>
      <c r="AN104" s="361"/>
      <c r="AO104" s="361"/>
      <c r="AP104" s="361"/>
      <c r="AQ104" s="361" t="s">
        <v>715</v>
      </c>
      <c r="AR104" s="361"/>
      <c r="AS104" s="361"/>
      <c r="AT104" s="361"/>
      <c r="AU104" s="361"/>
      <c r="AV104" s="361"/>
      <c r="AW104" s="361"/>
      <c r="AX104" s="362"/>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t="s">
        <v>728</v>
      </c>
      <c r="AC105" s="407"/>
      <c r="AD105" s="408"/>
      <c r="AE105" s="361" t="s">
        <v>715</v>
      </c>
      <c r="AF105" s="361"/>
      <c r="AG105" s="361"/>
      <c r="AH105" s="361"/>
      <c r="AI105" s="361">
        <v>13</v>
      </c>
      <c r="AJ105" s="361"/>
      <c r="AK105" s="361"/>
      <c r="AL105" s="361"/>
      <c r="AM105" s="361">
        <v>15</v>
      </c>
      <c r="AN105" s="361"/>
      <c r="AO105" s="361"/>
      <c r="AP105" s="361"/>
      <c r="AQ105" s="361">
        <v>15</v>
      </c>
      <c r="AR105" s="361"/>
      <c r="AS105" s="361"/>
      <c r="AT105" s="361"/>
      <c r="AU105" s="361"/>
      <c r="AV105" s="361"/>
      <c r="AW105" s="361"/>
      <c r="AX105" s="362"/>
      <c r="AY105">
        <f>$AY$103</f>
        <v>1</v>
      </c>
    </row>
    <row r="106" spans="1:60" ht="31.5" hidden="1" customHeight="1" x14ac:dyDescent="0.15">
      <c r="A106" s="484" t="s">
        <v>351</v>
      </c>
      <c r="B106" s="485"/>
      <c r="C106" s="485"/>
      <c r="D106" s="485"/>
      <c r="E106" s="485"/>
      <c r="F106" s="486"/>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11</v>
      </c>
      <c r="AC106" s="298"/>
      <c r="AD106" s="299"/>
      <c r="AE106" s="338" t="s">
        <v>389</v>
      </c>
      <c r="AF106" s="338"/>
      <c r="AG106" s="338"/>
      <c r="AH106" s="338"/>
      <c r="AI106" s="338" t="s">
        <v>411</v>
      </c>
      <c r="AJ106" s="338"/>
      <c r="AK106" s="338"/>
      <c r="AL106" s="338"/>
      <c r="AM106" s="338" t="s">
        <v>508</v>
      </c>
      <c r="AN106" s="338"/>
      <c r="AO106" s="338"/>
      <c r="AP106" s="338"/>
      <c r="AQ106" s="363" t="s">
        <v>416</v>
      </c>
      <c r="AR106" s="364"/>
      <c r="AS106" s="364"/>
      <c r="AT106" s="364"/>
      <c r="AU106" s="363" t="s">
        <v>540</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11</v>
      </c>
      <c r="AC109" s="298"/>
      <c r="AD109" s="299"/>
      <c r="AE109" s="338" t="s">
        <v>389</v>
      </c>
      <c r="AF109" s="338"/>
      <c r="AG109" s="338"/>
      <c r="AH109" s="338"/>
      <c r="AI109" s="338" t="s">
        <v>411</v>
      </c>
      <c r="AJ109" s="338"/>
      <c r="AK109" s="338"/>
      <c r="AL109" s="338"/>
      <c r="AM109" s="338" t="s">
        <v>508</v>
      </c>
      <c r="AN109" s="338"/>
      <c r="AO109" s="338"/>
      <c r="AP109" s="338"/>
      <c r="AQ109" s="363" t="s">
        <v>416</v>
      </c>
      <c r="AR109" s="364"/>
      <c r="AS109" s="364"/>
      <c r="AT109" s="364"/>
      <c r="AU109" s="363" t="s">
        <v>540</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11</v>
      </c>
      <c r="AC112" s="298"/>
      <c r="AD112" s="299"/>
      <c r="AE112" s="338" t="s">
        <v>389</v>
      </c>
      <c r="AF112" s="338"/>
      <c r="AG112" s="338"/>
      <c r="AH112" s="338"/>
      <c r="AI112" s="338" t="s">
        <v>411</v>
      </c>
      <c r="AJ112" s="338"/>
      <c r="AK112" s="338"/>
      <c r="AL112" s="338"/>
      <c r="AM112" s="338" t="s">
        <v>508</v>
      </c>
      <c r="AN112" s="338"/>
      <c r="AO112" s="338"/>
      <c r="AP112" s="338"/>
      <c r="AQ112" s="363" t="s">
        <v>416</v>
      </c>
      <c r="AR112" s="364"/>
      <c r="AS112" s="364"/>
      <c r="AT112" s="364"/>
      <c r="AU112" s="363" t="s">
        <v>540</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1"/>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1"/>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389</v>
      </c>
      <c r="AF115" s="338"/>
      <c r="AG115" s="338"/>
      <c r="AH115" s="338"/>
      <c r="AI115" s="338" t="s">
        <v>411</v>
      </c>
      <c r="AJ115" s="338"/>
      <c r="AK115" s="338"/>
      <c r="AL115" s="338"/>
      <c r="AM115" s="338" t="s">
        <v>508</v>
      </c>
      <c r="AN115" s="338"/>
      <c r="AO115" s="338"/>
      <c r="AP115" s="338"/>
      <c r="AQ115" s="339" t="s">
        <v>541</v>
      </c>
      <c r="AR115" s="340"/>
      <c r="AS115" s="340"/>
      <c r="AT115" s="340"/>
      <c r="AU115" s="340"/>
      <c r="AV115" s="340"/>
      <c r="AW115" s="340"/>
      <c r="AX115" s="341"/>
    </row>
    <row r="116" spans="1:51" ht="23.25" customHeight="1" x14ac:dyDescent="0.15">
      <c r="A116" s="292"/>
      <c r="B116" s="293"/>
      <c r="C116" s="293"/>
      <c r="D116" s="293"/>
      <c r="E116" s="293"/>
      <c r="F116" s="294"/>
      <c r="G116" s="354" t="s">
        <v>729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730</v>
      </c>
      <c r="AC116" s="301"/>
      <c r="AD116" s="302"/>
      <c r="AE116" s="361" t="s">
        <v>715</v>
      </c>
      <c r="AF116" s="361"/>
      <c r="AG116" s="361"/>
      <c r="AH116" s="361"/>
      <c r="AI116" s="361">
        <v>1614</v>
      </c>
      <c r="AJ116" s="361"/>
      <c r="AK116" s="361"/>
      <c r="AL116" s="361"/>
      <c r="AM116" s="361" t="s">
        <v>715</v>
      </c>
      <c r="AN116" s="361"/>
      <c r="AO116" s="361"/>
      <c r="AP116" s="361"/>
      <c r="AQ116" s="366" t="s">
        <v>792</v>
      </c>
      <c r="AR116" s="367"/>
      <c r="AS116" s="367"/>
      <c r="AT116" s="367"/>
      <c r="AU116" s="367"/>
      <c r="AV116" s="367"/>
      <c r="AW116" s="367"/>
      <c r="AX116" s="368"/>
    </row>
    <row r="117" spans="1:51"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731</v>
      </c>
      <c r="AC117" s="346"/>
      <c r="AD117" s="347"/>
      <c r="AE117" s="306" t="s">
        <v>715</v>
      </c>
      <c r="AF117" s="306"/>
      <c r="AG117" s="306"/>
      <c r="AH117" s="306"/>
      <c r="AI117" s="306" t="s">
        <v>732</v>
      </c>
      <c r="AJ117" s="306"/>
      <c r="AK117" s="306"/>
      <c r="AL117" s="306"/>
      <c r="AM117" s="306" t="s">
        <v>715</v>
      </c>
      <c r="AN117" s="306"/>
      <c r="AO117" s="306"/>
      <c r="AP117" s="306"/>
      <c r="AQ117" s="306" t="s">
        <v>792</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389</v>
      </c>
      <c r="AF118" s="338"/>
      <c r="AG118" s="338"/>
      <c r="AH118" s="338"/>
      <c r="AI118" s="338" t="s">
        <v>411</v>
      </c>
      <c r="AJ118" s="338"/>
      <c r="AK118" s="338"/>
      <c r="AL118" s="338"/>
      <c r="AM118" s="338" t="s">
        <v>508</v>
      </c>
      <c r="AN118" s="338"/>
      <c r="AO118" s="338"/>
      <c r="AP118" s="338"/>
      <c r="AQ118" s="339" t="s">
        <v>541</v>
      </c>
      <c r="AR118" s="340"/>
      <c r="AS118" s="340"/>
      <c r="AT118" s="340"/>
      <c r="AU118" s="340"/>
      <c r="AV118" s="340"/>
      <c r="AW118" s="340"/>
      <c r="AX118" s="341"/>
      <c r="AY118" s="92">
        <f>IF(SUBSTITUTE(SUBSTITUTE($G$119,"／",""),"　","")="",0,1)</f>
        <v>1</v>
      </c>
    </row>
    <row r="119" spans="1:51" ht="23.25" customHeight="1" x14ac:dyDescent="0.15">
      <c r="A119" s="292"/>
      <c r="B119" s="293"/>
      <c r="C119" s="293"/>
      <c r="D119" s="293"/>
      <c r="E119" s="293"/>
      <c r="F119" s="294"/>
      <c r="G119" s="354" t="s">
        <v>733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730</v>
      </c>
      <c r="AC119" s="301"/>
      <c r="AD119" s="302"/>
      <c r="AE119" s="361" t="s">
        <v>715</v>
      </c>
      <c r="AF119" s="361"/>
      <c r="AG119" s="361"/>
      <c r="AH119" s="361"/>
      <c r="AI119" s="361">
        <v>65</v>
      </c>
      <c r="AJ119" s="361"/>
      <c r="AK119" s="361"/>
      <c r="AL119" s="361"/>
      <c r="AM119" s="361">
        <v>114</v>
      </c>
      <c r="AN119" s="361"/>
      <c r="AO119" s="361"/>
      <c r="AP119" s="361"/>
      <c r="AQ119" s="361">
        <f>1932/15</f>
        <v>128.80000000000001</v>
      </c>
      <c r="AR119" s="361"/>
      <c r="AS119" s="361"/>
      <c r="AT119" s="361"/>
      <c r="AU119" s="361"/>
      <c r="AV119" s="361"/>
      <c r="AW119" s="361"/>
      <c r="AX119" s="362"/>
      <c r="AY119">
        <f>$AY$118</f>
        <v>1</v>
      </c>
    </row>
    <row r="120" spans="1:51"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734</v>
      </c>
      <c r="AC120" s="346"/>
      <c r="AD120" s="347"/>
      <c r="AE120" s="306" t="s">
        <v>715</v>
      </c>
      <c r="AF120" s="306"/>
      <c r="AG120" s="306"/>
      <c r="AH120" s="306"/>
      <c r="AI120" s="306" t="s">
        <v>735</v>
      </c>
      <c r="AJ120" s="306"/>
      <c r="AK120" s="306"/>
      <c r="AL120" s="306"/>
      <c r="AM120" s="306" t="s">
        <v>784</v>
      </c>
      <c r="AN120" s="306"/>
      <c r="AO120" s="306"/>
      <c r="AP120" s="306"/>
      <c r="AQ120" s="306" t="s">
        <v>796</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389</v>
      </c>
      <c r="AF121" s="338"/>
      <c r="AG121" s="338"/>
      <c r="AH121" s="338"/>
      <c r="AI121" s="338" t="s">
        <v>411</v>
      </c>
      <c r="AJ121" s="338"/>
      <c r="AK121" s="338"/>
      <c r="AL121" s="338"/>
      <c r="AM121" s="338" t="s">
        <v>508</v>
      </c>
      <c r="AN121" s="338"/>
      <c r="AO121" s="338"/>
      <c r="AP121" s="338"/>
      <c r="AQ121" s="339" t="s">
        <v>541</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389</v>
      </c>
      <c r="AF124" s="338"/>
      <c r="AG124" s="338"/>
      <c r="AH124" s="338"/>
      <c r="AI124" s="338" t="s">
        <v>411</v>
      </c>
      <c r="AJ124" s="338"/>
      <c r="AK124" s="338"/>
      <c r="AL124" s="338"/>
      <c r="AM124" s="338" t="s">
        <v>508</v>
      </c>
      <c r="AN124" s="338"/>
      <c r="AO124" s="338"/>
      <c r="AP124" s="338"/>
      <c r="AQ124" s="339" t="s">
        <v>541</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389</v>
      </c>
      <c r="AF127" s="338"/>
      <c r="AG127" s="338"/>
      <c r="AH127" s="338"/>
      <c r="AI127" s="338" t="s">
        <v>411</v>
      </c>
      <c r="AJ127" s="338"/>
      <c r="AK127" s="338"/>
      <c r="AL127" s="338"/>
      <c r="AM127" s="338" t="s">
        <v>508</v>
      </c>
      <c r="AN127" s="338"/>
      <c r="AO127" s="338"/>
      <c r="AP127" s="338"/>
      <c r="AQ127" s="339" t="s">
        <v>541</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0.5" customHeight="1" x14ac:dyDescent="0.15">
      <c r="A130" s="988" t="s">
        <v>404</v>
      </c>
      <c r="B130" s="986"/>
      <c r="C130" s="985" t="s">
        <v>236</v>
      </c>
      <c r="D130" s="986"/>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0.5" customHeight="1" x14ac:dyDescent="0.15">
      <c r="A131" s="989"/>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t="s">
        <v>804</v>
      </c>
      <c r="AV133" s="178"/>
      <c r="AW133" s="179" t="s">
        <v>179</v>
      </c>
      <c r="AX133" s="180"/>
      <c r="AY133">
        <f>$AY$132</f>
        <v>1</v>
      </c>
    </row>
    <row r="134" spans="1:51" ht="57.75" customHeight="1" x14ac:dyDescent="0.15">
      <c r="A134" s="989"/>
      <c r="B134" s="253"/>
      <c r="C134" s="252"/>
      <c r="D134" s="253"/>
      <c r="E134" s="252"/>
      <c r="F134" s="314"/>
      <c r="G134" s="232" t="s">
        <v>738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t="s">
        <v>405</v>
      </c>
      <c r="AF134" s="167"/>
      <c r="AG134" s="167"/>
      <c r="AH134" s="167"/>
      <c r="AI134" s="266" t="s">
        <v>405</v>
      </c>
      <c r="AJ134" s="167"/>
      <c r="AK134" s="167"/>
      <c r="AL134" s="167"/>
      <c r="AM134" s="266" t="s">
        <v>711</v>
      </c>
      <c r="AN134" s="167"/>
      <c r="AO134" s="167"/>
      <c r="AP134" s="167"/>
      <c r="AQ134" s="266" t="s">
        <v>405</v>
      </c>
      <c r="AR134" s="167"/>
      <c r="AS134" s="167"/>
      <c r="AT134" s="167"/>
      <c r="AU134" s="266" t="s">
        <v>405</v>
      </c>
      <c r="AV134" s="167"/>
      <c r="AW134" s="167"/>
      <c r="AX134" s="211"/>
      <c r="AY134">
        <f t="shared" ref="AY134:AY135" si="13">$AY$132</f>
        <v>1</v>
      </c>
    </row>
    <row r="135" spans="1:51" ht="48.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14</v>
      </c>
      <c r="AC135" s="175"/>
      <c r="AD135" s="175"/>
      <c r="AE135" s="266" t="s">
        <v>405</v>
      </c>
      <c r="AF135" s="167"/>
      <c r="AG135" s="167"/>
      <c r="AH135" s="167"/>
      <c r="AI135" s="266" t="s">
        <v>405</v>
      </c>
      <c r="AJ135" s="167"/>
      <c r="AK135" s="167"/>
      <c r="AL135" s="167"/>
      <c r="AM135" s="266" t="s">
        <v>711</v>
      </c>
      <c r="AN135" s="167"/>
      <c r="AO135" s="167"/>
      <c r="AP135" s="167"/>
      <c r="AQ135" s="266">
        <v>29.4</v>
      </c>
      <c r="AR135" s="167"/>
      <c r="AS135" s="167"/>
      <c r="AT135" s="167"/>
      <c r="AU135" s="266" t="s">
        <v>804</v>
      </c>
      <c r="AV135" s="167"/>
      <c r="AW135" s="167"/>
      <c r="AX135" s="211"/>
      <c r="AY135">
        <f t="shared" si="13"/>
        <v>1</v>
      </c>
    </row>
    <row r="136" spans="1:51" ht="24.75"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1</v>
      </c>
    </row>
    <row r="137" spans="1:51" ht="24.75"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2</v>
      </c>
      <c r="AR137" s="271"/>
      <c r="AS137" s="179" t="s">
        <v>233</v>
      </c>
      <c r="AT137" s="202"/>
      <c r="AU137" s="178" t="s">
        <v>804</v>
      </c>
      <c r="AV137" s="178"/>
      <c r="AW137" s="179" t="s">
        <v>179</v>
      </c>
      <c r="AX137" s="180"/>
      <c r="AY137">
        <f>$AY$136</f>
        <v>1</v>
      </c>
    </row>
    <row r="138" spans="1:51" ht="30" customHeight="1" x14ac:dyDescent="0.15">
      <c r="A138" s="989"/>
      <c r="B138" s="253"/>
      <c r="C138" s="252"/>
      <c r="D138" s="253"/>
      <c r="E138" s="252"/>
      <c r="F138" s="314"/>
      <c r="G138" s="232" t="s">
        <v>739</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741</v>
      </c>
      <c r="AC138" s="224"/>
      <c r="AD138" s="224"/>
      <c r="AE138" s="266" t="s">
        <v>405</v>
      </c>
      <c r="AF138" s="167"/>
      <c r="AG138" s="167"/>
      <c r="AH138" s="167"/>
      <c r="AI138" s="266" t="s">
        <v>405</v>
      </c>
      <c r="AJ138" s="167"/>
      <c r="AK138" s="167"/>
      <c r="AL138" s="167"/>
      <c r="AM138" s="266" t="s">
        <v>711</v>
      </c>
      <c r="AN138" s="167"/>
      <c r="AO138" s="167"/>
      <c r="AP138" s="167"/>
      <c r="AQ138" s="266" t="s">
        <v>405</v>
      </c>
      <c r="AR138" s="167"/>
      <c r="AS138" s="167"/>
      <c r="AT138" s="167"/>
      <c r="AU138" s="266" t="s">
        <v>405</v>
      </c>
      <c r="AV138" s="167"/>
      <c r="AW138" s="167"/>
      <c r="AX138" s="211"/>
      <c r="AY138">
        <f t="shared" ref="AY138:AY139" si="14">$AY$136</f>
        <v>1</v>
      </c>
    </row>
    <row r="139" spans="1:51" ht="30.75"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t="s">
        <v>741</v>
      </c>
      <c r="AC139" s="175"/>
      <c r="AD139" s="175"/>
      <c r="AE139" s="266" t="s">
        <v>405</v>
      </c>
      <c r="AF139" s="167"/>
      <c r="AG139" s="167"/>
      <c r="AH139" s="167"/>
      <c r="AI139" s="266" t="s">
        <v>405</v>
      </c>
      <c r="AJ139" s="167"/>
      <c r="AK139" s="167"/>
      <c r="AL139" s="167"/>
      <c r="AM139" s="266" t="s">
        <v>711</v>
      </c>
      <c r="AN139" s="167"/>
      <c r="AO139" s="167"/>
      <c r="AP139" s="167"/>
      <c r="AQ139" s="266">
        <v>86484</v>
      </c>
      <c r="AR139" s="167"/>
      <c r="AS139" s="167"/>
      <c r="AT139" s="167"/>
      <c r="AU139" s="266" t="s">
        <v>804</v>
      </c>
      <c r="AV139" s="167"/>
      <c r="AW139" s="167"/>
      <c r="AX139" s="211"/>
      <c r="AY139">
        <f t="shared" si="14"/>
        <v>1</v>
      </c>
    </row>
    <row r="140" spans="1:51" ht="4.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1</v>
      </c>
    </row>
    <row r="141" spans="1:51" ht="4.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v>2</v>
      </c>
      <c r="AV141" s="178"/>
      <c r="AW141" s="179" t="s">
        <v>179</v>
      </c>
      <c r="AX141" s="180"/>
      <c r="AY141">
        <f>$AY$140</f>
        <v>1</v>
      </c>
    </row>
    <row r="142" spans="1:51" ht="4.5" hidden="1" customHeight="1" x14ac:dyDescent="0.15">
      <c r="A142" s="989"/>
      <c r="B142" s="253"/>
      <c r="C142" s="252"/>
      <c r="D142" s="253"/>
      <c r="E142" s="252"/>
      <c r="F142" s="314"/>
      <c r="G142" s="232" t="s">
        <v>740</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721</v>
      </c>
      <c r="AC142" s="224"/>
      <c r="AD142" s="224"/>
      <c r="AE142" s="266" t="s">
        <v>715</v>
      </c>
      <c r="AF142" s="167"/>
      <c r="AG142" s="167"/>
      <c r="AH142" s="167"/>
      <c r="AI142" s="266" t="s">
        <v>715</v>
      </c>
      <c r="AJ142" s="167"/>
      <c r="AK142" s="167"/>
      <c r="AL142" s="167"/>
      <c r="AM142" s="266"/>
      <c r="AN142" s="167"/>
      <c r="AO142" s="167"/>
      <c r="AP142" s="167"/>
      <c r="AQ142" s="266" t="s">
        <v>715</v>
      </c>
      <c r="AR142" s="167"/>
      <c r="AS142" s="167"/>
      <c r="AT142" s="167"/>
      <c r="AU142" s="266" t="s">
        <v>715</v>
      </c>
      <c r="AV142" s="167"/>
      <c r="AW142" s="167"/>
      <c r="AX142" s="211"/>
      <c r="AY142">
        <f t="shared" ref="AY142:AY143" si="15">$AY$140</f>
        <v>1</v>
      </c>
    </row>
    <row r="143" spans="1:51" ht="4.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t="s">
        <v>721</v>
      </c>
      <c r="AC143" s="175"/>
      <c r="AD143" s="175"/>
      <c r="AE143" s="266" t="s">
        <v>715</v>
      </c>
      <c r="AF143" s="167"/>
      <c r="AG143" s="167"/>
      <c r="AH143" s="167"/>
      <c r="AI143" s="266" t="s">
        <v>715</v>
      </c>
      <c r="AJ143" s="167"/>
      <c r="AK143" s="167"/>
      <c r="AL143" s="167"/>
      <c r="AM143" s="266"/>
      <c r="AN143" s="167"/>
      <c r="AO143" s="167"/>
      <c r="AP143" s="167"/>
      <c r="AQ143" s="266" t="s">
        <v>715</v>
      </c>
      <c r="AR143" s="167"/>
      <c r="AS143" s="167"/>
      <c r="AT143" s="167"/>
      <c r="AU143" s="266">
        <v>4837957</v>
      </c>
      <c r="AV143" s="167"/>
      <c r="AW143" s="167"/>
      <c r="AX143" s="211"/>
      <c r="AY143">
        <f t="shared" si="15"/>
        <v>1</v>
      </c>
    </row>
    <row r="144" spans="1:51" ht="24.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24.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24.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24.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24.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24.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24.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24.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4.7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4.7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4.7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4.7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4.7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4.7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4.7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4.7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4.7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4.7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4.7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4.7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4.7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4.7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4.7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4.7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4.7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4.7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4.7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4.7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4.7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4.7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4.7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4.7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4.7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4.7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4.7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4.7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4.7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4.7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4.7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4.7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4.7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4.7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4.7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4.7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3" customHeight="1" x14ac:dyDescent="0.15">
      <c r="A188" s="989"/>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3"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405</v>
      </c>
      <c r="AJ194" s="167"/>
      <c r="AK194" s="167"/>
      <c r="AL194" s="167"/>
      <c r="AM194" s="266" t="s">
        <v>711</v>
      </c>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t="s">
        <v>405</v>
      </c>
      <c r="AJ195" s="167"/>
      <c r="AK195" s="167"/>
      <c r="AL195" s="167"/>
      <c r="AM195" s="266" t="s">
        <v>711</v>
      </c>
      <c r="AN195" s="167"/>
      <c r="AO195" s="167"/>
      <c r="AP195" s="167"/>
      <c r="AQ195" s="266"/>
      <c r="AR195" s="167"/>
      <c r="AS195" s="167"/>
      <c r="AT195" s="167"/>
      <c r="AU195" s="266"/>
      <c r="AV195" s="167"/>
      <c r="AW195" s="167"/>
      <c r="AX195" s="211"/>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405</v>
      </c>
      <c r="AJ198" s="167"/>
      <c r="AK198" s="167"/>
      <c r="AL198" s="167"/>
      <c r="AM198" s="266" t="s">
        <v>711</v>
      </c>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t="s">
        <v>405</v>
      </c>
      <c r="AJ199" s="167"/>
      <c r="AK199" s="167"/>
      <c r="AL199" s="167"/>
      <c r="AM199" s="266" t="s">
        <v>711</v>
      </c>
      <c r="AN199" s="167"/>
      <c r="AO199" s="167"/>
      <c r="AP199" s="167"/>
      <c r="AQ199" s="266"/>
      <c r="AR199" s="167"/>
      <c r="AS199" s="167"/>
      <c r="AT199" s="167"/>
      <c r="AU199" s="266"/>
      <c r="AV199" s="167"/>
      <c r="AW199" s="167"/>
      <c r="AX199" s="211"/>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670</v>
      </c>
      <c r="D430" s="251"/>
      <c r="E430" s="239" t="s">
        <v>398</v>
      </c>
      <c r="F430" s="444"/>
      <c r="G430" s="241" t="s">
        <v>252</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18" customHeight="1" x14ac:dyDescent="0.15">
      <c r="A433" s="989"/>
      <c r="B433" s="253"/>
      <c r="C433" s="252"/>
      <c r="D433" s="253"/>
      <c r="E433" s="196"/>
      <c r="F433" s="197"/>
      <c r="G433" s="232" t="s">
        <v>743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711</v>
      </c>
      <c r="AN433" s="167"/>
      <c r="AO433" s="167"/>
      <c r="AP433" s="168"/>
      <c r="AQ433" s="166" t="s">
        <v>405</v>
      </c>
      <c r="AR433" s="167"/>
      <c r="AS433" s="167"/>
      <c r="AT433" s="168"/>
      <c r="AU433" s="167" t="s">
        <v>405</v>
      </c>
      <c r="AV433" s="167"/>
      <c r="AW433" s="167"/>
      <c r="AX433" s="211"/>
      <c r="AY433">
        <f t="shared" ref="AY433:AY435" si="63">$AY$431</f>
        <v>1</v>
      </c>
    </row>
    <row r="434" spans="1:51" ht="18"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405</v>
      </c>
      <c r="AC434" s="224"/>
      <c r="AD434" s="224"/>
      <c r="AE434" s="166" t="s">
        <v>405</v>
      </c>
      <c r="AF434" s="167"/>
      <c r="AG434" s="167"/>
      <c r="AH434" s="168"/>
      <c r="AI434" s="166" t="s">
        <v>405</v>
      </c>
      <c r="AJ434" s="167"/>
      <c r="AK434" s="167"/>
      <c r="AL434" s="167"/>
      <c r="AM434" s="166" t="s">
        <v>711</v>
      </c>
      <c r="AN434" s="167"/>
      <c r="AO434" s="167"/>
      <c r="AP434" s="168"/>
      <c r="AQ434" s="166" t="s">
        <v>405</v>
      </c>
      <c r="AR434" s="167"/>
      <c r="AS434" s="167"/>
      <c r="AT434" s="168"/>
      <c r="AU434" s="167" t="s">
        <v>405</v>
      </c>
      <c r="AV434" s="167"/>
      <c r="AW434" s="167"/>
      <c r="AX434" s="211"/>
      <c r="AY434">
        <f t="shared" si="63"/>
        <v>1</v>
      </c>
    </row>
    <row r="435" spans="1:51" ht="18"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405</v>
      </c>
      <c r="AF435" s="167"/>
      <c r="AG435" s="167"/>
      <c r="AH435" s="168"/>
      <c r="AI435" s="166" t="s">
        <v>405</v>
      </c>
      <c r="AJ435" s="167"/>
      <c r="AK435" s="167"/>
      <c r="AL435" s="167"/>
      <c r="AM435" s="166" t="s">
        <v>711</v>
      </c>
      <c r="AN435" s="167"/>
      <c r="AO435" s="167"/>
      <c r="AP435" s="168"/>
      <c r="AQ435" s="166" t="s">
        <v>405</v>
      </c>
      <c r="AR435" s="167"/>
      <c r="AS435" s="167"/>
      <c r="AT435" s="168"/>
      <c r="AU435" s="167" t="s">
        <v>405</v>
      </c>
      <c r="AV435" s="167"/>
      <c r="AW435" s="167"/>
      <c r="AX435" s="211"/>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18" customHeight="1" x14ac:dyDescent="0.15">
      <c r="A458" s="989"/>
      <c r="B458" s="253"/>
      <c r="C458" s="252"/>
      <c r="D458" s="253"/>
      <c r="E458" s="196"/>
      <c r="F458" s="197"/>
      <c r="G458" s="232" t="s">
        <v>743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711</v>
      </c>
      <c r="AN458" s="167"/>
      <c r="AO458" s="167"/>
      <c r="AP458" s="168"/>
      <c r="AQ458" s="166" t="s">
        <v>405</v>
      </c>
      <c r="AR458" s="167"/>
      <c r="AS458" s="167"/>
      <c r="AT458" s="168"/>
      <c r="AU458" s="167" t="s">
        <v>405</v>
      </c>
      <c r="AV458" s="167"/>
      <c r="AW458" s="167"/>
      <c r="AX458" s="211"/>
      <c r="AY458">
        <f t="shared" ref="AY458:AY460" si="68">$AY$456</f>
        <v>1</v>
      </c>
    </row>
    <row r="459" spans="1:51" ht="18"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405</v>
      </c>
      <c r="AC459" s="224"/>
      <c r="AD459" s="224"/>
      <c r="AE459" s="166" t="s">
        <v>405</v>
      </c>
      <c r="AF459" s="167"/>
      <c r="AG459" s="167"/>
      <c r="AH459" s="168"/>
      <c r="AI459" s="166" t="s">
        <v>405</v>
      </c>
      <c r="AJ459" s="167"/>
      <c r="AK459" s="167"/>
      <c r="AL459" s="167"/>
      <c r="AM459" s="166" t="s">
        <v>711</v>
      </c>
      <c r="AN459" s="167"/>
      <c r="AO459" s="167"/>
      <c r="AP459" s="168"/>
      <c r="AQ459" s="166" t="s">
        <v>405</v>
      </c>
      <c r="AR459" s="167"/>
      <c r="AS459" s="167"/>
      <c r="AT459" s="168"/>
      <c r="AU459" s="167" t="s">
        <v>405</v>
      </c>
      <c r="AV459" s="167"/>
      <c r="AW459" s="167"/>
      <c r="AX459" s="211"/>
      <c r="AY459">
        <f t="shared" si="68"/>
        <v>1</v>
      </c>
    </row>
    <row r="460" spans="1:51" ht="18"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405</v>
      </c>
      <c r="AF460" s="167"/>
      <c r="AG460" s="167"/>
      <c r="AH460" s="168"/>
      <c r="AI460" s="166" t="s">
        <v>405</v>
      </c>
      <c r="AJ460" s="167"/>
      <c r="AK460" s="167"/>
      <c r="AL460" s="167"/>
      <c r="AM460" s="166" t="s">
        <v>711</v>
      </c>
      <c r="AN460" s="167"/>
      <c r="AO460" s="167"/>
      <c r="AP460" s="168"/>
      <c r="AQ460" s="166" t="s">
        <v>405</v>
      </c>
      <c r="AR460" s="167"/>
      <c r="AS460" s="167"/>
      <c r="AT460" s="168"/>
      <c r="AU460" s="167" t="s">
        <v>405</v>
      </c>
      <c r="AV460" s="167"/>
      <c r="AW460" s="167"/>
      <c r="AX460" s="211"/>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989"/>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7.25" customHeight="1" x14ac:dyDescent="0.15">
      <c r="A482" s="989"/>
      <c r="B482" s="253"/>
      <c r="C482" s="252"/>
      <c r="D482" s="253"/>
      <c r="E482" s="190" t="s">
        <v>743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7.2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89"/>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89"/>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89"/>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89"/>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105.7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746</v>
      </c>
      <c r="AE702" s="891"/>
      <c r="AF702" s="891"/>
      <c r="AG702" s="880" t="s">
        <v>775</v>
      </c>
      <c r="AH702" s="881"/>
      <c r="AI702" s="881"/>
      <c r="AJ702" s="881"/>
      <c r="AK702" s="881"/>
      <c r="AL702" s="881"/>
      <c r="AM702" s="881"/>
      <c r="AN702" s="881"/>
      <c r="AO702" s="881"/>
      <c r="AP702" s="881"/>
      <c r="AQ702" s="881"/>
      <c r="AR702" s="881"/>
      <c r="AS702" s="881"/>
      <c r="AT702" s="881"/>
      <c r="AU702" s="881"/>
      <c r="AV702" s="881"/>
      <c r="AW702" s="881"/>
      <c r="AX702" s="882"/>
    </row>
    <row r="703" spans="1:51" ht="105.75" customHeight="1" x14ac:dyDescent="0.15">
      <c r="A703" s="528"/>
      <c r="B703" s="529"/>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746</v>
      </c>
      <c r="AE703" s="185"/>
      <c r="AF703" s="185"/>
      <c r="AG703" s="664" t="s">
        <v>776</v>
      </c>
      <c r="AH703" s="665"/>
      <c r="AI703" s="665"/>
      <c r="AJ703" s="665"/>
      <c r="AK703" s="665"/>
      <c r="AL703" s="665"/>
      <c r="AM703" s="665"/>
      <c r="AN703" s="665"/>
      <c r="AO703" s="665"/>
      <c r="AP703" s="665"/>
      <c r="AQ703" s="665"/>
      <c r="AR703" s="665"/>
      <c r="AS703" s="665"/>
      <c r="AT703" s="665"/>
      <c r="AU703" s="665"/>
      <c r="AV703" s="665"/>
      <c r="AW703" s="665"/>
      <c r="AX703" s="666"/>
    </row>
    <row r="704" spans="1:51" ht="86.25" customHeight="1" x14ac:dyDescent="0.15">
      <c r="A704" s="530"/>
      <c r="B704" s="531"/>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746</v>
      </c>
      <c r="AE704" s="584"/>
      <c r="AF704" s="584"/>
      <c r="AG704" s="424" t="s">
        <v>797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9" t="s">
        <v>39</v>
      </c>
      <c r="B705" s="766"/>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746</v>
      </c>
      <c r="AE705" s="733"/>
      <c r="AF705" s="733"/>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2"/>
      <c r="D706" s="613"/>
      <c r="E706" s="683" t="s">
        <v>380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4"/>
      <c r="D707" s="615"/>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1" t="s">
        <v>754</v>
      </c>
      <c r="AE707" s="582"/>
      <c r="AF707" s="582"/>
      <c r="AG707" s="424"/>
      <c r="AH707" s="235"/>
      <c r="AI707" s="235"/>
      <c r="AJ707" s="235"/>
      <c r="AK707" s="235"/>
      <c r="AL707" s="235"/>
      <c r="AM707" s="235"/>
      <c r="AN707" s="235"/>
      <c r="AO707" s="235"/>
      <c r="AP707" s="235"/>
      <c r="AQ707" s="235"/>
      <c r="AR707" s="235"/>
      <c r="AS707" s="235"/>
      <c r="AT707" s="235"/>
      <c r="AU707" s="235"/>
      <c r="AV707" s="235"/>
      <c r="AW707" s="235"/>
      <c r="AX707" s="425"/>
    </row>
    <row r="708" spans="1:50" ht="31.5" customHeight="1" x14ac:dyDescent="0.15">
      <c r="A708" s="655"/>
      <c r="B708" s="656"/>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7" t="s">
        <v>756</v>
      </c>
      <c r="AE708" s="668"/>
      <c r="AF708" s="668"/>
      <c r="AG708" s="523" t="s">
        <v>753</v>
      </c>
      <c r="AH708" s="524"/>
      <c r="AI708" s="524"/>
      <c r="AJ708" s="524"/>
      <c r="AK708" s="524"/>
      <c r="AL708" s="524"/>
      <c r="AM708" s="524"/>
      <c r="AN708" s="524"/>
      <c r="AO708" s="524"/>
      <c r="AP708" s="524"/>
      <c r="AQ708" s="524"/>
      <c r="AR708" s="524"/>
      <c r="AS708" s="524"/>
      <c r="AT708" s="524"/>
      <c r="AU708" s="524"/>
      <c r="AV708" s="524"/>
      <c r="AW708" s="524"/>
      <c r="AX708" s="525"/>
    </row>
    <row r="709" spans="1:50" ht="39.950000000000003" customHeight="1" x14ac:dyDescent="0.15">
      <c r="A709" s="655"/>
      <c r="B709" s="656"/>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746</v>
      </c>
      <c r="AE709" s="185"/>
      <c r="AF709" s="185"/>
      <c r="AG709" s="664" t="s">
        <v>757</v>
      </c>
      <c r="AH709" s="665"/>
      <c r="AI709" s="665"/>
      <c r="AJ709" s="665"/>
      <c r="AK709" s="665"/>
      <c r="AL709" s="665"/>
      <c r="AM709" s="665"/>
      <c r="AN709" s="665"/>
      <c r="AO709" s="665"/>
      <c r="AP709" s="665"/>
      <c r="AQ709" s="665"/>
      <c r="AR709" s="665"/>
      <c r="AS709" s="665"/>
      <c r="AT709" s="665"/>
      <c r="AU709" s="665"/>
      <c r="AV709" s="665"/>
      <c r="AW709" s="665"/>
      <c r="AX709" s="666"/>
    </row>
    <row r="710" spans="1:50" ht="31.5" customHeight="1" x14ac:dyDescent="0.15">
      <c r="A710" s="655"/>
      <c r="B710" s="656"/>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756</v>
      </c>
      <c r="AE710" s="185"/>
      <c r="AF710" s="185"/>
      <c r="AG710" s="664" t="s">
        <v>753</v>
      </c>
      <c r="AH710" s="665"/>
      <c r="AI710" s="665"/>
      <c r="AJ710" s="665"/>
      <c r="AK710" s="665"/>
      <c r="AL710" s="665"/>
      <c r="AM710" s="665"/>
      <c r="AN710" s="665"/>
      <c r="AO710" s="665"/>
      <c r="AP710" s="665"/>
      <c r="AQ710" s="665"/>
      <c r="AR710" s="665"/>
      <c r="AS710" s="665"/>
      <c r="AT710" s="665"/>
      <c r="AU710" s="665"/>
      <c r="AV710" s="665"/>
      <c r="AW710" s="665"/>
      <c r="AX710" s="666"/>
    </row>
    <row r="711" spans="1:50" ht="39.950000000000003" customHeight="1" x14ac:dyDescent="0.15">
      <c r="A711" s="655"/>
      <c r="B711" s="656"/>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746</v>
      </c>
      <c r="AE711" s="185"/>
      <c r="AF711" s="185"/>
      <c r="AG711" s="664" t="s">
        <v>758</v>
      </c>
      <c r="AH711" s="665"/>
      <c r="AI711" s="665"/>
      <c r="AJ711" s="665"/>
      <c r="AK711" s="665"/>
      <c r="AL711" s="665"/>
      <c r="AM711" s="665"/>
      <c r="AN711" s="665"/>
      <c r="AO711" s="665"/>
      <c r="AP711" s="665"/>
      <c r="AQ711" s="665"/>
      <c r="AR711" s="665"/>
      <c r="AS711" s="665"/>
      <c r="AT711" s="665"/>
      <c r="AU711" s="665"/>
      <c r="AV711" s="665"/>
      <c r="AW711" s="665"/>
      <c r="AX711" s="666"/>
    </row>
    <row r="712" spans="1:50" ht="39.950000000000003" customHeight="1" x14ac:dyDescent="0.15">
      <c r="A712" s="655"/>
      <c r="B712" s="656"/>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746</v>
      </c>
      <c r="AE712" s="584"/>
      <c r="AF712" s="584"/>
      <c r="AG712" s="592" t="s">
        <v>759</v>
      </c>
      <c r="AH712" s="593"/>
      <c r="AI712" s="593"/>
      <c r="AJ712" s="593"/>
      <c r="AK712" s="593"/>
      <c r="AL712" s="593"/>
      <c r="AM712" s="593"/>
      <c r="AN712" s="593"/>
      <c r="AO712" s="593"/>
      <c r="AP712" s="593"/>
      <c r="AQ712" s="593"/>
      <c r="AR712" s="593"/>
      <c r="AS712" s="593"/>
      <c r="AT712" s="593"/>
      <c r="AU712" s="593"/>
      <c r="AV712" s="593"/>
      <c r="AW712" s="593"/>
      <c r="AX712" s="594"/>
    </row>
    <row r="713" spans="1:50" ht="31.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64" t="s">
        <v>753</v>
      </c>
      <c r="AH713" s="665"/>
      <c r="AI713" s="665"/>
      <c r="AJ713" s="665"/>
      <c r="AK713" s="665"/>
      <c r="AL713" s="665"/>
      <c r="AM713" s="665"/>
      <c r="AN713" s="665"/>
      <c r="AO713" s="665"/>
      <c r="AP713" s="665"/>
      <c r="AQ713" s="665"/>
      <c r="AR713" s="665"/>
      <c r="AS713" s="665"/>
      <c r="AT713" s="665"/>
      <c r="AU713" s="665"/>
      <c r="AV713" s="665"/>
      <c r="AW713" s="665"/>
      <c r="AX713" s="666"/>
    </row>
    <row r="714" spans="1:50" ht="39.950000000000003"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9" t="s">
        <v>746</v>
      </c>
      <c r="AE714" s="590"/>
      <c r="AF714" s="591"/>
      <c r="AG714" s="689" t="s">
        <v>760</v>
      </c>
      <c r="AH714" s="690"/>
      <c r="AI714" s="690"/>
      <c r="AJ714" s="690"/>
      <c r="AK714" s="690"/>
      <c r="AL714" s="690"/>
      <c r="AM714" s="690"/>
      <c r="AN714" s="690"/>
      <c r="AO714" s="690"/>
      <c r="AP714" s="690"/>
      <c r="AQ714" s="690"/>
      <c r="AR714" s="690"/>
      <c r="AS714" s="690"/>
      <c r="AT714" s="690"/>
      <c r="AU714" s="690"/>
      <c r="AV714" s="690"/>
      <c r="AW714" s="690"/>
      <c r="AX714" s="691"/>
    </row>
    <row r="715" spans="1:50" ht="40.5" customHeight="1" x14ac:dyDescent="0.15">
      <c r="A715" s="619"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746</v>
      </c>
      <c r="AE715" s="668"/>
      <c r="AF715" s="774"/>
      <c r="AG715" s="523" t="s">
        <v>779</v>
      </c>
      <c r="AH715" s="524"/>
      <c r="AI715" s="524"/>
      <c r="AJ715" s="524"/>
      <c r="AK715" s="524"/>
      <c r="AL715" s="524"/>
      <c r="AM715" s="524"/>
      <c r="AN715" s="524"/>
      <c r="AO715" s="524"/>
      <c r="AP715" s="524"/>
      <c r="AQ715" s="524"/>
      <c r="AR715" s="524"/>
      <c r="AS715" s="524"/>
      <c r="AT715" s="524"/>
      <c r="AU715" s="524"/>
      <c r="AV715" s="524"/>
      <c r="AW715" s="524"/>
      <c r="AX715" s="525"/>
    </row>
    <row r="716" spans="1:50" ht="57"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756</v>
      </c>
      <c r="AE716" s="756"/>
      <c r="AF716" s="756"/>
      <c r="AG716" s="664" t="s">
        <v>753</v>
      </c>
      <c r="AH716" s="665"/>
      <c r="AI716" s="665"/>
      <c r="AJ716" s="665"/>
      <c r="AK716" s="665"/>
      <c r="AL716" s="665"/>
      <c r="AM716" s="665"/>
      <c r="AN716" s="665"/>
      <c r="AO716" s="665"/>
      <c r="AP716" s="665"/>
      <c r="AQ716" s="665"/>
      <c r="AR716" s="665"/>
      <c r="AS716" s="665"/>
      <c r="AT716" s="665"/>
      <c r="AU716" s="665"/>
      <c r="AV716" s="665"/>
      <c r="AW716" s="665"/>
      <c r="AX716" s="666"/>
    </row>
    <row r="717" spans="1:50" ht="57" customHeight="1" x14ac:dyDescent="0.15">
      <c r="A717" s="655"/>
      <c r="B717" s="656"/>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746</v>
      </c>
      <c r="AE717" s="185"/>
      <c r="AF717" s="185"/>
      <c r="AG717" s="664" t="s">
        <v>781</v>
      </c>
      <c r="AH717" s="665"/>
      <c r="AI717" s="665"/>
      <c r="AJ717" s="665"/>
      <c r="AK717" s="665"/>
      <c r="AL717" s="665"/>
      <c r="AM717" s="665"/>
      <c r="AN717" s="665"/>
      <c r="AO717" s="665"/>
      <c r="AP717" s="665"/>
      <c r="AQ717" s="665"/>
      <c r="AR717" s="665"/>
      <c r="AS717" s="665"/>
      <c r="AT717" s="665"/>
      <c r="AU717" s="665"/>
      <c r="AV717" s="665"/>
      <c r="AW717" s="665"/>
      <c r="AX717" s="666"/>
    </row>
    <row r="718" spans="1:50" ht="70.5" customHeight="1" x14ac:dyDescent="0.15">
      <c r="A718" s="657"/>
      <c r="B718" s="658"/>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746</v>
      </c>
      <c r="AE718" s="185"/>
      <c r="AF718" s="185"/>
      <c r="AG718" s="193" t="s">
        <v>783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4"/>
      <c r="AD719" s="667" t="s">
        <v>756</v>
      </c>
      <c r="AE719" s="668"/>
      <c r="AF719" s="668"/>
      <c r="AG719" s="190" t="s">
        <v>753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39" t="s">
        <v>53</v>
      </c>
      <c r="D726" s="579"/>
      <c r="E726" s="579"/>
      <c r="F726" s="580"/>
      <c r="G726" s="794" t="s">
        <v>777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56.25" customHeight="1" thickBot="1" x14ac:dyDescent="0.2">
      <c r="A727" s="621"/>
      <c r="B727" s="622"/>
      <c r="C727" s="695" t="s">
        <v>57</v>
      </c>
      <c r="D727" s="696"/>
      <c r="E727" s="696"/>
      <c r="F727" s="697"/>
      <c r="G727" s="792" t="s">
        <v>778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85.5" customHeight="1" thickBot="1" x14ac:dyDescent="0.2">
      <c r="A729" s="762" t="s">
        <v>807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808</v>
      </c>
      <c r="B731" s="617"/>
      <c r="C731" s="617"/>
      <c r="D731" s="617"/>
      <c r="E731" s="618"/>
      <c r="F731" s="680" t="s">
        <v>809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118.5" customHeight="1" thickBot="1" x14ac:dyDescent="0.2">
      <c r="A733" s="616" t="s">
        <v>810</v>
      </c>
      <c r="B733" s="617"/>
      <c r="C733" s="617"/>
      <c r="D733" s="617"/>
      <c r="E733" s="618"/>
      <c r="F733" s="763" t="s">
        <v>811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671</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715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715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715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715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715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715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715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t="s">
        <v>745</v>
      </c>
      <c r="J746" s="113"/>
      <c r="K746" s="100" t="str">
        <f>IF(I746="","","-")</f>
        <v>-</v>
      </c>
      <c r="L746" s="104">
        <v>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42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385</v>
      </c>
      <c r="B787" s="758"/>
      <c r="C787" s="758"/>
      <c r="D787" s="758"/>
      <c r="E787" s="758"/>
      <c r="F787" s="759"/>
      <c r="G787" s="435" t="s">
        <v>785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802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3.5" customHeight="1" x14ac:dyDescent="0.15">
      <c r="A789" s="553"/>
      <c r="B789" s="760"/>
      <c r="C789" s="760"/>
      <c r="D789" s="760"/>
      <c r="E789" s="760"/>
      <c r="F789" s="761"/>
      <c r="G789" s="445" t="s">
        <v>762</v>
      </c>
      <c r="H789" s="446"/>
      <c r="I789" s="446"/>
      <c r="J789" s="446"/>
      <c r="K789" s="447"/>
      <c r="L789" s="448" t="s">
        <v>761</v>
      </c>
      <c r="M789" s="449"/>
      <c r="N789" s="449"/>
      <c r="O789" s="449"/>
      <c r="P789" s="449"/>
      <c r="Q789" s="449"/>
      <c r="R789" s="449"/>
      <c r="S789" s="449"/>
      <c r="T789" s="449"/>
      <c r="U789" s="449"/>
      <c r="V789" s="449"/>
      <c r="W789" s="449"/>
      <c r="X789" s="450"/>
      <c r="Y789" s="451">
        <v>0.1</v>
      </c>
      <c r="Z789" s="452"/>
      <c r="AA789" s="452"/>
      <c r="AB789" s="554"/>
      <c r="AC789" s="445" t="s">
        <v>786</v>
      </c>
      <c r="AD789" s="446"/>
      <c r="AE789" s="446"/>
      <c r="AF789" s="446"/>
      <c r="AG789" s="447"/>
      <c r="AH789" s="448" t="s">
        <v>787</v>
      </c>
      <c r="AI789" s="449"/>
      <c r="AJ789" s="449"/>
      <c r="AK789" s="449"/>
      <c r="AL789" s="449"/>
      <c r="AM789" s="449"/>
      <c r="AN789" s="449"/>
      <c r="AO789" s="449"/>
      <c r="AP789" s="449"/>
      <c r="AQ789" s="449"/>
      <c r="AR789" s="449"/>
      <c r="AS789" s="449"/>
      <c r="AT789" s="450"/>
      <c r="AU789" s="451">
        <v>0.96030000000000004</v>
      </c>
      <c r="AV789" s="452"/>
      <c r="AW789" s="452"/>
      <c r="AX789" s="453"/>
    </row>
    <row r="790" spans="1:51" ht="33" customHeight="1" x14ac:dyDescent="0.15">
      <c r="A790" s="553"/>
      <c r="B790" s="760"/>
      <c r="C790" s="760"/>
      <c r="D790" s="760"/>
      <c r="E790" s="760"/>
      <c r="F790" s="761"/>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33" hidden="1" customHeight="1" x14ac:dyDescent="0.15">
      <c r="A791" s="553"/>
      <c r="B791" s="760"/>
      <c r="C791" s="760"/>
      <c r="D791" s="760"/>
      <c r="E791" s="760"/>
      <c r="F791" s="761"/>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33" hidden="1" customHeight="1" x14ac:dyDescent="0.15">
      <c r="A792" s="553"/>
      <c r="B792" s="760"/>
      <c r="C792" s="760"/>
      <c r="D792" s="760"/>
      <c r="E792" s="760"/>
      <c r="F792" s="761"/>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33" hidden="1" customHeight="1" x14ac:dyDescent="0.15">
      <c r="A793" s="553"/>
      <c r="B793" s="760"/>
      <c r="C793" s="760"/>
      <c r="D793" s="760"/>
      <c r="E793" s="760"/>
      <c r="F793" s="761"/>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33" hidden="1" customHeight="1" x14ac:dyDescent="0.15">
      <c r="A794" s="553"/>
      <c r="B794" s="760"/>
      <c r="C794" s="760"/>
      <c r="D794" s="760"/>
      <c r="E794" s="760"/>
      <c r="F794" s="761"/>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33" hidden="1" customHeight="1" x14ac:dyDescent="0.15">
      <c r="A795" s="553"/>
      <c r="B795" s="760"/>
      <c r="C795" s="760"/>
      <c r="D795" s="760"/>
      <c r="E795" s="760"/>
      <c r="F795" s="761"/>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33" hidden="1" customHeight="1" x14ac:dyDescent="0.15">
      <c r="A796" s="553"/>
      <c r="B796" s="760"/>
      <c r="C796" s="760"/>
      <c r="D796" s="760"/>
      <c r="E796" s="760"/>
      <c r="F796" s="761"/>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33" hidden="1" customHeight="1" x14ac:dyDescent="0.15">
      <c r="A797" s="553"/>
      <c r="B797" s="760"/>
      <c r="C797" s="760"/>
      <c r="D797" s="760"/>
      <c r="E797" s="760"/>
      <c r="F797" s="761"/>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33" hidden="1" customHeight="1" x14ac:dyDescent="0.15">
      <c r="A798" s="553"/>
      <c r="B798" s="760"/>
      <c r="C798" s="760"/>
      <c r="D798" s="760"/>
      <c r="E798" s="760"/>
      <c r="F798" s="761"/>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33" customHeight="1" x14ac:dyDescent="0.15">
      <c r="A799" s="553"/>
      <c r="B799" s="760"/>
      <c r="C799" s="760"/>
      <c r="D799" s="760"/>
      <c r="E799" s="760"/>
      <c r="F799" s="761"/>
      <c r="G799" s="409" t="s">
        <v>20</v>
      </c>
      <c r="H799" s="410"/>
      <c r="I799" s="410"/>
      <c r="J799" s="410"/>
      <c r="K799" s="410"/>
      <c r="L799" s="411"/>
      <c r="M799" s="412"/>
      <c r="N799" s="412"/>
      <c r="O799" s="412"/>
      <c r="P799" s="412"/>
      <c r="Q799" s="412"/>
      <c r="R799" s="412"/>
      <c r="S799" s="412"/>
      <c r="T799" s="412"/>
      <c r="U799" s="412"/>
      <c r="V799" s="412"/>
      <c r="W799" s="412"/>
      <c r="X799" s="413"/>
      <c r="Y799" s="414">
        <f>SUM(Y789:AB798)</f>
        <v>0.1</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0.96030000000000004</v>
      </c>
      <c r="AV799" s="415"/>
      <c r="AW799" s="415"/>
      <c r="AX799" s="417"/>
    </row>
    <row r="800" spans="1:51" ht="27.75" hidden="1" customHeight="1" x14ac:dyDescent="0.15">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7.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7.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7.75" hidden="1" customHeight="1" x14ac:dyDescent="0.15">
      <c r="A803" s="553"/>
      <c r="B803" s="760"/>
      <c r="C803" s="760"/>
      <c r="D803" s="760"/>
      <c r="E803" s="760"/>
      <c r="F803" s="761"/>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7.75" hidden="1" customHeight="1" x14ac:dyDescent="0.15">
      <c r="A804" s="553"/>
      <c r="B804" s="760"/>
      <c r="C804" s="760"/>
      <c r="D804" s="760"/>
      <c r="E804" s="760"/>
      <c r="F804" s="761"/>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7.75" hidden="1" customHeight="1" x14ac:dyDescent="0.15">
      <c r="A805" s="553"/>
      <c r="B805" s="760"/>
      <c r="C805" s="760"/>
      <c r="D805" s="760"/>
      <c r="E805" s="760"/>
      <c r="F805" s="761"/>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7.75" hidden="1" customHeight="1" x14ac:dyDescent="0.15">
      <c r="A806" s="553"/>
      <c r="B806" s="760"/>
      <c r="C806" s="760"/>
      <c r="D806" s="760"/>
      <c r="E806" s="760"/>
      <c r="F806" s="761"/>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7.75" hidden="1" customHeight="1" x14ac:dyDescent="0.15">
      <c r="A807" s="553"/>
      <c r="B807" s="760"/>
      <c r="C807" s="760"/>
      <c r="D807" s="760"/>
      <c r="E807" s="760"/>
      <c r="F807" s="761"/>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7.75" hidden="1" customHeight="1" x14ac:dyDescent="0.15">
      <c r="A808" s="553"/>
      <c r="B808" s="760"/>
      <c r="C808" s="760"/>
      <c r="D808" s="760"/>
      <c r="E808" s="760"/>
      <c r="F808" s="761"/>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7.75" hidden="1" customHeight="1" x14ac:dyDescent="0.15">
      <c r="A809" s="553"/>
      <c r="B809" s="760"/>
      <c r="C809" s="760"/>
      <c r="D809" s="760"/>
      <c r="E809" s="760"/>
      <c r="F809" s="761"/>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7.75" hidden="1" customHeight="1" x14ac:dyDescent="0.15">
      <c r="A810" s="553"/>
      <c r="B810" s="760"/>
      <c r="C810" s="760"/>
      <c r="D810" s="760"/>
      <c r="E810" s="760"/>
      <c r="F810" s="761"/>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7.75" hidden="1" customHeight="1" x14ac:dyDescent="0.15">
      <c r="A811" s="553"/>
      <c r="B811" s="760"/>
      <c r="C811" s="760"/>
      <c r="D811" s="760"/>
      <c r="E811" s="760"/>
      <c r="F811" s="761"/>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7.75" hidden="1" customHeight="1" x14ac:dyDescent="0.15">
      <c r="A812" s="553"/>
      <c r="B812" s="760"/>
      <c r="C812" s="760"/>
      <c r="D812" s="760"/>
      <c r="E812" s="760"/>
      <c r="F812" s="761"/>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7.75" hidden="1" customHeight="1" x14ac:dyDescent="0.15">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7.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7.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7.75" hidden="1" customHeight="1" x14ac:dyDescent="0.15">
      <c r="A816" s="553"/>
      <c r="B816" s="760"/>
      <c r="C816" s="760"/>
      <c r="D816" s="760"/>
      <c r="E816" s="760"/>
      <c r="F816" s="761"/>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7.75" hidden="1" customHeight="1" x14ac:dyDescent="0.15">
      <c r="A817" s="553"/>
      <c r="B817" s="760"/>
      <c r="C817" s="760"/>
      <c r="D817" s="760"/>
      <c r="E817" s="760"/>
      <c r="F817" s="761"/>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7.75" hidden="1" customHeight="1" x14ac:dyDescent="0.15">
      <c r="A818" s="553"/>
      <c r="B818" s="760"/>
      <c r="C818" s="760"/>
      <c r="D818" s="760"/>
      <c r="E818" s="760"/>
      <c r="F818" s="761"/>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7.75" hidden="1" customHeight="1" x14ac:dyDescent="0.15">
      <c r="A819" s="553"/>
      <c r="B819" s="760"/>
      <c r="C819" s="760"/>
      <c r="D819" s="760"/>
      <c r="E819" s="760"/>
      <c r="F819" s="761"/>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7.75" hidden="1" customHeight="1" x14ac:dyDescent="0.15">
      <c r="A820" s="553"/>
      <c r="B820" s="760"/>
      <c r="C820" s="760"/>
      <c r="D820" s="760"/>
      <c r="E820" s="760"/>
      <c r="F820" s="761"/>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7.75" hidden="1" customHeight="1" x14ac:dyDescent="0.15">
      <c r="A821" s="553"/>
      <c r="B821" s="760"/>
      <c r="C821" s="760"/>
      <c r="D821" s="760"/>
      <c r="E821" s="760"/>
      <c r="F821" s="761"/>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7.75" hidden="1" customHeight="1" x14ac:dyDescent="0.15">
      <c r="A822" s="553"/>
      <c r="B822" s="760"/>
      <c r="C822" s="760"/>
      <c r="D822" s="760"/>
      <c r="E822" s="760"/>
      <c r="F822" s="761"/>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7.75" hidden="1" customHeight="1" x14ac:dyDescent="0.15">
      <c r="A823" s="553"/>
      <c r="B823" s="760"/>
      <c r="C823" s="760"/>
      <c r="D823" s="760"/>
      <c r="E823" s="760"/>
      <c r="F823" s="761"/>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7.75" hidden="1" customHeight="1" x14ac:dyDescent="0.15">
      <c r="A824" s="553"/>
      <c r="B824" s="760"/>
      <c r="C824" s="760"/>
      <c r="D824" s="760"/>
      <c r="E824" s="760"/>
      <c r="F824" s="761"/>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7.75" hidden="1" customHeight="1" thickBot="1" x14ac:dyDescent="0.2">
      <c r="A825" s="553"/>
      <c r="B825" s="760"/>
      <c r="C825" s="760"/>
      <c r="D825" s="760"/>
      <c r="E825" s="760"/>
      <c r="F825" s="761"/>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7.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7.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7.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7.75" hidden="1" customHeight="1" x14ac:dyDescent="0.15">
      <c r="A829" s="553"/>
      <c r="B829" s="760"/>
      <c r="C829" s="760"/>
      <c r="D829" s="760"/>
      <c r="E829" s="760"/>
      <c r="F829" s="761"/>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7.75" hidden="1" customHeight="1" x14ac:dyDescent="0.15">
      <c r="A830" s="553"/>
      <c r="B830" s="760"/>
      <c r="C830" s="760"/>
      <c r="D830" s="760"/>
      <c r="E830" s="760"/>
      <c r="F830" s="761"/>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7.75" hidden="1" customHeight="1" x14ac:dyDescent="0.15">
      <c r="A831" s="553"/>
      <c r="B831" s="760"/>
      <c r="C831" s="760"/>
      <c r="D831" s="760"/>
      <c r="E831" s="760"/>
      <c r="F831" s="761"/>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7.75" hidden="1" customHeight="1" x14ac:dyDescent="0.15">
      <c r="A832" s="553"/>
      <c r="B832" s="760"/>
      <c r="C832" s="760"/>
      <c r="D832" s="760"/>
      <c r="E832" s="760"/>
      <c r="F832" s="761"/>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7.75" hidden="1" customHeight="1" x14ac:dyDescent="0.15">
      <c r="A833" s="553"/>
      <c r="B833" s="760"/>
      <c r="C833" s="760"/>
      <c r="D833" s="760"/>
      <c r="E833" s="760"/>
      <c r="F833" s="761"/>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7.75" hidden="1" customHeight="1" x14ac:dyDescent="0.15">
      <c r="A834" s="553"/>
      <c r="B834" s="760"/>
      <c r="C834" s="760"/>
      <c r="D834" s="760"/>
      <c r="E834" s="760"/>
      <c r="F834" s="761"/>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7.75" hidden="1" customHeight="1" x14ac:dyDescent="0.15">
      <c r="A835" s="553"/>
      <c r="B835" s="760"/>
      <c r="C835" s="760"/>
      <c r="D835" s="760"/>
      <c r="E835" s="760"/>
      <c r="F835" s="761"/>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7.75" hidden="1" customHeight="1" x14ac:dyDescent="0.15">
      <c r="A836" s="553"/>
      <c r="B836" s="760"/>
      <c r="C836" s="760"/>
      <c r="D836" s="760"/>
      <c r="E836" s="760"/>
      <c r="F836" s="761"/>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7.75" hidden="1" customHeight="1" x14ac:dyDescent="0.15">
      <c r="A837" s="553"/>
      <c r="B837" s="760"/>
      <c r="C837" s="760"/>
      <c r="D837" s="760"/>
      <c r="E837" s="760"/>
      <c r="F837" s="761"/>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7.75" hidden="1" customHeight="1" x14ac:dyDescent="0.15">
      <c r="A838" s="553"/>
      <c r="B838" s="760"/>
      <c r="C838" s="760"/>
      <c r="D838" s="760"/>
      <c r="E838" s="760"/>
      <c r="F838" s="761"/>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7.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7.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366</v>
      </c>
      <c r="AI844" s="350"/>
      <c r="AJ844" s="350"/>
      <c r="AK844" s="350"/>
      <c r="AL844" s="350" t="s">
        <v>21</v>
      </c>
      <c r="AM844" s="350"/>
      <c r="AN844" s="350"/>
      <c r="AO844" s="422"/>
      <c r="AP844" s="423" t="s">
        <v>298</v>
      </c>
      <c r="AQ844" s="423"/>
      <c r="AR844" s="423"/>
      <c r="AS844" s="423"/>
      <c r="AT844" s="423"/>
      <c r="AU844" s="423"/>
      <c r="AV844" s="423"/>
      <c r="AW844" s="423"/>
      <c r="AX844" s="423"/>
    </row>
    <row r="845" spans="1:51" ht="45" customHeight="1" x14ac:dyDescent="0.15">
      <c r="A845" s="404">
        <v>1</v>
      </c>
      <c r="B845" s="404">
        <v>1</v>
      </c>
      <c r="C845" s="421" t="s">
        <v>763</v>
      </c>
      <c r="D845" s="418"/>
      <c r="E845" s="418"/>
      <c r="F845" s="418"/>
      <c r="G845" s="418"/>
      <c r="H845" s="418"/>
      <c r="I845" s="418"/>
      <c r="J845" s="419" t="s">
        <v>753</v>
      </c>
      <c r="K845" s="420"/>
      <c r="L845" s="420"/>
      <c r="M845" s="420"/>
      <c r="N845" s="420"/>
      <c r="O845" s="420"/>
      <c r="P845" s="317" t="s">
        <v>773</v>
      </c>
      <c r="Q845" s="318"/>
      <c r="R845" s="318"/>
      <c r="S845" s="318"/>
      <c r="T845" s="318"/>
      <c r="U845" s="318"/>
      <c r="V845" s="318"/>
      <c r="W845" s="318"/>
      <c r="X845" s="318"/>
      <c r="Y845" s="319">
        <v>7.9034999999999994E-2</v>
      </c>
      <c r="Z845" s="320"/>
      <c r="AA845" s="320"/>
      <c r="AB845" s="321"/>
      <c r="AC845" s="323" t="s">
        <v>80</v>
      </c>
      <c r="AD845" s="324"/>
      <c r="AE845" s="324"/>
      <c r="AF845" s="324"/>
      <c r="AG845" s="324"/>
      <c r="AH845" s="330" t="s">
        <v>753</v>
      </c>
      <c r="AI845" s="331"/>
      <c r="AJ845" s="331"/>
      <c r="AK845" s="331"/>
      <c r="AL845" s="327" t="s">
        <v>753</v>
      </c>
      <c r="AM845" s="328"/>
      <c r="AN845" s="328"/>
      <c r="AO845" s="329"/>
      <c r="AP845" s="322" t="s">
        <v>753</v>
      </c>
      <c r="AQ845" s="322"/>
      <c r="AR845" s="322"/>
      <c r="AS845" s="322"/>
      <c r="AT845" s="322"/>
      <c r="AU845" s="322"/>
      <c r="AV845" s="322"/>
      <c r="AW845" s="322"/>
      <c r="AX845" s="322"/>
    </row>
    <row r="846" spans="1:51" ht="45" customHeight="1" x14ac:dyDescent="0.15">
      <c r="A846" s="404">
        <v>2</v>
      </c>
      <c r="B846" s="404">
        <v>1</v>
      </c>
      <c r="C846" s="421" t="s">
        <v>764</v>
      </c>
      <c r="D846" s="418"/>
      <c r="E846" s="418"/>
      <c r="F846" s="418"/>
      <c r="G846" s="418"/>
      <c r="H846" s="418"/>
      <c r="I846" s="418"/>
      <c r="J846" s="419" t="s">
        <v>753</v>
      </c>
      <c r="K846" s="420"/>
      <c r="L846" s="420"/>
      <c r="M846" s="420"/>
      <c r="N846" s="420"/>
      <c r="O846" s="420"/>
      <c r="P846" s="317" t="s">
        <v>773</v>
      </c>
      <c r="Q846" s="318"/>
      <c r="R846" s="318"/>
      <c r="S846" s="318"/>
      <c r="T846" s="318"/>
      <c r="U846" s="318"/>
      <c r="V846" s="318"/>
      <c r="W846" s="318"/>
      <c r="X846" s="318"/>
      <c r="Y846" s="319">
        <v>7.9034999999999994E-2</v>
      </c>
      <c r="Z846" s="320"/>
      <c r="AA846" s="320"/>
      <c r="AB846" s="321"/>
      <c r="AC846" s="323" t="s">
        <v>80</v>
      </c>
      <c r="AD846" s="324"/>
      <c r="AE846" s="324"/>
      <c r="AF846" s="324"/>
      <c r="AG846" s="324"/>
      <c r="AH846" s="330" t="s">
        <v>753</v>
      </c>
      <c r="AI846" s="331"/>
      <c r="AJ846" s="331"/>
      <c r="AK846" s="331"/>
      <c r="AL846" s="327" t="s">
        <v>753</v>
      </c>
      <c r="AM846" s="328"/>
      <c r="AN846" s="328"/>
      <c r="AO846" s="329"/>
      <c r="AP846" s="322" t="s">
        <v>753</v>
      </c>
      <c r="AQ846" s="322"/>
      <c r="AR846" s="322"/>
      <c r="AS846" s="322"/>
      <c r="AT846" s="322"/>
      <c r="AU846" s="322"/>
      <c r="AV846" s="322"/>
      <c r="AW846" s="322"/>
      <c r="AX846" s="322"/>
      <c r="AY846">
        <f>COUNTA($C$846)</f>
        <v>1</v>
      </c>
    </row>
    <row r="847" spans="1:51" ht="45" customHeight="1" x14ac:dyDescent="0.15">
      <c r="A847" s="404">
        <v>3</v>
      </c>
      <c r="B847" s="404">
        <v>1</v>
      </c>
      <c r="C847" s="421" t="s">
        <v>765</v>
      </c>
      <c r="D847" s="418"/>
      <c r="E847" s="418"/>
      <c r="F847" s="418"/>
      <c r="G847" s="418"/>
      <c r="H847" s="418"/>
      <c r="I847" s="418"/>
      <c r="J847" s="419" t="s">
        <v>753</v>
      </c>
      <c r="K847" s="420"/>
      <c r="L847" s="420"/>
      <c r="M847" s="420"/>
      <c r="N847" s="420"/>
      <c r="O847" s="420"/>
      <c r="P847" s="317" t="s">
        <v>773</v>
      </c>
      <c r="Q847" s="318"/>
      <c r="R847" s="318"/>
      <c r="S847" s="318"/>
      <c r="T847" s="318"/>
      <c r="U847" s="318"/>
      <c r="V847" s="318"/>
      <c r="W847" s="318"/>
      <c r="X847" s="318"/>
      <c r="Y847" s="319">
        <v>7.9034999999999994E-2</v>
      </c>
      <c r="Z847" s="320"/>
      <c r="AA847" s="320"/>
      <c r="AB847" s="321"/>
      <c r="AC847" s="323" t="s">
        <v>80</v>
      </c>
      <c r="AD847" s="324"/>
      <c r="AE847" s="324"/>
      <c r="AF847" s="324"/>
      <c r="AG847" s="324"/>
      <c r="AH847" s="330" t="s">
        <v>753</v>
      </c>
      <c r="AI847" s="331"/>
      <c r="AJ847" s="331"/>
      <c r="AK847" s="331"/>
      <c r="AL847" s="327" t="s">
        <v>753</v>
      </c>
      <c r="AM847" s="328"/>
      <c r="AN847" s="328"/>
      <c r="AO847" s="329"/>
      <c r="AP847" s="322" t="s">
        <v>753</v>
      </c>
      <c r="AQ847" s="322"/>
      <c r="AR847" s="322"/>
      <c r="AS847" s="322"/>
      <c r="AT847" s="322"/>
      <c r="AU847" s="322"/>
      <c r="AV847" s="322"/>
      <c r="AW847" s="322"/>
      <c r="AX847" s="322"/>
      <c r="AY847">
        <f>COUNTA($C$847)</f>
        <v>1</v>
      </c>
    </row>
    <row r="848" spans="1:51" ht="45" customHeight="1" x14ac:dyDescent="0.15">
      <c r="A848" s="404">
        <v>4</v>
      </c>
      <c r="B848" s="404">
        <v>1</v>
      </c>
      <c r="C848" s="421" t="s">
        <v>766</v>
      </c>
      <c r="D848" s="418"/>
      <c r="E848" s="418"/>
      <c r="F848" s="418"/>
      <c r="G848" s="418"/>
      <c r="H848" s="418"/>
      <c r="I848" s="418"/>
      <c r="J848" s="419" t="s">
        <v>753</v>
      </c>
      <c r="K848" s="420"/>
      <c r="L848" s="420"/>
      <c r="M848" s="420"/>
      <c r="N848" s="420"/>
      <c r="O848" s="420"/>
      <c r="P848" s="317" t="s">
        <v>773</v>
      </c>
      <c r="Q848" s="318"/>
      <c r="R848" s="318"/>
      <c r="S848" s="318"/>
      <c r="T848" s="318"/>
      <c r="U848" s="318"/>
      <c r="V848" s="318"/>
      <c r="W848" s="318"/>
      <c r="X848" s="318"/>
      <c r="Y848" s="319">
        <v>5.6439999999999997E-2</v>
      </c>
      <c r="Z848" s="320"/>
      <c r="AA848" s="320"/>
      <c r="AB848" s="321"/>
      <c r="AC848" s="323" t="s">
        <v>80</v>
      </c>
      <c r="AD848" s="324"/>
      <c r="AE848" s="324"/>
      <c r="AF848" s="324"/>
      <c r="AG848" s="324"/>
      <c r="AH848" s="330" t="s">
        <v>753</v>
      </c>
      <c r="AI848" s="331"/>
      <c r="AJ848" s="331"/>
      <c r="AK848" s="331"/>
      <c r="AL848" s="327" t="s">
        <v>753</v>
      </c>
      <c r="AM848" s="328"/>
      <c r="AN848" s="328"/>
      <c r="AO848" s="329"/>
      <c r="AP848" s="322" t="s">
        <v>753</v>
      </c>
      <c r="AQ848" s="322"/>
      <c r="AR848" s="322"/>
      <c r="AS848" s="322"/>
      <c r="AT848" s="322"/>
      <c r="AU848" s="322"/>
      <c r="AV848" s="322"/>
      <c r="AW848" s="322"/>
      <c r="AX848" s="322"/>
      <c r="AY848">
        <f>COUNTA($C$848)</f>
        <v>1</v>
      </c>
    </row>
    <row r="849" spans="1:51" ht="45" customHeight="1" x14ac:dyDescent="0.15">
      <c r="A849" s="404">
        <v>5</v>
      </c>
      <c r="B849" s="404">
        <v>1</v>
      </c>
      <c r="C849" s="421" t="s">
        <v>767</v>
      </c>
      <c r="D849" s="418"/>
      <c r="E849" s="418"/>
      <c r="F849" s="418"/>
      <c r="G849" s="418"/>
      <c r="H849" s="418"/>
      <c r="I849" s="418"/>
      <c r="J849" s="419" t="s">
        <v>753</v>
      </c>
      <c r="K849" s="420"/>
      <c r="L849" s="420"/>
      <c r="M849" s="420"/>
      <c r="N849" s="420"/>
      <c r="O849" s="420"/>
      <c r="P849" s="317" t="s">
        <v>773</v>
      </c>
      <c r="Q849" s="318"/>
      <c r="R849" s="318"/>
      <c r="S849" s="318"/>
      <c r="T849" s="318"/>
      <c r="U849" s="318"/>
      <c r="V849" s="318"/>
      <c r="W849" s="318"/>
      <c r="X849" s="318"/>
      <c r="Y849" s="319">
        <v>5.6439999999999997E-2</v>
      </c>
      <c r="Z849" s="320"/>
      <c r="AA849" s="320"/>
      <c r="AB849" s="321"/>
      <c r="AC849" s="323" t="s">
        <v>80</v>
      </c>
      <c r="AD849" s="324"/>
      <c r="AE849" s="324"/>
      <c r="AF849" s="324"/>
      <c r="AG849" s="324"/>
      <c r="AH849" s="330" t="s">
        <v>753</v>
      </c>
      <c r="AI849" s="331"/>
      <c r="AJ849" s="331"/>
      <c r="AK849" s="331"/>
      <c r="AL849" s="327" t="s">
        <v>753</v>
      </c>
      <c r="AM849" s="328"/>
      <c r="AN849" s="328"/>
      <c r="AO849" s="329"/>
      <c r="AP849" s="322" t="s">
        <v>753</v>
      </c>
      <c r="AQ849" s="322"/>
      <c r="AR849" s="322"/>
      <c r="AS849" s="322"/>
      <c r="AT849" s="322"/>
      <c r="AU849" s="322"/>
      <c r="AV849" s="322"/>
      <c r="AW849" s="322"/>
      <c r="AX849" s="322"/>
      <c r="AY849">
        <f>COUNTA($C$849)</f>
        <v>1</v>
      </c>
    </row>
    <row r="850" spans="1:51" ht="45" customHeight="1" x14ac:dyDescent="0.15">
      <c r="A850" s="404">
        <v>6</v>
      </c>
      <c r="B850" s="404">
        <v>1</v>
      </c>
      <c r="C850" s="421" t="s">
        <v>768</v>
      </c>
      <c r="D850" s="418"/>
      <c r="E850" s="418"/>
      <c r="F850" s="418"/>
      <c r="G850" s="418"/>
      <c r="H850" s="418"/>
      <c r="I850" s="418"/>
      <c r="J850" s="419" t="s">
        <v>753</v>
      </c>
      <c r="K850" s="420"/>
      <c r="L850" s="420"/>
      <c r="M850" s="420"/>
      <c r="N850" s="420"/>
      <c r="O850" s="420"/>
      <c r="P850" s="317" t="s">
        <v>773</v>
      </c>
      <c r="Q850" s="318"/>
      <c r="R850" s="318"/>
      <c r="S850" s="318"/>
      <c r="T850" s="318"/>
      <c r="U850" s="318"/>
      <c r="V850" s="318"/>
      <c r="W850" s="318"/>
      <c r="X850" s="318"/>
      <c r="Y850" s="319">
        <v>1.4279999999999999E-2</v>
      </c>
      <c r="Z850" s="320"/>
      <c r="AA850" s="320"/>
      <c r="AB850" s="321"/>
      <c r="AC850" s="323" t="s">
        <v>80</v>
      </c>
      <c r="AD850" s="324"/>
      <c r="AE850" s="324"/>
      <c r="AF850" s="324"/>
      <c r="AG850" s="324"/>
      <c r="AH850" s="330" t="s">
        <v>753</v>
      </c>
      <c r="AI850" s="331"/>
      <c r="AJ850" s="331"/>
      <c r="AK850" s="331"/>
      <c r="AL850" s="327" t="s">
        <v>753</v>
      </c>
      <c r="AM850" s="328"/>
      <c r="AN850" s="328"/>
      <c r="AO850" s="329"/>
      <c r="AP850" s="322" t="s">
        <v>753</v>
      </c>
      <c r="AQ850" s="322"/>
      <c r="AR850" s="322"/>
      <c r="AS850" s="322"/>
      <c r="AT850" s="322"/>
      <c r="AU850" s="322"/>
      <c r="AV850" s="322"/>
      <c r="AW850" s="322"/>
      <c r="AX850" s="322"/>
      <c r="AY850">
        <f>COUNTA($C$850)</f>
        <v>1</v>
      </c>
    </row>
    <row r="851" spans="1:51" ht="45" customHeight="1" x14ac:dyDescent="0.15">
      <c r="A851" s="404">
        <v>7</v>
      </c>
      <c r="B851" s="404">
        <v>1</v>
      </c>
      <c r="C851" s="421" t="s">
        <v>769</v>
      </c>
      <c r="D851" s="418"/>
      <c r="E851" s="418"/>
      <c r="F851" s="418"/>
      <c r="G851" s="418"/>
      <c r="H851" s="418"/>
      <c r="I851" s="418"/>
      <c r="J851" s="419" t="s">
        <v>753</v>
      </c>
      <c r="K851" s="420"/>
      <c r="L851" s="420"/>
      <c r="M851" s="420"/>
      <c r="N851" s="420"/>
      <c r="O851" s="420"/>
      <c r="P851" s="317" t="s">
        <v>773</v>
      </c>
      <c r="Q851" s="318"/>
      <c r="R851" s="318"/>
      <c r="S851" s="318"/>
      <c r="T851" s="318"/>
      <c r="U851" s="318"/>
      <c r="V851" s="318"/>
      <c r="W851" s="318"/>
      <c r="X851" s="318"/>
      <c r="Y851" s="319">
        <v>1.4279999999999999E-2</v>
      </c>
      <c r="Z851" s="320"/>
      <c r="AA851" s="320"/>
      <c r="AB851" s="321"/>
      <c r="AC851" s="323" t="s">
        <v>80</v>
      </c>
      <c r="AD851" s="324"/>
      <c r="AE851" s="324"/>
      <c r="AF851" s="324"/>
      <c r="AG851" s="324"/>
      <c r="AH851" s="330" t="s">
        <v>753</v>
      </c>
      <c r="AI851" s="331"/>
      <c r="AJ851" s="331"/>
      <c r="AK851" s="331"/>
      <c r="AL851" s="327" t="s">
        <v>753</v>
      </c>
      <c r="AM851" s="328"/>
      <c r="AN851" s="328"/>
      <c r="AO851" s="329"/>
      <c r="AP851" s="322" t="s">
        <v>753</v>
      </c>
      <c r="AQ851" s="322"/>
      <c r="AR851" s="322"/>
      <c r="AS851" s="322"/>
      <c r="AT851" s="322"/>
      <c r="AU851" s="322"/>
      <c r="AV851" s="322"/>
      <c r="AW851" s="322"/>
      <c r="AX851" s="322"/>
      <c r="AY851">
        <f>COUNTA($C$851)</f>
        <v>1</v>
      </c>
    </row>
    <row r="852" spans="1:51" ht="45" customHeight="1" x14ac:dyDescent="0.15">
      <c r="A852" s="404">
        <v>8</v>
      </c>
      <c r="B852" s="404">
        <v>1</v>
      </c>
      <c r="C852" s="421" t="s">
        <v>770</v>
      </c>
      <c r="D852" s="418"/>
      <c r="E852" s="418"/>
      <c r="F852" s="418"/>
      <c r="G852" s="418"/>
      <c r="H852" s="418"/>
      <c r="I852" s="418"/>
      <c r="J852" s="419" t="s">
        <v>753</v>
      </c>
      <c r="K852" s="420"/>
      <c r="L852" s="420"/>
      <c r="M852" s="420"/>
      <c r="N852" s="420"/>
      <c r="O852" s="420"/>
      <c r="P852" s="317" t="s">
        <v>773</v>
      </c>
      <c r="Q852" s="318"/>
      <c r="R852" s="318"/>
      <c r="S852" s="318"/>
      <c r="T852" s="318"/>
      <c r="U852" s="318"/>
      <c r="V852" s="318"/>
      <c r="W852" s="318"/>
      <c r="X852" s="318"/>
      <c r="Y852" s="319">
        <v>1.4279999999999999E-2</v>
      </c>
      <c r="Z852" s="320"/>
      <c r="AA852" s="320"/>
      <c r="AB852" s="321"/>
      <c r="AC852" s="323" t="s">
        <v>80</v>
      </c>
      <c r="AD852" s="324"/>
      <c r="AE852" s="324"/>
      <c r="AF852" s="324"/>
      <c r="AG852" s="324"/>
      <c r="AH852" s="330" t="s">
        <v>753</v>
      </c>
      <c r="AI852" s="331"/>
      <c r="AJ852" s="331"/>
      <c r="AK852" s="331"/>
      <c r="AL852" s="327" t="s">
        <v>753</v>
      </c>
      <c r="AM852" s="328"/>
      <c r="AN852" s="328"/>
      <c r="AO852" s="329"/>
      <c r="AP852" s="322" t="s">
        <v>753</v>
      </c>
      <c r="AQ852" s="322"/>
      <c r="AR852" s="322"/>
      <c r="AS852" s="322"/>
      <c r="AT852" s="322"/>
      <c r="AU852" s="322"/>
      <c r="AV852" s="322"/>
      <c r="AW852" s="322"/>
      <c r="AX852" s="322"/>
      <c r="AY852">
        <f>COUNTA($C$852)</f>
        <v>1</v>
      </c>
    </row>
    <row r="853" spans="1:51" ht="45" customHeight="1" x14ac:dyDescent="0.15">
      <c r="A853" s="404">
        <v>9</v>
      </c>
      <c r="B853" s="404">
        <v>1</v>
      </c>
      <c r="C853" s="421" t="s">
        <v>771</v>
      </c>
      <c r="D853" s="418"/>
      <c r="E853" s="418"/>
      <c r="F853" s="418"/>
      <c r="G853" s="418"/>
      <c r="H853" s="418"/>
      <c r="I853" s="418"/>
      <c r="J853" s="419" t="s">
        <v>753</v>
      </c>
      <c r="K853" s="420"/>
      <c r="L853" s="420"/>
      <c r="M853" s="420"/>
      <c r="N853" s="420"/>
      <c r="O853" s="420"/>
      <c r="P853" s="317" t="s">
        <v>773</v>
      </c>
      <c r="Q853" s="318"/>
      <c r="R853" s="318"/>
      <c r="S853" s="318"/>
      <c r="T853" s="318"/>
      <c r="U853" s="318"/>
      <c r="V853" s="318"/>
      <c r="W853" s="318"/>
      <c r="X853" s="318"/>
      <c r="Y853" s="319">
        <v>1.4E-2</v>
      </c>
      <c r="Z853" s="320"/>
      <c r="AA853" s="320"/>
      <c r="AB853" s="321"/>
      <c r="AC853" s="323" t="s">
        <v>80</v>
      </c>
      <c r="AD853" s="324"/>
      <c r="AE853" s="324"/>
      <c r="AF853" s="324"/>
      <c r="AG853" s="324"/>
      <c r="AH853" s="330" t="s">
        <v>753</v>
      </c>
      <c r="AI853" s="331"/>
      <c r="AJ853" s="331"/>
      <c r="AK853" s="331"/>
      <c r="AL853" s="327" t="s">
        <v>753</v>
      </c>
      <c r="AM853" s="328"/>
      <c r="AN853" s="328"/>
      <c r="AO853" s="329"/>
      <c r="AP853" s="322" t="s">
        <v>753</v>
      </c>
      <c r="AQ853" s="322"/>
      <c r="AR853" s="322"/>
      <c r="AS853" s="322"/>
      <c r="AT853" s="322"/>
      <c r="AU853" s="322"/>
      <c r="AV853" s="322"/>
      <c r="AW853" s="322"/>
      <c r="AX853" s="322"/>
      <c r="AY853">
        <f>COUNTA($C$853)</f>
        <v>1</v>
      </c>
    </row>
    <row r="854" spans="1:51" ht="45" customHeight="1" x14ac:dyDescent="0.15">
      <c r="A854" s="404">
        <v>10</v>
      </c>
      <c r="B854" s="404">
        <v>1</v>
      </c>
      <c r="C854" s="421" t="s">
        <v>772</v>
      </c>
      <c r="D854" s="418"/>
      <c r="E854" s="418"/>
      <c r="F854" s="418"/>
      <c r="G854" s="418"/>
      <c r="H854" s="418"/>
      <c r="I854" s="418"/>
      <c r="J854" s="419" t="s">
        <v>753</v>
      </c>
      <c r="K854" s="420"/>
      <c r="L854" s="420"/>
      <c r="M854" s="420"/>
      <c r="N854" s="420"/>
      <c r="O854" s="420"/>
      <c r="P854" s="317" t="s">
        <v>773</v>
      </c>
      <c r="Q854" s="318"/>
      <c r="R854" s="318"/>
      <c r="S854" s="318"/>
      <c r="T854" s="318"/>
      <c r="U854" s="318"/>
      <c r="V854" s="318"/>
      <c r="W854" s="318"/>
      <c r="X854" s="318"/>
      <c r="Y854" s="319">
        <v>1.4E-2</v>
      </c>
      <c r="Z854" s="320"/>
      <c r="AA854" s="320"/>
      <c r="AB854" s="321"/>
      <c r="AC854" s="323" t="s">
        <v>80</v>
      </c>
      <c r="AD854" s="324"/>
      <c r="AE854" s="324"/>
      <c r="AF854" s="324"/>
      <c r="AG854" s="324"/>
      <c r="AH854" s="330" t="s">
        <v>753</v>
      </c>
      <c r="AI854" s="331"/>
      <c r="AJ854" s="331"/>
      <c r="AK854" s="331"/>
      <c r="AL854" s="327" t="s">
        <v>753</v>
      </c>
      <c r="AM854" s="328"/>
      <c r="AN854" s="328"/>
      <c r="AO854" s="329"/>
      <c r="AP854" s="322" t="s">
        <v>753</v>
      </c>
      <c r="AQ854" s="322"/>
      <c r="AR854" s="322"/>
      <c r="AS854" s="322"/>
      <c r="AT854" s="322"/>
      <c r="AU854" s="322"/>
      <c r="AV854" s="322"/>
      <c r="AW854" s="322"/>
      <c r="AX854" s="322"/>
      <c r="AY854">
        <f>COUNTA($C$854)</f>
        <v>1</v>
      </c>
    </row>
    <row r="855" spans="1:51" ht="33.75"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3.75"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3.75"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3.75"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3.75"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3.75"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3.75"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3.75"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3.75"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3.75"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3.75"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3.75"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3.75"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3.75"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3.75"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3.75"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3.75"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3.75"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3.75"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3.75"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33.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33.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60"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366</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33.75" customHeight="1" x14ac:dyDescent="0.15">
      <c r="A878" s="404">
        <v>1</v>
      </c>
      <c r="B878" s="404">
        <v>1</v>
      </c>
      <c r="C878" s="421" t="s">
        <v>791</v>
      </c>
      <c r="D878" s="418"/>
      <c r="E878" s="418"/>
      <c r="F878" s="418"/>
      <c r="G878" s="418"/>
      <c r="H878" s="418"/>
      <c r="I878" s="418"/>
      <c r="J878" s="419">
        <v>7010001130697</v>
      </c>
      <c r="K878" s="420"/>
      <c r="L878" s="420"/>
      <c r="M878" s="420"/>
      <c r="N878" s="420"/>
      <c r="O878" s="420"/>
      <c r="P878" s="317" t="s">
        <v>787</v>
      </c>
      <c r="Q878" s="318"/>
      <c r="R878" s="318"/>
      <c r="S878" s="318"/>
      <c r="T878" s="318"/>
      <c r="U878" s="318"/>
      <c r="V878" s="318"/>
      <c r="W878" s="318"/>
      <c r="X878" s="318"/>
      <c r="Y878" s="319">
        <v>0.96030000000000004</v>
      </c>
      <c r="Z878" s="320"/>
      <c r="AA878" s="320"/>
      <c r="AB878" s="321"/>
      <c r="AC878" s="323" t="s">
        <v>377</v>
      </c>
      <c r="AD878" s="324"/>
      <c r="AE878" s="324"/>
      <c r="AF878" s="324"/>
      <c r="AG878" s="324"/>
      <c r="AH878" s="330" t="s">
        <v>405</v>
      </c>
      <c r="AI878" s="331"/>
      <c r="AJ878" s="331"/>
      <c r="AK878" s="331"/>
      <c r="AL878" s="327" t="s">
        <v>405</v>
      </c>
      <c r="AM878" s="328"/>
      <c r="AN878" s="328"/>
      <c r="AO878" s="329"/>
      <c r="AP878" s="322" t="s">
        <v>405</v>
      </c>
      <c r="AQ878" s="322"/>
      <c r="AR878" s="322"/>
      <c r="AS878" s="322"/>
      <c r="AT878" s="322"/>
      <c r="AU878" s="322"/>
      <c r="AV878" s="322"/>
      <c r="AW878" s="322"/>
      <c r="AX878" s="322"/>
      <c r="AY878">
        <f t="shared" si="118"/>
        <v>1</v>
      </c>
    </row>
    <row r="879" spans="1:51" ht="33.75" customHeight="1" x14ac:dyDescent="0.15">
      <c r="A879" s="404">
        <v>2</v>
      </c>
      <c r="B879" s="404">
        <v>1</v>
      </c>
      <c r="C879" s="421" t="s">
        <v>798</v>
      </c>
      <c r="D879" s="418"/>
      <c r="E879" s="418"/>
      <c r="F879" s="418"/>
      <c r="G879" s="418"/>
      <c r="H879" s="418"/>
      <c r="I879" s="418"/>
      <c r="J879" s="419">
        <v>7010001130697</v>
      </c>
      <c r="K879" s="420"/>
      <c r="L879" s="420"/>
      <c r="M879" s="420"/>
      <c r="N879" s="420"/>
      <c r="O879" s="420"/>
      <c r="P879" s="317" t="s">
        <v>787</v>
      </c>
      <c r="Q879" s="318"/>
      <c r="R879" s="318"/>
      <c r="S879" s="318"/>
      <c r="T879" s="318"/>
      <c r="U879" s="318"/>
      <c r="V879" s="318"/>
      <c r="W879" s="318"/>
      <c r="X879" s="318"/>
      <c r="Y879" s="319">
        <v>0.36080000000000001</v>
      </c>
      <c r="Z879" s="320"/>
      <c r="AA879" s="320"/>
      <c r="AB879" s="321"/>
      <c r="AC879" s="323" t="s">
        <v>377</v>
      </c>
      <c r="AD879" s="324"/>
      <c r="AE879" s="324"/>
      <c r="AF879" s="324"/>
      <c r="AG879" s="324"/>
      <c r="AH879" s="330" t="s">
        <v>405</v>
      </c>
      <c r="AI879" s="331"/>
      <c r="AJ879" s="331"/>
      <c r="AK879" s="331"/>
      <c r="AL879" s="327" t="s">
        <v>405</v>
      </c>
      <c r="AM879" s="328"/>
      <c r="AN879" s="328"/>
      <c r="AO879" s="329"/>
      <c r="AP879" s="322" t="s">
        <v>405</v>
      </c>
      <c r="AQ879" s="322"/>
      <c r="AR879" s="322"/>
      <c r="AS879" s="322"/>
      <c r="AT879" s="322"/>
      <c r="AU879" s="322"/>
      <c r="AV879" s="322"/>
      <c r="AW879" s="322"/>
      <c r="AX879" s="322"/>
      <c r="AY879">
        <f>COUNTA($C$879)</f>
        <v>1</v>
      </c>
    </row>
    <row r="880" spans="1:51" ht="33.75" customHeight="1" x14ac:dyDescent="0.15">
      <c r="A880" s="404">
        <v>3</v>
      </c>
      <c r="B880" s="404">
        <v>1</v>
      </c>
      <c r="C880" s="421" t="s">
        <v>800</v>
      </c>
      <c r="D880" s="418"/>
      <c r="E880" s="418"/>
      <c r="F880" s="418"/>
      <c r="G880" s="418"/>
      <c r="H880" s="418"/>
      <c r="I880" s="418"/>
      <c r="J880" s="419">
        <v>7020001127057</v>
      </c>
      <c r="K880" s="420"/>
      <c r="L880" s="420"/>
      <c r="M880" s="420"/>
      <c r="N880" s="420"/>
      <c r="O880" s="420"/>
      <c r="P880" s="317" t="s">
        <v>801</v>
      </c>
      <c r="Q880" s="318"/>
      <c r="R880" s="318"/>
      <c r="S880" s="318"/>
      <c r="T880" s="318"/>
      <c r="U880" s="318"/>
      <c r="V880" s="318"/>
      <c r="W880" s="318"/>
      <c r="X880" s="318"/>
      <c r="Y880" s="319">
        <v>0.84699999999999998</v>
      </c>
      <c r="Z880" s="320"/>
      <c r="AA880" s="320"/>
      <c r="AB880" s="321"/>
      <c r="AC880" s="323" t="s">
        <v>377</v>
      </c>
      <c r="AD880" s="324"/>
      <c r="AE880" s="324"/>
      <c r="AF880" s="324"/>
      <c r="AG880" s="324"/>
      <c r="AH880" s="330" t="s">
        <v>405</v>
      </c>
      <c r="AI880" s="331"/>
      <c r="AJ880" s="331"/>
      <c r="AK880" s="331"/>
      <c r="AL880" s="327" t="s">
        <v>405</v>
      </c>
      <c r="AM880" s="328"/>
      <c r="AN880" s="328"/>
      <c r="AO880" s="329"/>
      <c r="AP880" s="322" t="s">
        <v>405</v>
      </c>
      <c r="AQ880" s="322"/>
      <c r="AR880" s="322"/>
      <c r="AS880" s="322"/>
      <c r="AT880" s="322"/>
      <c r="AU880" s="322"/>
      <c r="AV880" s="322"/>
      <c r="AW880" s="322"/>
      <c r="AX880" s="322"/>
      <c r="AY880">
        <f>COUNTA($C$880)</f>
        <v>1</v>
      </c>
    </row>
    <row r="881" spans="1:51" ht="33.75" customHeight="1" x14ac:dyDescent="0.15">
      <c r="A881" s="404">
        <v>4</v>
      </c>
      <c r="B881" s="404">
        <v>1</v>
      </c>
      <c r="C881" s="421" t="s">
        <v>799</v>
      </c>
      <c r="D881" s="418"/>
      <c r="E881" s="418"/>
      <c r="F881" s="418"/>
      <c r="G881" s="418"/>
      <c r="H881" s="418"/>
      <c r="I881" s="418"/>
      <c r="J881" s="419">
        <v>1010001000179</v>
      </c>
      <c r="K881" s="420"/>
      <c r="L881" s="420"/>
      <c r="M881" s="420"/>
      <c r="N881" s="420"/>
      <c r="O881" s="420"/>
      <c r="P881" s="317" t="s">
        <v>788</v>
      </c>
      <c r="Q881" s="318"/>
      <c r="R881" s="318"/>
      <c r="S881" s="318"/>
      <c r="T881" s="318"/>
      <c r="U881" s="318"/>
      <c r="V881" s="318"/>
      <c r="W881" s="318"/>
      <c r="X881" s="318"/>
      <c r="Y881" s="319">
        <v>0.79678499999999997</v>
      </c>
      <c r="Z881" s="320"/>
      <c r="AA881" s="320"/>
      <c r="AB881" s="321"/>
      <c r="AC881" s="323" t="s">
        <v>377</v>
      </c>
      <c r="AD881" s="324"/>
      <c r="AE881" s="324"/>
      <c r="AF881" s="324"/>
      <c r="AG881" s="324"/>
      <c r="AH881" s="330" t="s">
        <v>405</v>
      </c>
      <c r="AI881" s="331"/>
      <c r="AJ881" s="331"/>
      <c r="AK881" s="331"/>
      <c r="AL881" s="327" t="s">
        <v>405</v>
      </c>
      <c r="AM881" s="328"/>
      <c r="AN881" s="328"/>
      <c r="AO881" s="329"/>
      <c r="AP881" s="322" t="s">
        <v>405</v>
      </c>
      <c r="AQ881" s="322"/>
      <c r="AR881" s="322"/>
      <c r="AS881" s="322"/>
      <c r="AT881" s="322"/>
      <c r="AU881" s="322"/>
      <c r="AV881" s="322"/>
      <c r="AW881" s="322"/>
      <c r="AX881" s="322"/>
      <c r="AY881">
        <f>COUNTA($C$881)</f>
        <v>1</v>
      </c>
    </row>
    <row r="882" spans="1:51" ht="33.75" customHeight="1" x14ac:dyDescent="0.15">
      <c r="A882" s="404">
        <v>5</v>
      </c>
      <c r="B882" s="404">
        <v>1</v>
      </c>
      <c r="C882" s="421" t="s">
        <v>790</v>
      </c>
      <c r="D882" s="418"/>
      <c r="E882" s="418"/>
      <c r="F882" s="418"/>
      <c r="G882" s="418"/>
      <c r="H882" s="418"/>
      <c r="I882" s="418"/>
      <c r="J882" s="419">
        <v>3010702003651</v>
      </c>
      <c r="K882" s="420"/>
      <c r="L882" s="420"/>
      <c r="M882" s="420"/>
      <c r="N882" s="420"/>
      <c r="O882" s="420"/>
      <c r="P882" s="317" t="s">
        <v>789</v>
      </c>
      <c r="Q882" s="318"/>
      <c r="R882" s="318"/>
      <c r="S882" s="318"/>
      <c r="T882" s="318"/>
      <c r="U882" s="318"/>
      <c r="V882" s="318"/>
      <c r="W882" s="318"/>
      <c r="X882" s="318"/>
      <c r="Y882" s="319">
        <f>0.075+0.0418+0.03102</f>
        <v>0.14781999999999998</v>
      </c>
      <c r="Z882" s="320"/>
      <c r="AA882" s="320"/>
      <c r="AB882" s="321"/>
      <c r="AC882" s="323" t="s">
        <v>377</v>
      </c>
      <c r="AD882" s="324"/>
      <c r="AE882" s="324"/>
      <c r="AF882" s="324"/>
      <c r="AG882" s="324"/>
      <c r="AH882" s="330" t="s">
        <v>405</v>
      </c>
      <c r="AI882" s="331"/>
      <c r="AJ882" s="331"/>
      <c r="AK882" s="331"/>
      <c r="AL882" s="327" t="s">
        <v>405</v>
      </c>
      <c r="AM882" s="328"/>
      <c r="AN882" s="328"/>
      <c r="AO882" s="329"/>
      <c r="AP882" s="322" t="s">
        <v>405</v>
      </c>
      <c r="AQ882" s="322"/>
      <c r="AR882" s="322"/>
      <c r="AS882" s="322"/>
      <c r="AT882" s="322"/>
      <c r="AU882" s="322"/>
      <c r="AV882" s="322"/>
      <c r="AW882" s="322"/>
      <c r="AX882" s="322"/>
      <c r="AY882">
        <f>COUNTA($C$882)</f>
        <v>1</v>
      </c>
    </row>
    <row r="883" spans="1:51" ht="33.75" hidden="1" customHeight="1" x14ac:dyDescent="0.15">
      <c r="A883" s="404">
        <v>6</v>
      </c>
      <c r="B883" s="404">
        <v>1</v>
      </c>
      <c r="C883" s="418"/>
      <c r="D883" s="418"/>
      <c r="E883" s="418"/>
      <c r="F883" s="418"/>
      <c r="G883" s="418"/>
      <c r="H883" s="418"/>
      <c r="I883" s="418"/>
      <c r="J883" s="419"/>
      <c r="K883" s="420"/>
      <c r="L883" s="420"/>
      <c r="M883" s="420"/>
      <c r="N883" s="420"/>
      <c r="O883" s="420"/>
      <c r="P883" s="317"/>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3.75" hidden="1" customHeight="1" x14ac:dyDescent="0.15">
      <c r="A884" s="404">
        <v>7</v>
      </c>
      <c r="B884" s="404">
        <v>1</v>
      </c>
      <c r="C884" s="418"/>
      <c r="D884" s="418"/>
      <c r="E884" s="418"/>
      <c r="F884" s="418"/>
      <c r="G884" s="418"/>
      <c r="H884" s="418"/>
      <c r="I884" s="418"/>
      <c r="J884" s="419"/>
      <c r="K884" s="420"/>
      <c r="L884" s="420"/>
      <c r="M884" s="420"/>
      <c r="N884" s="420"/>
      <c r="O884" s="420"/>
      <c r="P884" s="317"/>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3.75"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3.75"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3.75"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3.75"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3.75"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3.75"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3.75"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3.75"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3.75"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3.75"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3.75"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3.75"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3.75"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3.75"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3.75"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3.75"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3.75"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3.75"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3.75"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3.75"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3.75"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3.75"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3.75"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33.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33.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33.7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366</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3.75"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3.75"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3.75"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3.75"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3.75"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3.75"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3.75"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3.75"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3.75"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3.75"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3.75"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3.75"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3.75"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3.75"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3.75"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3.75"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3.75"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3.75"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3.75"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3.75"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3.75"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3.75"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3.75"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3.75"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3.75"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3.75"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3.75"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3.75"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3.75"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3.75"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33.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33.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33.7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366</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3.75"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3.75"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3.75"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3.75"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3.75"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3.75"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3.75"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3.75"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3.75"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3.75"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3.75"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3.75"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3.75"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3.75"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3.75"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3.75"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3.75"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3.75"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3.75"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3.75"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3.75"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3.75"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3.75"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3.75"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3.75"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3.75"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3.75"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3.75"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3.75"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3.75"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33.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33.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33.7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366</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3.75"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3.75"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3.75"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3.75"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3.75"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3.75"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3.75"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3.75"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3.75"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3.75"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3.75"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3.75"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3.75"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3.75"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3.75"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3.75"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3.75"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3.75"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3.75"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3.75"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3.75"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3.75"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3.75"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3.75"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3.75"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3.75"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3.75"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3.75"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3.75"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3.75"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33.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33.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33.7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366</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3.75"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3.75"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3.75"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3.75"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3.75"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3.75"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3.75"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3.75"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3.75"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3.75"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3.75"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3.75"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3.75"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3.75"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3.75"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3.75"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3.75"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3.75"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3.75"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3.75"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3.75"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3.75"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3.75"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3.75"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3.75"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3.75"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3.75"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3.75"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3.75"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3.75"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33.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33.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33.7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366</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3.75"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3.75"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3.75"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3.75"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3.75"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3.75"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3.75"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3.75"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3.75"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3.75"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3.75"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3.75"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3.75"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3.75"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3.75"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3.75"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3.75"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3.75"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3.75"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3.75"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3.75"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3.75"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3.75"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3.75"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3.75"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3.75"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3.75"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3.75"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3.75"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3.75"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33.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33.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33.7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366</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3.75"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3.75"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3.75"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3.75"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3.75"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3.75"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3.75"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3.75"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3.75"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3.75"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3.75"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3.75"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3.75"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3.75"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3.75"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3.75"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3.75"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3.75"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3.75"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3.75"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3.75"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3.75"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3.75"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3.75"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3.75"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3.75"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3.75"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3.75"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3.75"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3.75"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33.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33.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6"/>
      <c r="E1109" s="277" t="s">
        <v>262</v>
      </c>
      <c r="F1109" s="886"/>
      <c r="G1109" s="886"/>
      <c r="H1109" s="886"/>
      <c r="I1109" s="886"/>
      <c r="J1109" s="277" t="s">
        <v>297</v>
      </c>
      <c r="K1109" s="277"/>
      <c r="L1109" s="277"/>
      <c r="M1109" s="277"/>
      <c r="N1109" s="277"/>
      <c r="O1109" s="277"/>
      <c r="P1109" s="348" t="s">
        <v>27</v>
      </c>
      <c r="Q1109" s="348"/>
      <c r="R1109" s="348"/>
      <c r="S1109" s="348"/>
      <c r="T1109" s="348"/>
      <c r="U1109" s="348"/>
      <c r="V1109" s="348"/>
      <c r="W1109" s="348"/>
      <c r="X1109" s="348"/>
      <c r="Y1109" s="277" t="s">
        <v>299</v>
      </c>
      <c r="Z1109" s="886"/>
      <c r="AA1109" s="886"/>
      <c r="AB1109" s="886"/>
      <c r="AC1109" s="277" t="s">
        <v>245</v>
      </c>
      <c r="AD1109" s="277"/>
      <c r="AE1109" s="277"/>
      <c r="AF1109" s="277"/>
      <c r="AG1109" s="277"/>
      <c r="AH1109" s="348" t="s">
        <v>258</v>
      </c>
      <c r="AI1109" s="349"/>
      <c r="AJ1109" s="349"/>
      <c r="AK1109" s="349"/>
      <c r="AL1109" s="349" t="s">
        <v>21</v>
      </c>
      <c r="AM1109" s="349"/>
      <c r="AN1109" s="349"/>
      <c r="AO1109" s="889"/>
      <c r="AP1109" s="423" t="s">
        <v>330</v>
      </c>
      <c r="AQ1109" s="423"/>
      <c r="AR1109" s="423"/>
      <c r="AS1109" s="423"/>
      <c r="AT1109" s="423"/>
      <c r="AU1109" s="423"/>
      <c r="AV1109" s="423"/>
      <c r="AW1109" s="423"/>
      <c r="AX1109" s="423"/>
    </row>
    <row r="1110" spans="1:51" ht="30" customHeight="1" x14ac:dyDescent="0.15">
      <c r="A1110" s="404">
        <v>1</v>
      </c>
      <c r="B1110" s="404">
        <v>1</v>
      </c>
      <c r="C1110" s="888"/>
      <c r="D1110" s="888"/>
      <c r="E1110" s="262" t="s">
        <v>711</v>
      </c>
      <c r="F1110" s="887"/>
      <c r="G1110" s="887"/>
      <c r="H1110" s="887"/>
      <c r="I1110" s="887"/>
      <c r="J1110" s="419" t="s">
        <v>711</v>
      </c>
      <c r="K1110" s="420"/>
      <c r="L1110" s="420"/>
      <c r="M1110" s="420"/>
      <c r="N1110" s="420"/>
      <c r="O1110" s="420"/>
      <c r="P1110" s="317" t="s">
        <v>711</v>
      </c>
      <c r="Q1110" s="318"/>
      <c r="R1110" s="318"/>
      <c r="S1110" s="318"/>
      <c r="T1110" s="318"/>
      <c r="U1110" s="318"/>
      <c r="V1110" s="318"/>
      <c r="W1110" s="318"/>
      <c r="X1110" s="318"/>
      <c r="Y1110" s="319" t="s">
        <v>711</v>
      </c>
      <c r="Z1110" s="320"/>
      <c r="AA1110" s="320"/>
      <c r="AB1110" s="321"/>
      <c r="AC1110" s="323"/>
      <c r="AD1110" s="324"/>
      <c r="AE1110" s="324"/>
      <c r="AF1110" s="324"/>
      <c r="AG1110" s="324"/>
      <c r="AH1110" s="325" t="s">
        <v>711</v>
      </c>
      <c r="AI1110" s="326"/>
      <c r="AJ1110" s="326"/>
      <c r="AK1110" s="326"/>
      <c r="AL1110" s="327" t="s">
        <v>711</v>
      </c>
      <c r="AM1110" s="328"/>
      <c r="AN1110" s="328"/>
      <c r="AO1110" s="329"/>
      <c r="AP1110" s="322" t="s">
        <v>711</v>
      </c>
      <c r="AQ1110" s="322"/>
      <c r="AR1110" s="322"/>
      <c r="AS1110" s="322"/>
      <c r="AT1110" s="322"/>
      <c r="AU1110" s="322"/>
      <c r="AV1110" s="322"/>
      <c r="AW1110" s="322"/>
      <c r="AX1110" s="322"/>
    </row>
    <row r="1111" spans="1:51" ht="30" hidden="1" customHeight="1" x14ac:dyDescent="0.15">
      <c r="A1111" s="404">
        <v>2</v>
      </c>
      <c r="B1111" s="404">
        <v>1</v>
      </c>
      <c r="C1111" s="888"/>
      <c r="D1111" s="888"/>
      <c r="E1111" s="887"/>
      <c r="F1111" s="887"/>
      <c r="G1111" s="887"/>
      <c r="H1111" s="887"/>
      <c r="I1111" s="887"/>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8"/>
      <c r="D1112" s="888"/>
      <c r="E1112" s="887"/>
      <c r="F1112" s="887"/>
      <c r="G1112" s="887"/>
      <c r="H1112" s="887"/>
      <c r="I1112" s="887"/>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8"/>
      <c r="D1113" s="888"/>
      <c r="E1113" s="887"/>
      <c r="F1113" s="887"/>
      <c r="G1113" s="887"/>
      <c r="H1113" s="887"/>
      <c r="I1113" s="887"/>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8"/>
      <c r="D1114" s="888"/>
      <c r="E1114" s="887"/>
      <c r="F1114" s="887"/>
      <c r="G1114" s="887"/>
      <c r="H1114" s="887"/>
      <c r="I1114" s="887"/>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8"/>
      <c r="D1115" s="888"/>
      <c r="E1115" s="887"/>
      <c r="F1115" s="887"/>
      <c r="G1115" s="887"/>
      <c r="H1115" s="887"/>
      <c r="I1115" s="887"/>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8"/>
      <c r="D1116" s="888"/>
      <c r="E1116" s="887"/>
      <c r="F1116" s="887"/>
      <c r="G1116" s="887"/>
      <c r="H1116" s="887"/>
      <c r="I1116" s="887"/>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8"/>
      <c r="D1117" s="888"/>
      <c r="E1117" s="887"/>
      <c r="F1117" s="887"/>
      <c r="G1117" s="887"/>
      <c r="H1117" s="887"/>
      <c r="I1117" s="887"/>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8"/>
      <c r="D1118" s="888"/>
      <c r="E1118" s="887"/>
      <c r="F1118" s="887"/>
      <c r="G1118" s="887"/>
      <c r="H1118" s="887"/>
      <c r="I1118" s="887"/>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8"/>
      <c r="D1119" s="888"/>
      <c r="E1119" s="887"/>
      <c r="F1119" s="887"/>
      <c r="G1119" s="887"/>
      <c r="H1119" s="887"/>
      <c r="I1119" s="887"/>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8"/>
      <c r="D1120" s="888"/>
      <c r="E1120" s="887"/>
      <c r="F1120" s="887"/>
      <c r="G1120" s="887"/>
      <c r="H1120" s="887"/>
      <c r="I1120" s="887"/>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8"/>
      <c r="D1121" s="888"/>
      <c r="E1121" s="887"/>
      <c r="F1121" s="887"/>
      <c r="G1121" s="887"/>
      <c r="H1121" s="887"/>
      <c r="I1121" s="887"/>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8"/>
      <c r="D1122" s="888"/>
      <c r="E1122" s="887"/>
      <c r="F1122" s="887"/>
      <c r="G1122" s="887"/>
      <c r="H1122" s="887"/>
      <c r="I1122" s="887"/>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8"/>
      <c r="D1123" s="888"/>
      <c r="E1123" s="887"/>
      <c r="F1123" s="887"/>
      <c r="G1123" s="887"/>
      <c r="H1123" s="887"/>
      <c r="I1123" s="887"/>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8"/>
      <c r="D1124" s="888"/>
      <c r="E1124" s="887"/>
      <c r="F1124" s="887"/>
      <c r="G1124" s="887"/>
      <c r="H1124" s="887"/>
      <c r="I1124" s="887"/>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8"/>
      <c r="D1125" s="888"/>
      <c r="E1125" s="887"/>
      <c r="F1125" s="887"/>
      <c r="G1125" s="887"/>
      <c r="H1125" s="887"/>
      <c r="I1125" s="887"/>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8"/>
      <c r="D1126" s="888"/>
      <c r="E1126" s="887"/>
      <c r="F1126" s="887"/>
      <c r="G1126" s="887"/>
      <c r="H1126" s="887"/>
      <c r="I1126" s="887"/>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8"/>
      <c r="D1127" s="888"/>
      <c r="E1127" s="262"/>
      <c r="F1127" s="887"/>
      <c r="G1127" s="887"/>
      <c r="H1127" s="887"/>
      <c r="I1127" s="887"/>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8"/>
      <c r="D1128" s="888"/>
      <c r="E1128" s="887"/>
      <c r="F1128" s="887"/>
      <c r="G1128" s="887"/>
      <c r="H1128" s="887"/>
      <c r="I1128" s="887"/>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8"/>
      <c r="D1129" s="888"/>
      <c r="E1129" s="887"/>
      <c r="F1129" s="887"/>
      <c r="G1129" s="887"/>
      <c r="H1129" s="887"/>
      <c r="I1129" s="887"/>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8"/>
      <c r="D1130" s="888"/>
      <c r="E1130" s="887"/>
      <c r="F1130" s="887"/>
      <c r="G1130" s="887"/>
      <c r="H1130" s="887"/>
      <c r="I1130" s="887"/>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8"/>
      <c r="D1131" s="888"/>
      <c r="E1131" s="887"/>
      <c r="F1131" s="887"/>
      <c r="G1131" s="887"/>
      <c r="H1131" s="887"/>
      <c r="I1131" s="887"/>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8"/>
      <c r="D1132" s="888"/>
      <c r="E1132" s="887"/>
      <c r="F1132" s="887"/>
      <c r="G1132" s="887"/>
      <c r="H1132" s="887"/>
      <c r="I1132" s="887"/>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8"/>
      <c r="D1133" s="888"/>
      <c r="E1133" s="887"/>
      <c r="F1133" s="887"/>
      <c r="G1133" s="887"/>
      <c r="H1133" s="887"/>
      <c r="I1133" s="887"/>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8"/>
      <c r="D1134" s="888"/>
      <c r="E1134" s="887"/>
      <c r="F1134" s="887"/>
      <c r="G1134" s="887"/>
      <c r="H1134" s="887"/>
      <c r="I1134" s="887"/>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8"/>
      <c r="D1135" s="888"/>
      <c r="E1135" s="887"/>
      <c r="F1135" s="887"/>
      <c r="G1135" s="887"/>
      <c r="H1135" s="887"/>
      <c r="I1135" s="887"/>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8"/>
      <c r="D1136" s="888"/>
      <c r="E1136" s="887"/>
      <c r="F1136" s="887"/>
      <c r="G1136" s="887"/>
      <c r="H1136" s="887"/>
      <c r="I1136" s="887"/>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8"/>
      <c r="D1137" s="888"/>
      <c r="E1137" s="887"/>
      <c r="F1137" s="887"/>
      <c r="G1137" s="887"/>
      <c r="H1137" s="887"/>
      <c r="I1137" s="887"/>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8"/>
      <c r="D1138" s="888"/>
      <c r="E1138" s="887"/>
      <c r="F1138" s="887"/>
      <c r="G1138" s="887"/>
      <c r="H1138" s="887"/>
      <c r="I1138" s="887"/>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8"/>
      <c r="D1139" s="888"/>
      <c r="E1139" s="887"/>
      <c r="F1139" s="887"/>
      <c r="G1139" s="887"/>
      <c r="H1139" s="887"/>
      <c r="I1139" s="887"/>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5" priority="14025">
      <formula>IF(RIGHT(TEXT(P14,"0.#"),1)=".",FALSE,TRUE)</formula>
    </cfRule>
    <cfRule type="expression" dxfId="2814" priority="14026">
      <formula>IF(RIGHT(TEXT(P14,"0.#"),1)=".",TRUE,FALSE)</formula>
    </cfRule>
  </conditionalFormatting>
  <conditionalFormatting sqref="AE32">
    <cfRule type="expression" dxfId="2813" priority="14015">
      <formula>IF(RIGHT(TEXT(AE32,"0.#"),1)=".",FALSE,TRUE)</formula>
    </cfRule>
    <cfRule type="expression" dxfId="2812" priority="14016">
      <formula>IF(RIGHT(TEXT(AE32,"0.#"),1)=".",TRUE,FALSE)</formula>
    </cfRule>
  </conditionalFormatting>
  <conditionalFormatting sqref="P18:AX18">
    <cfRule type="expression" dxfId="2811" priority="13901">
      <formula>IF(RIGHT(TEXT(P18,"0.#"),1)=".",FALSE,TRUE)</formula>
    </cfRule>
    <cfRule type="expression" dxfId="2810" priority="13902">
      <formula>IF(RIGHT(TEXT(P18,"0.#"),1)=".",TRUE,FALSE)</formula>
    </cfRule>
  </conditionalFormatting>
  <conditionalFormatting sqref="Y790">
    <cfRule type="expression" dxfId="2809" priority="13897">
      <formula>IF(RIGHT(TEXT(Y790,"0.#"),1)=".",FALSE,TRUE)</formula>
    </cfRule>
    <cfRule type="expression" dxfId="2808" priority="13898">
      <formula>IF(RIGHT(TEXT(Y790,"0.#"),1)=".",TRUE,FALSE)</formula>
    </cfRule>
  </conditionalFormatting>
  <conditionalFormatting sqref="Y799">
    <cfRule type="expression" dxfId="2807" priority="13893">
      <formula>IF(RIGHT(TEXT(Y799,"0.#"),1)=".",FALSE,TRUE)</formula>
    </cfRule>
    <cfRule type="expression" dxfId="2806" priority="13894">
      <formula>IF(RIGHT(TEXT(Y799,"0.#"),1)=".",TRUE,FALSE)</formula>
    </cfRule>
  </conditionalFormatting>
  <conditionalFormatting sqref="Y830:Y837 Y828 Y817:Y824 Y815 Y804:Y811 Y802">
    <cfRule type="expression" dxfId="2805" priority="13675">
      <formula>IF(RIGHT(TEXT(Y802,"0.#"),1)=".",FALSE,TRUE)</formula>
    </cfRule>
    <cfRule type="expression" dxfId="2804" priority="13676">
      <formula>IF(RIGHT(TEXT(Y802,"0.#"),1)=".",TRUE,FALSE)</formula>
    </cfRule>
  </conditionalFormatting>
  <conditionalFormatting sqref="P16:AQ17 P13:AX13 P15:AX15">
    <cfRule type="expression" dxfId="2803" priority="13723">
      <formula>IF(RIGHT(TEXT(P13,"0.#"),1)=".",FALSE,TRUE)</formula>
    </cfRule>
    <cfRule type="expression" dxfId="2802" priority="13724">
      <formula>IF(RIGHT(TEXT(P13,"0.#"),1)=".",TRUE,FALSE)</formula>
    </cfRule>
  </conditionalFormatting>
  <conditionalFormatting sqref="P19:AJ19">
    <cfRule type="expression" dxfId="2801" priority="13721">
      <formula>IF(RIGHT(TEXT(P19,"0.#"),1)=".",FALSE,TRUE)</formula>
    </cfRule>
    <cfRule type="expression" dxfId="2800" priority="13722">
      <formula>IF(RIGHT(TEXT(P19,"0.#"),1)=".",TRUE,FALSE)</formula>
    </cfRule>
  </conditionalFormatting>
  <conditionalFormatting sqref="AE101 AQ101">
    <cfRule type="expression" dxfId="2799" priority="13713">
      <formula>IF(RIGHT(TEXT(AE101,"0.#"),1)=".",FALSE,TRUE)</formula>
    </cfRule>
    <cfRule type="expression" dxfId="2798" priority="13714">
      <formula>IF(RIGHT(TEXT(AE101,"0.#"),1)=".",TRUE,FALSE)</formula>
    </cfRule>
  </conditionalFormatting>
  <conditionalFormatting sqref="Y791:Y798 Y789">
    <cfRule type="expression" dxfId="2797" priority="13699">
      <formula>IF(RIGHT(TEXT(Y789,"0.#"),1)=".",FALSE,TRUE)</formula>
    </cfRule>
    <cfRule type="expression" dxfId="2796" priority="13700">
      <formula>IF(RIGHT(TEXT(Y789,"0.#"),1)=".",TRUE,FALSE)</formula>
    </cfRule>
  </conditionalFormatting>
  <conditionalFormatting sqref="AU790">
    <cfRule type="expression" dxfId="2795" priority="13697">
      <formula>IF(RIGHT(TEXT(AU790,"0.#"),1)=".",FALSE,TRUE)</formula>
    </cfRule>
    <cfRule type="expression" dxfId="2794" priority="13698">
      <formula>IF(RIGHT(TEXT(AU790,"0.#"),1)=".",TRUE,FALSE)</formula>
    </cfRule>
  </conditionalFormatting>
  <conditionalFormatting sqref="AU799">
    <cfRule type="expression" dxfId="2793" priority="13695">
      <formula>IF(RIGHT(TEXT(AU799,"0.#"),1)=".",FALSE,TRUE)</formula>
    </cfRule>
    <cfRule type="expression" dxfId="2792" priority="13696">
      <formula>IF(RIGHT(TEXT(AU799,"0.#"),1)=".",TRUE,FALSE)</formula>
    </cfRule>
  </conditionalFormatting>
  <conditionalFormatting sqref="AU791:AU798 AU789">
    <cfRule type="expression" dxfId="2791" priority="13693">
      <formula>IF(RIGHT(TEXT(AU789,"0.#"),1)=".",FALSE,TRUE)</formula>
    </cfRule>
    <cfRule type="expression" dxfId="2790" priority="13694">
      <formula>IF(RIGHT(TEXT(AU789,"0.#"),1)=".",TRUE,FALSE)</formula>
    </cfRule>
  </conditionalFormatting>
  <conditionalFormatting sqref="Y829 Y816 Y803">
    <cfRule type="expression" dxfId="2789" priority="13679">
      <formula>IF(RIGHT(TEXT(Y803,"0.#"),1)=".",FALSE,TRUE)</formula>
    </cfRule>
    <cfRule type="expression" dxfId="2788" priority="13680">
      <formula>IF(RIGHT(TEXT(Y803,"0.#"),1)=".",TRUE,FALSE)</formula>
    </cfRule>
  </conditionalFormatting>
  <conditionalFormatting sqref="Y838 Y825 Y812">
    <cfRule type="expression" dxfId="2787" priority="13677">
      <formula>IF(RIGHT(TEXT(Y812,"0.#"),1)=".",FALSE,TRUE)</formula>
    </cfRule>
    <cfRule type="expression" dxfId="2786" priority="13678">
      <formula>IF(RIGHT(TEXT(Y812,"0.#"),1)=".",TRUE,FALSE)</formula>
    </cfRule>
  </conditionalFormatting>
  <conditionalFormatting sqref="AU829 AU816 AU803">
    <cfRule type="expression" dxfId="2785" priority="13673">
      <formula>IF(RIGHT(TEXT(AU803,"0.#"),1)=".",FALSE,TRUE)</formula>
    </cfRule>
    <cfRule type="expression" dxfId="2784" priority="13674">
      <formula>IF(RIGHT(TEXT(AU803,"0.#"),1)=".",TRUE,FALSE)</formula>
    </cfRule>
  </conditionalFormatting>
  <conditionalFormatting sqref="AU838 AU825 AU812">
    <cfRule type="expression" dxfId="2783" priority="13671">
      <formula>IF(RIGHT(TEXT(AU812,"0.#"),1)=".",FALSE,TRUE)</formula>
    </cfRule>
    <cfRule type="expression" dxfId="2782" priority="13672">
      <formula>IF(RIGHT(TEXT(AU812,"0.#"),1)=".",TRUE,FALSE)</formula>
    </cfRule>
  </conditionalFormatting>
  <conditionalFormatting sqref="AU830:AU837 AU828 AU817:AU824 AU815 AU804:AU811 AU802">
    <cfRule type="expression" dxfId="2781" priority="13669">
      <formula>IF(RIGHT(TEXT(AU802,"0.#"),1)=".",FALSE,TRUE)</formula>
    </cfRule>
    <cfRule type="expression" dxfId="2780" priority="13670">
      <formula>IF(RIGHT(TEXT(AU802,"0.#"),1)=".",TRUE,FALSE)</formula>
    </cfRule>
  </conditionalFormatting>
  <conditionalFormatting sqref="AM87">
    <cfRule type="expression" dxfId="2779" priority="13323">
      <formula>IF(RIGHT(TEXT(AM87,"0.#"),1)=".",FALSE,TRUE)</formula>
    </cfRule>
    <cfRule type="expression" dxfId="2778" priority="13324">
      <formula>IF(RIGHT(TEXT(AM87,"0.#"),1)=".",TRUE,FALSE)</formula>
    </cfRule>
  </conditionalFormatting>
  <conditionalFormatting sqref="AE55">
    <cfRule type="expression" dxfId="2777" priority="13391">
      <formula>IF(RIGHT(TEXT(AE55,"0.#"),1)=".",FALSE,TRUE)</formula>
    </cfRule>
    <cfRule type="expression" dxfId="2776" priority="13392">
      <formula>IF(RIGHT(TEXT(AE55,"0.#"),1)=".",TRUE,FALSE)</formula>
    </cfRule>
  </conditionalFormatting>
  <conditionalFormatting sqref="AI55">
    <cfRule type="expression" dxfId="2775" priority="13389">
      <formula>IF(RIGHT(TEXT(AI55,"0.#"),1)=".",FALSE,TRUE)</formula>
    </cfRule>
    <cfRule type="expression" dxfId="2774" priority="13390">
      <formula>IF(RIGHT(TEXT(AI55,"0.#"),1)=".",TRUE,FALSE)</formula>
    </cfRule>
  </conditionalFormatting>
  <conditionalFormatting sqref="AM34">
    <cfRule type="expression" dxfId="2773" priority="13469">
      <formula>IF(RIGHT(TEXT(AM34,"0.#"),1)=".",FALSE,TRUE)</formula>
    </cfRule>
    <cfRule type="expression" dxfId="2772" priority="13470">
      <formula>IF(RIGHT(TEXT(AM34,"0.#"),1)=".",TRUE,FALSE)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cfRule type="expression" dxfId="2767" priority="13479">
      <formula>IF(RIGHT(TEXT(AI34,"0.#"),1)=".",FALSE,TRUE)</formula>
    </cfRule>
    <cfRule type="expression" dxfId="2766" priority="13480">
      <formula>IF(RIGHT(TEXT(AI34,"0.#"),1)=".",TRUE,FALSE)</formula>
    </cfRule>
  </conditionalFormatting>
  <conditionalFormatting sqref="AI33">
    <cfRule type="expression" dxfId="2765" priority="13477">
      <formula>IF(RIGHT(TEXT(AI33,"0.#"),1)=".",FALSE,TRUE)</formula>
    </cfRule>
    <cfRule type="expression" dxfId="2764" priority="13478">
      <formula>IF(RIGHT(TEXT(AI33,"0.#"),1)=".",TRUE,FALSE)</formula>
    </cfRule>
  </conditionalFormatting>
  <conditionalFormatting sqref="AI32">
    <cfRule type="expression" dxfId="2763" priority="13475">
      <formula>IF(RIGHT(TEXT(AI32,"0.#"),1)=".",FALSE,TRUE)</formula>
    </cfRule>
    <cfRule type="expression" dxfId="2762" priority="13476">
      <formula>IF(RIGHT(TEXT(AI32,"0.#"),1)=".",TRUE,FALSE)</formula>
    </cfRule>
  </conditionalFormatting>
  <conditionalFormatting sqref="AM32">
    <cfRule type="expression" dxfId="2761" priority="13473">
      <formula>IF(RIGHT(TEXT(AM32,"0.#"),1)=".",FALSE,TRUE)</formula>
    </cfRule>
    <cfRule type="expression" dxfId="2760" priority="13474">
      <formula>IF(RIGHT(TEXT(AM32,"0.#"),1)=".",TRUE,FALSE)</formula>
    </cfRule>
  </conditionalFormatting>
  <conditionalFormatting sqref="AM33">
    <cfRule type="expression" dxfId="2759" priority="13471">
      <formula>IF(RIGHT(TEXT(AM33,"0.#"),1)=".",FALSE,TRUE)</formula>
    </cfRule>
    <cfRule type="expression" dxfId="2758" priority="13472">
      <formula>IF(RIGHT(TEXT(AM33,"0.#"),1)=".",TRUE,FALSE)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55:AO874">
    <cfRule type="expression" dxfId="2515" priority="6647">
      <formula>IF(AND(AL855&gt;=0, RIGHT(TEXT(AL855,"0.#"),1)&lt;&gt;"."),TRUE,FALSE)</formula>
    </cfRule>
    <cfRule type="expression" dxfId="2514" priority="6648">
      <formula>IF(AND(AL855&gt;=0, RIGHT(TEXT(AL855,"0.#"),1)="."),TRUE,FALSE)</formula>
    </cfRule>
    <cfRule type="expression" dxfId="2513" priority="6649">
      <formula>IF(AND(AL855&lt;0, RIGHT(TEXT(AL855,"0.#"),1)&lt;&gt;"."),TRUE,FALSE)</formula>
    </cfRule>
    <cfRule type="expression" dxfId="2512" priority="6650">
      <formula>IF(AND(AL855&lt;0, RIGHT(TEXT(AL855,"0.#"),1)="."),TRUE,FALSE)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47:Y874">
    <cfRule type="expression" dxfId="2441" priority="2975">
      <formula>IF(RIGHT(TEXT(Y847,"0.#"),1)=".",FALSE,TRUE)</formula>
    </cfRule>
    <cfRule type="expression" dxfId="2440" priority="2976">
      <formula>IF(RIGHT(TEXT(Y847,"0.#"),1)=".",TRUE,FALSE)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10:AO1139">
    <cfRule type="expression" dxfId="2411" priority="2881">
      <formula>IF(AND(AL1110&gt;=0, RIGHT(TEXT(AL1110,"0.#"),1)&lt;&gt;"."),TRUE,FALSE)</formula>
    </cfRule>
    <cfRule type="expression" dxfId="2410" priority="2882">
      <formula>IF(AND(AL1110&gt;=0, RIGHT(TEXT(AL1110,"0.#"),1)="."),TRUE,FALSE)</formula>
    </cfRule>
    <cfRule type="expression" dxfId="2409" priority="2883">
      <formula>IF(AND(AL1110&lt;0, RIGHT(TEXT(AL1110,"0.#"),1)&lt;&gt;"."),TRUE,FALSE)</formula>
    </cfRule>
    <cfRule type="expression" dxfId="2408" priority="2884">
      <formula>IF(AND(AL1110&lt;0, RIGHT(TEXT(AL1110,"0.#"),1)="."),TRUE,FALSE)</formula>
    </cfRule>
  </conditionalFormatting>
  <conditionalFormatting sqref="Y1110:Y1139">
    <cfRule type="expression" dxfId="2407" priority="2879">
      <formula>IF(RIGHT(TEXT(Y1110,"0.#"),1)=".",FALSE,TRUE)</formula>
    </cfRule>
    <cfRule type="expression" dxfId="2406" priority="2880">
      <formula>IF(RIGHT(TEXT(Y1110,"0.#"),1)=".",TRUE,FALSE)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45:AO854">
    <cfRule type="expression" dxfId="2397" priority="2833">
      <formula>IF(AND(AL845&gt;=0, RIGHT(TEXT(AL845,"0.#"),1)&lt;&gt;"."),TRUE,FALSE)</formula>
    </cfRule>
    <cfRule type="expression" dxfId="2396" priority="2834">
      <formula>IF(AND(AL845&gt;=0, RIGHT(TEXT(AL845,"0.#"),1)="."),TRUE,FALSE)</formula>
    </cfRule>
    <cfRule type="expression" dxfId="2395" priority="2835">
      <formula>IF(AND(AL845&lt;0, RIGHT(TEXT(AL845,"0.#"),1)&lt;&gt;"."),TRUE,FALSE)</formula>
    </cfRule>
    <cfRule type="expression" dxfId="2394" priority="2836">
      <formula>IF(AND(AL845&lt;0, RIGHT(TEXT(AL845,"0.#"),1)="."),TRUE,FALSE)</formula>
    </cfRule>
  </conditionalFormatting>
  <conditionalFormatting sqref="Y845:Y846">
    <cfRule type="expression" dxfId="2393" priority="2831">
      <formula>IF(RIGHT(TEXT(Y845,"0.#"),1)=".",FALSE,TRUE)</formula>
    </cfRule>
    <cfRule type="expression" dxfId="2392" priority="2832">
      <formula>IF(RIGHT(TEXT(Y845,"0.#"),1)=".",TRUE,FALSE)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80:Y907">
    <cfRule type="expression" dxfId="2075" priority="2091">
      <formula>IF(RIGHT(TEXT(Y880,"0.#"),1)=".",FALSE,TRUE)</formula>
    </cfRule>
    <cfRule type="expression" dxfId="2074" priority="2092">
      <formula>IF(RIGHT(TEXT(Y880,"0.#"),1)=".",TRUE,FALSE)</formula>
    </cfRule>
  </conditionalFormatting>
  <conditionalFormatting sqref="Y878:Y879">
    <cfRule type="expression" dxfId="2073" priority="2085">
      <formula>IF(RIGHT(TEXT(Y878,"0.#"),1)=".",FALSE,TRUE)</formula>
    </cfRule>
    <cfRule type="expression" dxfId="2072" priority="2086">
      <formula>IF(RIGHT(TEXT(Y878,"0.#"),1)=".",TRUE,FALSE)</formula>
    </cfRule>
  </conditionalFormatting>
  <conditionalFormatting sqref="Y913:Y940">
    <cfRule type="expression" dxfId="2071" priority="2079">
      <formula>IF(RIGHT(TEXT(Y913,"0.#"),1)=".",FALSE,TRUE)</formula>
    </cfRule>
    <cfRule type="expression" dxfId="2070" priority="2080">
      <formula>IF(RIGHT(TEXT(Y913,"0.#"),1)=".",TRUE,FALSE)</formula>
    </cfRule>
  </conditionalFormatting>
  <conditionalFormatting sqref="Y911:Y912">
    <cfRule type="expression" dxfId="2069" priority="2073">
      <formula>IF(RIGHT(TEXT(Y911,"0.#"),1)=".",FALSE,TRUE)</formula>
    </cfRule>
    <cfRule type="expression" dxfId="2068" priority="2074">
      <formula>IF(RIGHT(TEXT(Y911,"0.#"),1)=".",TRUE,FALSE)</formula>
    </cfRule>
  </conditionalFormatting>
  <conditionalFormatting sqref="Y946:Y973">
    <cfRule type="expression" dxfId="2067" priority="2067">
      <formula>IF(RIGHT(TEXT(Y946,"0.#"),1)=".",FALSE,TRUE)</formula>
    </cfRule>
    <cfRule type="expression" dxfId="2066" priority="2068">
      <formula>IF(RIGHT(TEXT(Y946,"0.#"),1)=".",TRUE,FALSE)</formula>
    </cfRule>
  </conditionalFormatting>
  <conditionalFormatting sqref="Y944:Y945">
    <cfRule type="expression" dxfId="2065" priority="2061">
      <formula>IF(RIGHT(TEXT(Y944,"0.#"),1)=".",FALSE,TRUE)</formula>
    </cfRule>
    <cfRule type="expression" dxfId="2064" priority="2062">
      <formula>IF(RIGHT(TEXT(Y944,"0.#"),1)=".",TRUE,FALSE)</formula>
    </cfRule>
  </conditionalFormatting>
  <conditionalFormatting sqref="Y979:Y1006">
    <cfRule type="expression" dxfId="2063" priority="2055">
      <formula>IF(RIGHT(TEXT(Y979,"0.#"),1)=".",FALSE,TRUE)</formula>
    </cfRule>
    <cfRule type="expression" dxfId="2062" priority="2056">
      <formula>IF(RIGHT(TEXT(Y979,"0.#"),1)=".",TRUE,FALSE)</formula>
    </cfRule>
  </conditionalFormatting>
  <conditionalFormatting sqref="Y977:Y978">
    <cfRule type="expression" dxfId="2061" priority="2049">
      <formula>IF(RIGHT(TEXT(Y977,"0.#"),1)=".",FALSE,TRUE)</formula>
    </cfRule>
    <cfRule type="expression" dxfId="2060" priority="2050">
      <formula>IF(RIGHT(TEXT(Y977,"0.#"),1)=".",TRUE,FALSE)</formula>
    </cfRule>
  </conditionalFormatting>
  <conditionalFormatting sqref="Y1012:Y1039">
    <cfRule type="expression" dxfId="2059" priority="2043">
      <formula>IF(RIGHT(TEXT(Y1012,"0.#"),1)=".",FALSE,TRUE)</formula>
    </cfRule>
    <cfRule type="expression" dxfId="2058" priority="2044">
      <formula>IF(RIGHT(TEXT(Y1012,"0.#"),1)=".",TRUE,FALSE)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5 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83:AO907">
    <cfRule type="expression" dxfId="1977" priority="2093">
      <formula>IF(AND(AL883&gt;=0, RIGHT(TEXT(AL883,"0.#"),1)&lt;&gt;"."),TRUE,FALSE)</formula>
    </cfRule>
    <cfRule type="expression" dxfId="1976" priority="2094">
      <formula>IF(AND(AL883&gt;=0, RIGHT(TEXT(AL883,"0.#"),1)="."),TRUE,FALSE)</formula>
    </cfRule>
    <cfRule type="expression" dxfId="1975" priority="2095">
      <formula>IF(AND(AL883&lt;0, RIGHT(TEXT(AL883,"0.#"),1)&lt;&gt;"."),TRUE,FALSE)</formula>
    </cfRule>
    <cfRule type="expression" dxfId="1974" priority="2096">
      <formula>IF(AND(AL883&lt;0, RIGHT(TEXT(AL883,"0.#"),1)="."),TRUE,FALSE)</formula>
    </cfRule>
  </conditionalFormatting>
  <conditionalFormatting sqref="AL913:AO940">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11:AO912">
    <cfRule type="expression" dxfId="1969" priority="2075">
      <formula>IF(AND(AL911&gt;=0, RIGHT(TEXT(AL911,"0.#"),1)&lt;&gt;"."),TRUE,FALSE)</formula>
    </cfRule>
    <cfRule type="expression" dxfId="1968" priority="2076">
      <formula>IF(AND(AL911&gt;=0, RIGHT(TEXT(AL911,"0.#"),1)="."),TRUE,FALSE)</formula>
    </cfRule>
    <cfRule type="expression" dxfId="1967" priority="2077">
      <formula>IF(AND(AL911&lt;0, RIGHT(TEXT(AL911,"0.#"),1)&lt;&gt;"."),TRUE,FALSE)</formula>
    </cfRule>
    <cfRule type="expression" dxfId="1966" priority="2078">
      <formula>IF(AND(AL911&lt;0, RIGHT(TEXT(AL911,"0.#"),1)="."),TRUE,FALSE)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L878:AO878">
    <cfRule type="expression" dxfId="721" priority="19">
      <formula>IF(AND(AL878&gt;=0, RIGHT(TEXT(AL878,"0.#"),1)&lt;&gt;"."),TRUE,FALSE)</formula>
    </cfRule>
    <cfRule type="expression" dxfId="720" priority="20">
      <formula>IF(AND(AL878&gt;=0, RIGHT(TEXT(AL878,"0.#"),1)="."),TRUE,FALSE)</formula>
    </cfRule>
    <cfRule type="expression" dxfId="719" priority="21">
      <formula>IF(AND(AL878&lt;0, RIGHT(TEXT(AL878,"0.#"),1)&lt;&gt;"."),TRUE,FALSE)</formula>
    </cfRule>
    <cfRule type="expression" dxfId="718" priority="22">
      <formula>IF(AND(AL878&lt;0, RIGHT(TEXT(AL878,"0.#"),1)="."),TRUE,FALSE)</formula>
    </cfRule>
  </conditionalFormatting>
  <conditionalFormatting sqref="AL879:AO879">
    <cfRule type="expression" dxfId="717" priority="15">
      <formula>IF(AND(AL879&gt;=0, RIGHT(TEXT(AL879,"0.#"),1)&lt;&gt;"."),TRUE,FALSE)</formula>
    </cfRule>
    <cfRule type="expression" dxfId="716" priority="16">
      <formula>IF(AND(AL879&gt;=0, RIGHT(TEXT(AL879,"0.#"),1)="."),TRUE,FALSE)</formula>
    </cfRule>
    <cfRule type="expression" dxfId="715" priority="17">
      <formula>IF(AND(AL879&lt;0, RIGHT(TEXT(AL879,"0.#"),1)&lt;&gt;"."),TRUE,FALSE)</formula>
    </cfRule>
    <cfRule type="expression" dxfId="714" priority="18">
      <formula>IF(AND(AL879&lt;0, RIGHT(TEXT(AL879,"0.#"),1)="."),TRUE,FALSE)</formula>
    </cfRule>
  </conditionalFormatting>
  <conditionalFormatting sqref="AL880:AO880">
    <cfRule type="expression" dxfId="713" priority="11">
      <formula>IF(AND(AL880&gt;=0, RIGHT(TEXT(AL880,"0.#"),1)&lt;&gt;"."),TRUE,FALSE)</formula>
    </cfRule>
    <cfRule type="expression" dxfId="712" priority="12">
      <formula>IF(AND(AL880&gt;=0, RIGHT(TEXT(AL880,"0.#"),1)="."),TRUE,FALSE)</formula>
    </cfRule>
    <cfRule type="expression" dxfId="711" priority="13">
      <formula>IF(AND(AL880&lt;0, RIGHT(TEXT(AL880,"0.#"),1)&lt;&gt;"."),TRUE,FALSE)</formula>
    </cfRule>
    <cfRule type="expression" dxfId="710" priority="14">
      <formula>IF(AND(AL880&lt;0, RIGHT(TEXT(AL880,"0.#"),1)="."),TRUE,FALSE)</formula>
    </cfRule>
  </conditionalFormatting>
  <conditionalFormatting sqref="AL881:AO881">
    <cfRule type="expression" dxfId="709" priority="7">
      <formula>IF(AND(AL881&gt;=0, RIGHT(TEXT(AL881,"0.#"),1)&lt;&gt;"."),TRUE,FALSE)</formula>
    </cfRule>
    <cfRule type="expression" dxfId="708" priority="8">
      <formula>IF(AND(AL881&gt;=0, RIGHT(TEXT(AL881,"0.#"),1)="."),TRUE,FALSE)</formula>
    </cfRule>
    <cfRule type="expression" dxfId="707" priority="9">
      <formula>IF(AND(AL881&lt;0, RIGHT(TEXT(AL881,"0.#"),1)&lt;&gt;"."),TRUE,FALSE)</formula>
    </cfRule>
    <cfRule type="expression" dxfId="706" priority="10">
      <formula>IF(AND(AL881&lt;0, RIGHT(TEXT(AL881,"0.#"),1)="."),TRUE,FALSE)</formula>
    </cfRule>
  </conditionalFormatting>
  <conditionalFormatting sqref="AL882:AO882">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50" man="1"/>
    <brk id="483" max="50" man="1"/>
    <brk id="725" max="50" man="1"/>
    <brk id="747" max="50" man="1"/>
    <brk id="87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t="s">
        <v>746</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地方創生</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1" t="s">
        <v>146</v>
      </c>
      <c r="H2" s="776"/>
      <c r="I2" s="776"/>
      <c r="J2" s="776"/>
      <c r="K2" s="776"/>
      <c r="L2" s="776"/>
      <c r="M2" s="776"/>
      <c r="N2" s="776"/>
      <c r="O2" s="777"/>
      <c r="P2" s="775" t="s">
        <v>59</v>
      </c>
      <c r="Q2" s="776"/>
      <c r="R2" s="776"/>
      <c r="S2" s="776"/>
      <c r="T2" s="776"/>
      <c r="U2" s="776"/>
      <c r="V2" s="776"/>
      <c r="W2" s="776"/>
      <c r="X2" s="777"/>
      <c r="Y2" s="999"/>
      <c r="Z2" s="412"/>
      <c r="AA2" s="413"/>
      <c r="AB2" s="1003" t="s">
        <v>11</v>
      </c>
      <c r="AC2" s="1004"/>
      <c r="AD2" s="1005"/>
      <c r="AE2" s="991" t="s">
        <v>389</v>
      </c>
      <c r="AF2" s="991"/>
      <c r="AG2" s="991"/>
      <c r="AH2" s="991"/>
      <c r="AI2" s="991" t="s">
        <v>411</v>
      </c>
      <c r="AJ2" s="991"/>
      <c r="AK2" s="991"/>
      <c r="AL2" s="454"/>
      <c r="AM2" s="991" t="s">
        <v>508</v>
      </c>
      <c r="AN2" s="991"/>
      <c r="AO2" s="991"/>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4"/>
      <c r="H3" s="378"/>
      <c r="I3" s="378"/>
      <c r="J3" s="378"/>
      <c r="K3" s="378"/>
      <c r="L3" s="378"/>
      <c r="M3" s="378"/>
      <c r="N3" s="378"/>
      <c r="O3" s="565"/>
      <c r="P3" s="577"/>
      <c r="Q3" s="378"/>
      <c r="R3" s="378"/>
      <c r="S3" s="378"/>
      <c r="T3" s="378"/>
      <c r="U3" s="378"/>
      <c r="V3" s="378"/>
      <c r="W3" s="378"/>
      <c r="X3" s="565"/>
      <c r="Y3" s="1000"/>
      <c r="Z3" s="1001"/>
      <c r="AA3" s="1002"/>
      <c r="AB3" s="1006"/>
      <c r="AC3" s="1007"/>
      <c r="AD3" s="1008"/>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2" t="s">
        <v>379</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8" t="s">
        <v>349</v>
      </c>
      <c r="B9" s="509"/>
      <c r="C9" s="509"/>
      <c r="D9" s="509"/>
      <c r="E9" s="509"/>
      <c r="F9" s="510"/>
      <c r="G9" s="791" t="s">
        <v>146</v>
      </c>
      <c r="H9" s="776"/>
      <c r="I9" s="776"/>
      <c r="J9" s="776"/>
      <c r="K9" s="776"/>
      <c r="L9" s="776"/>
      <c r="M9" s="776"/>
      <c r="N9" s="776"/>
      <c r="O9" s="777"/>
      <c r="P9" s="775" t="s">
        <v>59</v>
      </c>
      <c r="Q9" s="776"/>
      <c r="R9" s="776"/>
      <c r="S9" s="776"/>
      <c r="T9" s="776"/>
      <c r="U9" s="776"/>
      <c r="V9" s="776"/>
      <c r="W9" s="776"/>
      <c r="X9" s="777"/>
      <c r="Y9" s="999"/>
      <c r="Z9" s="412"/>
      <c r="AA9" s="413"/>
      <c r="AB9" s="1003" t="s">
        <v>11</v>
      </c>
      <c r="AC9" s="1004"/>
      <c r="AD9" s="1005"/>
      <c r="AE9" s="991" t="s">
        <v>389</v>
      </c>
      <c r="AF9" s="991"/>
      <c r="AG9" s="991"/>
      <c r="AH9" s="991"/>
      <c r="AI9" s="991" t="s">
        <v>411</v>
      </c>
      <c r="AJ9" s="991"/>
      <c r="AK9" s="991"/>
      <c r="AL9" s="454"/>
      <c r="AM9" s="991" t="s">
        <v>508</v>
      </c>
      <c r="AN9" s="991"/>
      <c r="AO9" s="991"/>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4"/>
      <c r="H10" s="378"/>
      <c r="I10" s="378"/>
      <c r="J10" s="378"/>
      <c r="K10" s="378"/>
      <c r="L10" s="378"/>
      <c r="M10" s="378"/>
      <c r="N10" s="378"/>
      <c r="O10" s="565"/>
      <c r="P10" s="577"/>
      <c r="Q10" s="378"/>
      <c r="R10" s="378"/>
      <c r="S10" s="378"/>
      <c r="T10" s="378"/>
      <c r="U10" s="378"/>
      <c r="V10" s="378"/>
      <c r="W10" s="378"/>
      <c r="X10" s="565"/>
      <c r="Y10" s="1000"/>
      <c r="Z10" s="1001"/>
      <c r="AA10" s="1002"/>
      <c r="AB10" s="1006"/>
      <c r="AC10" s="1007"/>
      <c r="AD10" s="1008"/>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2" t="s">
        <v>379</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8" t="s">
        <v>349</v>
      </c>
      <c r="B16" s="509"/>
      <c r="C16" s="509"/>
      <c r="D16" s="509"/>
      <c r="E16" s="509"/>
      <c r="F16" s="510"/>
      <c r="G16" s="791" t="s">
        <v>146</v>
      </c>
      <c r="H16" s="776"/>
      <c r="I16" s="776"/>
      <c r="J16" s="776"/>
      <c r="K16" s="776"/>
      <c r="L16" s="776"/>
      <c r="M16" s="776"/>
      <c r="N16" s="776"/>
      <c r="O16" s="777"/>
      <c r="P16" s="775" t="s">
        <v>59</v>
      </c>
      <c r="Q16" s="776"/>
      <c r="R16" s="776"/>
      <c r="S16" s="776"/>
      <c r="T16" s="776"/>
      <c r="U16" s="776"/>
      <c r="V16" s="776"/>
      <c r="W16" s="776"/>
      <c r="X16" s="777"/>
      <c r="Y16" s="999"/>
      <c r="Z16" s="412"/>
      <c r="AA16" s="413"/>
      <c r="AB16" s="1003" t="s">
        <v>11</v>
      </c>
      <c r="AC16" s="1004"/>
      <c r="AD16" s="1005"/>
      <c r="AE16" s="991" t="s">
        <v>389</v>
      </c>
      <c r="AF16" s="991"/>
      <c r="AG16" s="991"/>
      <c r="AH16" s="991"/>
      <c r="AI16" s="991" t="s">
        <v>411</v>
      </c>
      <c r="AJ16" s="991"/>
      <c r="AK16" s="991"/>
      <c r="AL16" s="454"/>
      <c r="AM16" s="991" t="s">
        <v>508</v>
      </c>
      <c r="AN16" s="991"/>
      <c r="AO16" s="991"/>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4"/>
      <c r="H17" s="378"/>
      <c r="I17" s="378"/>
      <c r="J17" s="378"/>
      <c r="K17" s="378"/>
      <c r="L17" s="378"/>
      <c r="M17" s="378"/>
      <c r="N17" s="378"/>
      <c r="O17" s="565"/>
      <c r="P17" s="577"/>
      <c r="Q17" s="378"/>
      <c r="R17" s="378"/>
      <c r="S17" s="378"/>
      <c r="T17" s="378"/>
      <c r="U17" s="378"/>
      <c r="V17" s="378"/>
      <c r="W17" s="378"/>
      <c r="X17" s="565"/>
      <c r="Y17" s="1000"/>
      <c r="Z17" s="1001"/>
      <c r="AA17" s="1002"/>
      <c r="AB17" s="1006"/>
      <c r="AC17" s="1007"/>
      <c r="AD17" s="1008"/>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2" t="s">
        <v>379</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8" t="s">
        <v>349</v>
      </c>
      <c r="B23" s="509"/>
      <c r="C23" s="509"/>
      <c r="D23" s="509"/>
      <c r="E23" s="509"/>
      <c r="F23" s="510"/>
      <c r="G23" s="791" t="s">
        <v>146</v>
      </c>
      <c r="H23" s="776"/>
      <c r="I23" s="776"/>
      <c r="J23" s="776"/>
      <c r="K23" s="776"/>
      <c r="L23" s="776"/>
      <c r="M23" s="776"/>
      <c r="N23" s="776"/>
      <c r="O23" s="777"/>
      <c r="P23" s="775" t="s">
        <v>59</v>
      </c>
      <c r="Q23" s="776"/>
      <c r="R23" s="776"/>
      <c r="S23" s="776"/>
      <c r="T23" s="776"/>
      <c r="U23" s="776"/>
      <c r="V23" s="776"/>
      <c r="W23" s="776"/>
      <c r="X23" s="777"/>
      <c r="Y23" s="999"/>
      <c r="Z23" s="412"/>
      <c r="AA23" s="413"/>
      <c r="AB23" s="1003" t="s">
        <v>11</v>
      </c>
      <c r="AC23" s="1004"/>
      <c r="AD23" s="1005"/>
      <c r="AE23" s="991" t="s">
        <v>389</v>
      </c>
      <c r="AF23" s="991"/>
      <c r="AG23" s="991"/>
      <c r="AH23" s="991"/>
      <c r="AI23" s="991" t="s">
        <v>411</v>
      </c>
      <c r="AJ23" s="991"/>
      <c r="AK23" s="991"/>
      <c r="AL23" s="454"/>
      <c r="AM23" s="991" t="s">
        <v>508</v>
      </c>
      <c r="AN23" s="991"/>
      <c r="AO23" s="991"/>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4"/>
      <c r="H24" s="378"/>
      <c r="I24" s="378"/>
      <c r="J24" s="378"/>
      <c r="K24" s="378"/>
      <c r="L24" s="378"/>
      <c r="M24" s="378"/>
      <c r="N24" s="378"/>
      <c r="O24" s="565"/>
      <c r="P24" s="577"/>
      <c r="Q24" s="378"/>
      <c r="R24" s="378"/>
      <c r="S24" s="378"/>
      <c r="T24" s="378"/>
      <c r="U24" s="378"/>
      <c r="V24" s="378"/>
      <c r="W24" s="378"/>
      <c r="X24" s="565"/>
      <c r="Y24" s="1000"/>
      <c r="Z24" s="1001"/>
      <c r="AA24" s="1002"/>
      <c r="AB24" s="1006"/>
      <c r="AC24" s="1007"/>
      <c r="AD24" s="1008"/>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2" t="s">
        <v>379</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8" t="s">
        <v>349</v>
      </c>
      <c r="B30" s="509"/>
      <c r="C30" s="509"/>
      <c r="D30" s="509"/>
      <c r="E30" s="509"/>
      <c r="F30" s="510"/>
      <c r="G30" s="791" t="s">
        <v>146</v>
      </c>
      <c r="H30" s="776"/>
      <c r="I30" s="776"/>
      <c r="J30" s="776"/>
      <c r="K30" s="776"/>
      <c r="L30" s="776"/>
      <c r="M30" s="776"/>
      <c r="N30" s="776"/>
      <c r="O30" s="777"/>
      <c r="P30" s="775" t="s">
        <v>59</v>
      </c>
      <c r="Q30" s="776"/>
      <c r="R30" s="776"/>
      <c r="S30" s="776"/>
      <c r="T30" s="776"/>
      <c r="U30" s="776"/>
      <c r="V30" s="776"/>
      <c r="W30" s="776"/>
      <c r="X30" s="777"/>
      <c r="Y30" s="999"/>
      <c r="Z30" s="412"/>
      <c r="AA30" s="413"/>
      <c r="AB30" s="1003" t="s">
        <v>11</v>
      </c>
      <c r="AC30" s="1004"/>
      <c r="AD30" s="1005"/>
      <c r="AE30" s="991" t="s">
        <v>389</v>
      </c>
      <c r="AF30" s="991"/>
      <c r="AG30" s="991"/>
      <c r="AH30" s="991"/>
      <c r="AI30" s="991" t="s">
        <v>411</v>
      </c>
      <c r="AJ30" s="991"/>
      <c r="AK30" s="991"/>
      <c r="AL30" s="454"/>
      <c r="AM30" s="991" t="s">
        <v>508</v>
      </c>
      <c r="AN30" s="991"/>
      <c r="AO30" s="991"/>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4"/>
      <c r="H31" s="378"/>
      <c r="I31" s="378"/>
      <c r="J31" s="378"/>
      <c r="K31" s="378"/>
      <c r="L31" s="378"/>
      <c r="M31" s="378"/>
      <c r="N31" s="378"/>
      <c r="O31" s="565"/>
      <c r="P31" s="577"/>
      <c r="Q31" s="378"/>
      <c r="R31" s="378"/>
      <c r="S31" s="378"/>
      <c r="T31" s="378"/>
      <c r="U31" s="378"/>
      <c r="V31" s="378"/>
      <c r="W31" s="378"/>
      <c r="X31" s="565"/>
      <c r="Y31" s="1000"/>
      <c r="Z31" s="1001"/>
      <c r="AA31" s="1002"/>
      <c r="AB31" s="1006"/>
      <c r="AC31" s="1007"/>
      <c r="AD31" s="1008"/>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2" t="s">
        <v>379</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8" t="s">
        <v>349</v>
      </c>
      <c r="B37" s="509"/>
      <c r="C37" s="509"/>
      <c r="D37" s="509"/>
      <c r="E37" s="509"/>
      <c r="F37" s="510"/>
      <c r="G37" s="791" t="s">
        <v>146</v>
      </c>
      <c r="H37" s="776"/>
      <c r="I37" s="776"/>
      <c r="J37" s="776"/>
      <c r="K37" s="776"/>
      <c r="L37" s="776"/>
      <c r="M37" s="776"/>
      <c r="N37" s="776"/>
      <c r="O37" s="777"/>
      <c r="P37" s="775" t="s">
        <v>59</v>
      </c>
      <c r="Q37" s="776"/>
      <c r="R37" s="776"/>
      <c r="S37" s="776"/>
      <c r="T37" s="776"/>
      <c r="U37" s="776"/>
      <c r="V37" s="776"/>
      <c r="W37" s="776"/>
      <c r="X37" s="777"/>
      <c r="Y37" s="999"/>
      <c r="Z37" s="412"/>
      <c r="AA37" s="413"/>
      <c r="AB37" s="1003" t="s">
        <v>11</v>
      </c>
      <c r="AC37" s="1004"/>
      <c r="AD37" s="1005"/>
      <c r="AE37" s="991" t="s">
        <v>389</v>
      </c>
      <c r="AF37" s="991"/>
      <c r="AG37" s="991"/>
      <c r="AH37" s="991"/>
      <c r="AI37" s="991" t="s">
        <v>411</v>
      </c>
      <c r="AJ37" s="991"/>
      <c r="AK37" s="991"/>
      <c r="AL37" s="454"/>
      <c r="AM37" s="991" t="s">
        <v>508</v>
      </c>
      <c r="AN37" s="991"/>
      <c r="AO37" s="991"/>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4"/>
      <c r="H38" s="378"/>
      <c r="I38" s="378"/>
      <c r="J38" s="378"/>
      <c r="K38" s="378"/>
      <c r="L38" s="378"/>
      <c r="M38" s="378"/>
      <c r="N38" s="378"/>
      <c r="O38" s="565"/>
      <c r="P38" s="577"/>
      <c r="Q38" s="378"/>
      <c r="R38" s="378"/>
      <c r="S38" s="378"/>
      <c r="T38" s="378"/>
      <c r="U38" s="378"/>
      <c r="V38" s="378"/>
      <c r="W38" s="378"/>
      <c r="X38" s="565"/>
      <c r="Y38" s="1000"/>
      <c r="Z38" s="1001"/>
      <c r="AA38" s="1002"/>
      <c r="AB38" s="1006"/>
      <c r="AC38" s="1007"/>
      <c r="AD38" s="1008"/>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2" t="s">
        <v>379</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8" t="s">
        <v>349</v>
      </c>
      <c r="B44" s="509"/>
      <c r="C44" s="509"/>
      <c r="D44" s="509"/>
      <c r="E44" s="509"/>
      <c r="F44" s="510"/>
      <c r="G44" s="791" t="s">
        <v>146</v>
      </c>
      <c r="H44" s="776"/>
      <c r="I44" s="776"/>
      <c r="J44" s="776"/>
      <c r="K44" s="776"/>
      <c r="L44" s="776"/>
      <c r="M44" s="776"/>
      <c r="N44" s="776"/>
      <c r="O44" s="777"/>
      <c r="P44" s="775" t="s">
        <v>59</v>
      </c>
      <c r="Q44" s="776"/>
      <c r="R44" s="776"/>
      <c r="S44" s="776"/>
      <c r="T44" s="776"/>
      <c r="U44" s="776"/>
      <c r="V44" s="776"/>
      <c r="W44" s="776"/>
      <c r="X44" s="777"/>
      <c r="Y44" s="999"/>
      <c r="Z44" s="412"/>
      <c r="AA44" s="413"/>
      <c r="AB44" s="1003" t="s">
        <v>11</v>
      </c>
      <c r="AC44" s="1004"/>
      <c r="AD44" s="1005"/>
      <c r="AE44" s="991" t="s">
        <v>389</v>
      </c>
      <c r="AF44" s="991"/>
      <c r="AG44" s="991"/>
      <c r="AH44" s="991"/>
      <c r="AI44" s="991" t="s">
        <v>411</v>
      </c>
      <c r="AJ44" s="991"/>
      <c r="AK44" s="991"/>
      <c r="AL44" s="454"/>
      <c r="AM44" s="991" t="s">
        <v>508</v>
      </c>
      <c r="AN44" s="991"/>
      <c r="AO44" s="991"/>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4"/>
      <c r="H45" s="378"/>
      <c r="I45" s="378"/>
      <c r="J45" s="378"/>
      <c r="K45" s="378"/>
      <c r="L45" s="378"/>
      <c r="M45" s="378"/>
      <c r="N45" s="378"/>
      <c r="O45" s="565"/>
      <c r="P45" s="577"/>
      <c r="Q45" s="378"/>
      <c r="R45" s="378"/>
      <c r="S45" s="378"/>
      <c r="T45" s="378"/>
      <c r="U45" s="378"/>
      <c r="V45" s="378"/>
      <c r="W45" s="378"/>
      <c r="X45" s="565"/>
      <c r="Y45" s="1000"/>
      <c r="Z45" s="1001"/>
      <c r="AA45" s="1002"/>
      <c r="AB45" s="1006"/>
      <c r="AC45" s="1007"/>
      <c r="AD45" s="1008"/>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2" t="s">
        <v>379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8" t="s">
        <v>349</v>
      </c>
      <c r="B51" s="509"/>
      <c r="C51" s="509"/>
      <c r="D51" s="509"/>
      <c r="E51" s="509"/>
      <c r="F51" s="510"/>
      <c r="G51" s="791" t="s">
        <v>146</v>
      </c>
      <c r="H51" s="776"/>
      <c r="I51" s="776"/>
      <c r="J51" s="776"/>
      <c r="K51" s="776"/>
      <c r="L51" s="776"/>
      <c r="M51" s="776"/>
      <c r="N51" s="776"/>
      <c r="O51" s="777"/>
      <c r="P51" s="775" t="s">
        <v>59</v>
      </c>
      <c r="Q51" s="776"/>
      <c r="R51" s="776"/>
      <c r="S51" s="776"/>
      <c r="T51" s="776"/>
      <c r="U51" s="776"/>
      <c r="V51" s="776"/>
      <c r="W51" s="776"/>
      <c r="X51" s="777"/>
      <c r="Y51" s="999"/>
      <c r="Z51" s="412"/>
      <c r="AA51" s="413"/>
      <c r="AB51" s="454" t="s">
        <v>11</v>
      </c>
      <c r="AC51" s="1004"/>
      <c r="AD51" s="1005"/>
      <c r="AE51" s="991" t="s">
        <v>389</v>
      </c>
      <c r="AF51" s="991"/>
      <c r="AG51" s="991"/>
      <c r="AH51" s="991"/>
      <c r="AI51" s="991" t="s">
        <v>411</v>
      </c>
      <c r="AJ51" s="991"/>
      <c r="AK51" s="991"/>
      <c r="AL51" s="454"/>
      <c r="AM51" s="991" t="s">
        <v>508</v>
      </c>
      <c r="AN51" s="991"/>
      <c r="AO51" s="991"/>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4"/>
      <c r="H52" s="378"/>
      <c r="I52" s="378"/>
      <c r="J52" s="378"/>
      <c r="K52" s="378"/>
      <c r="L52" s="378"/>
      <c r="M52" s="378"/>
      <c r="N52" s="378"/>
      <c r="O52" s="565"/>
      <c r="P52" s="577"/>
      <c r="Q52" s="378"/>
      <c r="R52" s="378"/>
      <c r="S52" s="378"/>
      <c r="T52" s="378"/>
      <c r="U52" s="378"/>
      <c r="V52" s="378"/>
      <c r="W52" s="378"/>
      <c r="X52" s="565"/>
      <c r="Y52" s="1000"/>
      <c r="Z52" s="1001"/>
      <c r="AA52" s="1002"/>
      <c r="AB52" s="1006"/>
      <c r="AC52" s="1007"/>
      <c r="AD52" s="1008"/>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8" t="s">
        <v>349</v>
      </c>
      <c r="B58" s="509"/>
      <c r="C58" s="509"/>
      <c r="D58" s="509"/>
      <c r="E58" s="509"/>
      <c r="F58" s="510"/>
      <c r="G58" s="791" t="s">
        <v>146</v>
      </c>
      <c r="H58" s="776"/>
      <c r="I58" s="776"/>
      <c r="J58" s="776"/>
      <c r="K58" s="776"/>
      <c r="L58" s="776"/>
      <c r="M58" s="776"/>
      <c r="N58" s="776"/>
      <c r="O58" s="777"/>
      <c r="P58" s="775" t="s">
        <v>59</v>
      </c>
      <c r="Q58" s="776"/>
      <c r="R58" s="776"/>
      <c r="S58" s="776"/>
      <c r="T58" s="776"/>
      <c r="U58" s="776"/>
      <c r="V58" s="776"/>
      <c r="W58" s="776"/>
      <c r="X58" s="777"/>
      <c r="Y58" s="999"/>
      <c r="Z58" s="412"/>
      <c r="AA58" s="413"/>
      <c r="AB58" s="1003" t="s">
        <v>11</v>
      </c>
      <c r="AC58" s="1004"/>
      <c r="AD58" s="1005"/>
      <c r="AE58" s="991" t="s">
        <v>389</v>
      </c>
      <c r="AF58" s="991"/>
      <c r="AG58" s="991"/>
      <c r="AH58" s="991"/>
      <c r="AI58" s="991" t="s">
        <v>411</v>
      </c>
      <c r="AJ58" s="991"/>
      <c r="AK58" s="991"/>
      <c r="AL58" s="454"/>
      <c r="AM58" s="991" t="s">
        <v>508</v>
      </c>
      <c r="AN58" s="991"/>
      <c r="AO58" s="991"/>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4"/>
      <c r="H59" s="378"/>
      <c r="I59" s="378"/>
      <c r="J59" s="378"/>
      <c r="K59" s="378"/>
      <c r="L59" s="378"/>
      <c r="M59" s="378"/>
      <c r="N59" s="378"/>
      <c r="O59" s="565"/>
      <c r="P59" s="577"/>
      <c r="Q59" s="378"/>
      <c r="R59" s="378"/>
      <c r="S59" s="378"/>
      <c r="T59" s="378"/>
      <c r="U59" s="378"/>
      <c r="V59" s="378"/>
      <c r="W59" s="378"/>
      <c r="X59" s="565"/>
      <c r="Y59" s="1000"/>
      <c r="Z59" s="1001"/>
      <c r="AA59" s="1002"/>
      <c r="AB59" s="1006"/>
      <c r="AC59" s="1007"/>
      <c r="AD59" s="1008"/>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8" t="s">
        <v>349</v>
      </c>
      <c r="B65" s="509"/>
      <c r="C65" s="509"/>
      <c r="D65" s="509"/>
      <c r="E65" s="509"/>
      <c r="F65" s="510"/>
      <c r="G65" s="791" t="s">
        <v>146</v>
      </c>
      <c r="H65" s="776"/>
      <c r="I65" s="776"/>
      <c r="J65" s="776"/>
      <c r="K65" s="776"/>
      <c r="L65" s="776"/>
      <c r="M65" s="776"/>
      <c r="N65" s="776"/>
      <c r="O65" s="777"/>
      <c r="P65" s="775" t="s">
        <v>59</v>
      </c>
      <c r="Q65" s="776"/>
      <c r="R65" s="776"/>
      <c r="S65" s="776"/>
      <c r="T65" s="776"/>
      <c r="U65" s="776"/>
      <c r="V65" s="776"/>
      <c r="W65" s="776"/>
      <c r="X65" s="777"/>
      <c r="Y65" s="999"/>
      <c r="Z65" s="412"/>
      <c r="AA65" s="413"/>
      <c r="AB65" s="1003" t="s">
        <v>11</v>
      </c>
      <c r="AC65" s="1004"/>
      <c r="AD65" s="1005"/>
      <c r="AE65" s="991" t="s">
        <v>389</v>
      </c>
      <c r="AF65" s="991"/>
      <c r="AG65" s="991"/>
      <c r="AH65" s="991"/>
      <c r="AI65" s="991" t="s">
        <v>411</v>
      </c>
      <c r="AJ65" s="991"/>
      <c r="AK65" s="991"/>
      <c r="AL65" s="454"/>
      <c r="AM65" s="991" t="s">
        <v>508</v>
      </c>
      <c r="AN65" s="991"/>
      <c r="AO65" s="991"/>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4"/>
      <c r="H66" s="378"/>
      <c r="I66" s="378"/>
      <c r="J66" s="378"/>
      <c r="K66" s="378"/>
      <c r="L66" s="378"/>
      <c r="M66" s="378"/>
      <c r="N66" s="378"/>
      <c r="O66" s="565"/>
      <c r="P66" s="577"/>
      <c r="Q66" s="378"/>
      <c r="R66" s="378"/>
      <c r="S66" s="378"/>
      <c r="T66" s="378"/>
      <c r="U66" s="378"/>
      <c r="V66" s="378"/>
      <c r="W66" s="378"/>
      <c r="X66" s="565"/>
      <c r="Y66" s="1000"/>
      <c r="Z66" s="1001"/>
      <c r="AA66" s="1002"/>
      <c r="AB66" s="1006"/>
      <c r="AC66" s="1007"/>
      <c r="AD66" s="1008"/>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2" t="s">
        <v>379</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1"/>
      <c r="B6" s="1032"/>
      <c r="C6" s="1032"/>
      <c r="D6" s="1032"/>
      <c r="E6" s="1032"/>
      <c r="F6" s="1033"/>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1"/>
      <c r="B7" s="1032"/>
      <c r="C7" s="1032"/>
      <c r="D7" s="1032"/>
      <c r="E7" s="1032"/>
      <c r="F7" s="1033"/>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1"/>
      <c r="B8" s="1032"/>
      <c r="C8" s="1032"/>
      <c r="D8" s="1032"/>
      <c r="E8" s="1032"/>
      <c r="F8" s="1033"/>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1"/>
      <c r="B9" s="1032"/>
      <c r="C9" s="1032"/>
      <c r="D9" s="1032"/>
      <c r="E9" s="1032"/>
      <c r="F9" s="1033"/>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1"/>
      <c r="B10" s="1032"/>
      <c r="C10" s="1032"/>
      <c r="D10" s="1032"/>
      <c r="E10" s="1032"/>
      <c r="F10" s="1033"/>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1"/>
      <c r="B11" s="1032"/>
      <c r="C11" s="1032"/>
      <c r="D11" s="1032"/>
      <c r="E11" s="1032"/>
      <c r="F11" s="1033"/>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1"/>
      <c r="B12" s="1032"/>
      <c r="C12" s="1032"/>
      <c r="D12" s="1032"/>
      <c r="E12" s="1032"/>
      <c r="F12" s="1033"/>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1"/>
      <c r="B13" s="1032"/>
      <c r="C13" s="1032"/>
      <c r="D13" s="1032"/>
      <c r="E13" s="1032"/>
      <c r="F13" s="1033"/>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1"/>
      <c r="B14" s="1032"/>
      <c r="C14" s="1032"/>
      <c r="D14" s="1032"/>
      <c r="E14" s="1032"/>
      <c r="F14" s="103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1"/>
      <c r="B19" s="1032"/>
      <c r="C19" s="1032"/>
      <c r="D19" s="1032"/>
      <c r="E19" s="1032"/>
      <c r="F19" s="1033"/>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1"/>
      <c r="B20" s="1032"/>
      <c r="C20" s="1032"/>
      <c r="D20" s="1032"/>
      <c r="E20" s="1032"/>
      <c r="F20" s="1033"/>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1"/>
      <c r="B21" s="1032"/>
      <c r="C21" s="1032"/>
      <c r="D21" s="1032"/>
      <c r="E21" s="1032"/>
      <c r="F21" s="1033"/>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1"/>
      <c r="B22" s="1032"/>
      <c r="C22" s="1032"/>
      <c r="D22" s="1032"/>
      <c r="E22" s="1032"/>
      <c r="F22" s="1033"/>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1"/>
      <c r="B23" s="1032"/>
      <c r="C23" s="1032"/>
      <c r="D23" s="1032"/>
      <c r="E23" s="1032"/>
      <c r="F23" s="1033"/>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1"/>
      <c r="B24" s="1032"/>
      <c r="C24" s="1032"/>
      <c r="D24" s="1032"/>
      <c r="E24" s="1032"/>
      <c r="F24" s="1033"/>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1"/>
      <c r="B25" s="1032"/>
      <c r="C25" s="1032"/>
      <c r="D25" s="1032"/>
      <c r="E25" s="1032"/>
      <c r="F25" s="1033"/>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1"/>
      <c r="B26" s="1032"/>
      <c r="C26" s="1032"/>
      <c r="D26" s="1032"/>
      <c r="E26" s="1032"/>
      <c r="F26" s="1033"/>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1"/>
      <c r="B27" s="1032"/>
      <c r="C27" s="1032"/>
      <c r="D27" s="1032"/>
      <c r="E27" s="1032"/>
      <c r="F27" s="103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1"/>
      <c r="B32" s="1032"/>
      <c r="C32" s="1032"/>
      <c r="D32" s="1032"/>
      <c r="E32" s="1032"/>
      <c r="F32" s="1033"/>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1"/>
      <c r="B33" s="1032"/>
      <c r="C33" s="1032"/>
      <c r="D33" s="1032"/>
      <c r="E33" s="1032"/>
      <c r="F33" s="1033"/>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1"/>
      <c r="B34" s="1032"/>
      <c r="C34" s="1032"/>
      <c r="D34" s="1032"/>
      <c r="E34" s="1032"/>
      <c r="F34" s="1033"/>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1"/>
      <c r="B35" s="1032"/>
      <c r="C35" s="1032"/>
      <c r="D35" s="1032"/>
      <c r="E35" s="1032"/>
      <c r="F35" s="1033"/>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1"/>
      <c r="B36" s="1032"/>
      <c r="C36" s="1032"/>
      <c r="D36" s="1032"/>
      <c r="E36" s="1032"/>
      <c r="F36" s="1033"/>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1"/>
      <c r="B37" s="1032"/>
      <c r="C37" s="1032"/>
      <c r="D37" s="1032"/>
      <c r="E37" s="1032"/>
      <c r="F37" s="1033"/>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1"/>
      <c r="B38" s="1032"/>
      <c r="C38" s="1032"/>
      <c r="D38" s="1032"/>
      <c r="E38" s="1032"/>
      <c r="F38" s="1033"/>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1"/>
      <c r="B39" s="1032"/>
      <c r="C39" s="1032"/>
      <c r="D39" s="1032"/>
      <c r="E39" s="1032"/>
      <c r="F39" s="1033"/>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1"/>
      <c r="B40" s="1032"/>
      <c r="C40" s="1032"/>
      <c r="D40" s="1032"/>
      <c r="E40" s="1032"/>
      <c r="F40" s="103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1"/>
      <c r="B45" s="1032"/>
      <c r="C45" s="1032"/>
      <c r="D45" s="1032"/>
      <c r="E45" s="1032"/>
      <c r="F45" s="1033"/>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1"/>
      <c r="B46" s="1032"/>
      <c r="C46" s="1032"/>
      <c r="D46" s="1032"/>
      <c r="E46" s="1032"/>
      <c r="F46" s="1033"/>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1"/>
      <c r="B47" s="1032"/>
      <c r="C47" s="1032"/>
      <c r="D47" s="1032"/>
      <c r="E47" s="1032"/>
      <c r="F47" s="1033"/>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1"/>
      <c r="B48" s="1032"/>
      <c r="C48" s="1032"/>
      <c r="D48" s="1032"/>
      <c r="E48" s="1032"/>
      <c r="F48" s="1033"/>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1"/>
      <c r="B49" s="1032"/>
      <c r="C49" s="1032"/>
      <c r="D49" s="1032"/>
      <c r="E49" s="1032"/>
      <c r="F49" s="1033"/>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1"/>
      <c r="B50" s="1032"/>
      <c r="C50" s="1032"/>
      <c r="D50" s="1032"/>
      <c r="E50" s="1032"/>
      <c r="F50" s="1033"/>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1"/>
      <c r="B51" s="1032"/>
      <c r="C51" s="1032"/>
      <c r="D51" s="1032"/>
      <c r="E51" s="1032"/>
      <c r="F51" s="1033"/>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1"/>
      <c r="B52" s="1032"/>
      <c r="C52" s="1032"/>
      <c r="D52" s="1032"/>
      <c r="E52" s="1032"/>
      <c r="F52" s="1033"/>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1"/>
      <c r="B59" s="1032"/>
      <c r="C59" s="1032"/>
      <c r="D59" s="1032"/>
      <c r="E59" s="1032"/>
      <c r="F59" s="1033"/>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1"/>
      <c r="B60" s="1032"/>
      <c r="C60" s="1032"/>
      <c r="D60" s="1032"/>
      <c r="E60" s="1032"/>
      <c r="F60" s="1033"/>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1"/>
      <c r="B61" s="1032"/>
      <c r="C61" s="1032"/>
      <c r="D61" s="1032"/>
      <c r="E61" s="1032"/>
      <c r="F61" s="1033"/>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1"/>
      <c r="B62" s="1032"/>
      <c r="C62" s="1032"/>
      <c r="D62" s="1032"/>
      <c r="E62" s="1032"/>
      <c r="F62" s="1033"/>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1"/>
      <c r="B63" s="1032"/>
      <c r="C63" s="1032"/>
      <c r="D63" s="1032"/>
      <c r="E63" s="1032"/>
      <c r="F63" s="1033"/>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1"/>
      <c r="B64" s="1032"/>
      <c r="C64" s="1032"/>
      <c r="D64" s="1032"/>
      <c r="E64" s="1032"/>
      <c r="F64" s="1033"/>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1"/>
      <c r="B65" s="1032"/>
      <c r="C65" s="1032"/>
      <c r="D65" s="1032"/>
      <c r="E65" s="1032"/>
      <c r="F65" s="1033"/>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1"/>
      <c r="B66" s="1032"/>
      <c r="C66" s="1032"/>
      <c r="D66" s="1032"/>
      <c r="E66" s="1032"/>
      <c r="F66" s="1033"/>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1"/>
      <c r="B67" s="1032"/>
      <c r="C67" s="1032"/>
      <c r="D67" s="1032"/>
      <c r="E67" s="1032"/>
      <c r="F67" s="103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1"/>
      <c r="B72" s="1032"/>
      <c r="C72" s="1032"/>
      <c r="D72" s="1032"/>
      <c r="E72" s="1032"/>
      <c r="F72" s="1033"/>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1"/>
      <c r="B73" s="1032"/>
      <c r="C73" s="1032"/>
      <c r="D73" s="1032"/>
      <c r="E73" s="1032"/>
      <c r="F73" s="1033"/>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1"/>
      <c r="B74" s="1032"/>
      <c r="C74" s="1032"/>
      <c r="D74" s="1032"/>
      <c r="E74" s="1032"/>
      <c r="F74" s="1033"/>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1"/>
      <c r="B75" s="1032"/>
      <c r="C75" s="1032"/>
      <c r="D75" s="1032"/>
      <c r="E75" s="1032"/>
      <c r="F75" s="1033"/>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1"/>
      <c r="B76" s="1032"/>
      <c r="C76" s="1032"/>
      <c r="D76" s="1032"/>
      <c r="E76" s="1032"/>
      <c r="F76" s="1033"/>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1"/>
      <c r="B77" s="1032"/>
      <c r="C77" s="1032"/>
      <c r="D77" s="1032"/>
      <c r="E77" s="1032"/>
      <c r="F77" s="1033"/>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1"/>
      <c r="B78" s="1032"/>
      <c r="C78" s="1032"/>
      <c r="D78" s="1032"/>
      <c r="E78" s="1032"/>
      <c r="F78" s="1033"/>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1"/>
      <c r="B79" s="1032"/>
      <c r="C79" s="1032"/>
      <c r="D79" s="1032"/>
      <c r="E79" s="1032"/>
      <c r="F79" s="1033"/>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1"/>
      <c r="B80" s="1032"/>
      <c r="C80" s="1032"/>
      <c r="D80" s="1032"/>
      <c r="E80" s="1032"/>
      <c r="F80" s="103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1"/>
      <c r="B85" s="1032"/>
      <c r="C85" s="1032"/>
      <c r="D85" s="1032"/>
      <c r="E85" s="1032"/>
      <c r="F85" s="1033"/>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1"/>
      <c r="B86" s="1032"/>
      <c r="C86" s="1032"/>
      <c r="D86" s="1032"/>
      <c r="E86" s="1032"/>
      <c r="F86" s="1033"/>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1"/>
      <c r="B87" s="1032"/>
      <c r="C87" s="1032"/>
      <c r="D87" s="1032"/>
      <c r="E87" s="1032"/>
      <c r="F87" s="1033"/>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1"/>
      <c r="B88" s="1032"/>
      <c r="C88" s="1032"/>
      <c r="D88" s="1032"/>
      <c r="E88" s="1032"/>
      <c r="F88" s="1033"/>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1"/>
      <c r="B89" s="1032"/>
      <c r="C89" s="1032"/>
      <c r="D89" s="1032"/>
      <c r="E89" s="1032"/>
      <c r="F89" s="1033"/>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1"/>
      <c r="B90" s="1032"/>
      <c r="C90" s="1032"/>
      <c r="D90" s="1032"/>
      <c r="E90" s="1032"/>
      <c r="F90" s="1033"/>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1"/>
      <c r="B91" s="1032"/>
      <c r="C91" s="1032"/>
      <c r="D91" s="1032"/>
      <c r="E91" s="1032"/>
      <c r="F91" s="1033"/>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1"/>
      <c r="B92" s="1032"/>
      <c r="C92" s="1032"/>
      <c r="D92" s="1032"/>
      <c r="E92" s="1032"/>
      <c r="F92" s="1033"/>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1"/>
      <c r="B93" s="1032"/>
      <c r="C93" s="1032"/>
      <c r="D93" s="1032"/>
      <c r="E93" s="1032"/>
      <c r="F93" s="103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1"/>
      <c r="B98" s="1032"/>
      <c r="C98" s="1032"/>
      <c r="D98" s="1032"/>
      <c r="E98" s="1032"/>
      <c r="F98" s="1033"/>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1"/>
      <c r="B99" s="1032"/>
      <c r="C99" s="1032"/>
      <c r="D99" s="1032"/>
      <c r="E99" s="1032"/>
      <c r="F99" s="1033"/>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1"/>
      <c r="B100" s="1032"/>
      <c r="C100" s="1032"/>
      <c r="D100" s="1032"/>
      <c r="E100" s="1032"/>
      <c r="F100" s="1033"/>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1"/>
      <c r="B101" s="1032"/>
      <c r="C101" s="1032"/>
      <c r="D101" s="1032"/>
      <c r="E101" s="1032"/>
      <c r="F101" s="1033"/>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1"/>
      <c r="B102" s="1032"/>
      <c r="C102" s="1032"/>
      <c r="D102" s="1032"/>
      <c r="E102" s="1032"/>
      <c r="F102" s="1033"/>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1"/>
      <c r="B103" s="1032"/>
      <c r="C103" s="1032"/>
      <c r="D103" s="1032"/>
      <c r="E103" s="1032"/>
      <c r="F103" s="1033"/>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1"/>
      <c r="B104" s="1032"/>
      <c r="C104" s="1032"/>
      <c r="D104" s="1032"/>
      <c r="E104" s="1032"/>
      <c r="F104" s="1033"/>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1"/>
      <c r="B105" s="1032"/>
      <c r="C105" s="1032"/>
      <c r="D105" s="1032"/>
      <c r="E105" s="1032"/>
      <c r="F105" s="1033"/>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1"/>
      <c r="B112" s="1032"/>
      <c r="C112" s="1032"/>
      <c r="D112" s="1032"/>
      <c r="E112" s="1032"/>
      <c r="F112" s="1033"/>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1"/>
      <c r="B113" s="1032"/>
      <c r="C113" s="1032"/>
      <c r="D113" s="1032"/>
      <c r="E113" s="1032"/>
      <c r="F113" s="1033"/>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1"/>
      <c r="B114" s="1032"/>
      <c r="C114" s="1032"/>
      <c r="D114" s="1032"/>
      <c r="E114" s="1032"/>
      <c r="F114" s="1033"/>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1"/>
      <c r="B115" s="1032"/>
      <c r="C115" s="1032"/>
      <c r="D115" s="1032"/>
      <c r="E115" s="1032"/>
      <c r="F115" s="1033"/>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1"/>
      <c r="B116" s="1032"/>
      <c r="C116" s="1032"/>
      <c r="D116" s="1032"/>
      <c r="E116" s="1032"/>
      <c r="F116" s="1033"/>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1"/>
      <c r="B117" s="1032"/>
      <c r="C117" s="1032"/>
      <c r="D117" s="1032"/>
      <c r="E117" s="1032"/>
      <c r="F117" s="1033"/>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1"/>
      <c r="B118" s="1032"/>
      <c r="C118" s="1032"/>
      <c r="D118" s="1032"/>
      <c r="E118" s="1032"/>
      <c r="F118" s="1033"/>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1"/>
      <c r="B119" s="1032"/>
      <c r="C119" s="1032"/>
      <c r="D119" s="1032"/>
      <c r="E119" s="1032"/>
      <c r="F119" s="1033"/>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1"/>
      <c r="B120" s="1032"/>
      <c r="C120" s="1032"/>
      <c r="D120" s="1032"/>
      <c r="E120" s="1032"/>
      <c r="F120" s="103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1"/>
      <c r="B125" s="1032"/>
      <c r="C125" s="1032"/>
      <c r="D125" s="1032"/>
      <c r="E125" s="1032"/>
      <c r="F125" s="1033"/>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1"/>
      <c r="B126" s="1032"/>
      <c r="C126" s="1032"/>
      <c r="D126" s="1032"/>
      <c r="E126" s="1032"/>
      <c r="F126" s="1033"/>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1"/>
      <c r="B127" s="1032"/>
      <c r="C127" s="1032"/>
      <c r="D127" s="1032"/>
      <c r="E127" s="1032"/>
      <c r="F127" s="1033"/>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1"/>
      <c r="B128" s="1032"/>
      <c r="C128" s="1032"/>
      <c r="D128" s="1032"/>
      <c r="E128" s="1032"/>
      <c r="F128" s="1033"/>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1"/>
      <c r="B129" s="1032"/>
      <c r="C129" s="1032"/>
      <c r="D129" s="1032"/>
      <c r="E129" s="1032"/>
      <c r="F129" s="1033"/>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1"/>
      <c r="B130" s="1032"/>
      <c r="C130" s="1032"/>
      <c r="D130" s="1032"/>
      <c r="E130" s="1032"/>
      <c r="F130" s="1033"/>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1"/>
      <c r="B131" s="1032"/>
      <c r="C131" s="1032"/>
      <c r="D131" s="1032"/>
      <c r="E131" s="1032"/>
      <c r="F131" s="1033"/>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1"/>
      <c r="B132" s="1032"/>
      <c r="C132" s="1032"/>
      <c r="D132" s="1032"/>
      <c r="E132" s="1032"/>
      <c r="F132" s="1033"/>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1"/>
      <c r="B133" s="1032"/>
      <c r="C133" s="1032"/>
      <c r="D133" s="1032"/>
      <c r="E133" s="1032"/>
      <c r="F133" s="103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1"/>
      <c r="B138" s="1032"/>
      <c r="C138" s="1032"/>
      <c r="D138" s="1032"/>
      <c r="E138" s="1032"/>
      <c r="F138" s="1033"/>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1"/>
      <c r="B139" s="1032"/>
      <c r="C139" s="1032"/>
      <c r="D139" s="1032"/>
      <c r="E139" s="1032"/>
      <c r="F139" s="1033"/>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1"/>
      <c r="B140" s="1032"/>
      <c r="C140" s="1032"/>
      <c r="D140" s="1032"/>
      <c r="E140" s="1032"/>
      <c r="F140" s="1033"/>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1"/>
      <c r="B141" s="1032"/>
      <c r="C141" s="1032"/>
      <c r="D141" s="1032"/>
      <c r="E141" s="1032"/>
      <c r="F141" s="1033"/>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1"/>
      <c r="B142" s="1032"/>
      <c r="C142" s="1032"/>
      <c r="D142" s="1032"/>
      <c r="E142" s="1032"/>
      <c r="F142" s="1033"/>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1"/>
      <c r="B143" s="1032"/>
      <c r="C143" s="1032"/>
      <c r="D143" s="1032"/>
      <c r="E143" s="1032"/>
      <c r="F143" s="1033"/>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1"/>
      <c r="B144" s="1032"/>
      <c r="C144" s="1032"/>
      <c r="D144" s="1032"/>
      <c r="E144" s="1032"/>
      <c r="F144" s="1033"/>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1"/>
      <c r="B145" s="1032"/>
      <c r="C145" s="1032"/>
      <c r="D145" s="1032"/>
      <c r="E145" s="1032"/>
      <c r="F145" s="1033"/>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1"/>
      <c r="B146" s="1032"/>
      <c r="C146" s="1032"/>
      <c r="D146" s="1032"/>
      <c r="E146" s="1032"/>
      <c r="F146" s="103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1"/>
      <c r="B151" s="1032"/>
      <c r="C151" s="1032"/>
      <c r="D151" s="1032"/>
      <c r="E151" s="1032"/>
      <c r="F151" s="1033"/>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1"/>
      <c r="B152" s="1032"/>
      <c r="C152" s="1032"/>
      <c r="D152" s="1032"/>
      <c r="E152" s="1032"/>
      <c r="F152" s="1033"/>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1"/>
      <c r="B153" s="1032"/>
      <c r="C153" s="1032"/>
      <c r="D153" s="1032"/>
      <c r="E153" s="1032"/>
      <c r="F153" s="1033"/>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1"/>
      <c r="B154" s="1032"/>
      <c r="C154" s="1032"/>
      <c r="D154" s="1032"/>
      <c r="E154" s="1032"/>
      <c r="F154" s="1033"/>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1"/>
      <c r="B155" s="1032"/>
      <c r="C155" s="1032"/>
      <c r="D155" s="1032"/>
      <c r="E155" s="1032"/>
      <c r="F155" s="1033"/>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1"/>
      <c r="B156" s="1032"/>
      <c r="C156" s="1032"/>
      <c r="D156" s="1032"/>
      <c r="E156" s="1032"/>
      <c r="F156" s="1033"/>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1"/>
      <c r="B157" s="1032"/>
      <c r="C157" s="1032"/>
      <c r="D157" s="1032"/>
      <c r="E157" s="1032"/>
      <c r="F157" s="1033"/>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1"/>
      <c r="B158" s="1032"/>
      <c r="C158" s="1032"/>
      <c r="D158" s="1032"/>
      <c r="E158" s="1032"/>
      <c r="F158" s="1033"/>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1"/>
      <c r="B165" s="1032"/>
      <c r="C165" s="1032"/>
      <c r="D165" s="1032"/>
      <c r="E165" s="1032"/>
      <c r="F165" s="1033"/>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1"/>
      <c r="B166" s="1032"/>
      <c r="C166" s="1032"/>
      <c r="D166" s="1032"/>
      <c r="E166" s="1032"/>
      <c r="F166" s="1033"/>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1"/>
      <c r="B167" s="1032"/>
      <c r="C167" s="1032"/>
      <c r="D167" s="1032"/>
      <c r="E167" s="1032"/>
      <c r="F167" s="1033"/>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1"/>
      <c r="B168" s="1032"/>
      <c r="C168" s="1032"/>
      <c r="D168" s="1032"/>
      <c r="E168" s="1032"/>
      <c r="F168" s="1033"/>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1"/>
      <c r="B169" s="1032"/>
      <c r="C169" s="1032"/>
      <c r="D169" s="1032"/>
      <c r="E169" s="1032"/>
      <c r="F169" s="1033"/>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1"/>
      <c r="B170" s="1032"/>
      <c r="C170" s="1032"/>
      <c r="D170" s="1032"/>
      <c r="E170" s="1032"/>
      <c r="F170" s="1033"/>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1"/>
      <c r="B171" s="1032"/>
      <c r="C171" s="1032"/>
      <c r="D171" s="1032"/>
      <c r="E171" s="1032"/>
      <c r="F171" s="1033"/>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1"/>
      <c r="B172" s="1032"/>
      <c r="C172" s="1032"/>
      <c r="D172" s="1032"/>
      <c r="E172" s="1032"/>
      <c r="F172" s="1033"/>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1"/>
      <c r="B173" s="1032"/>
      <c r="C173" s="1032"/>
      <c r="D173" s="1032"/>
      <c r="E173" s="1032"/>
      <c r="F173" s="103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1"/>
      <c r="B178" s="1032"/>
      <c r="C178" s="1032"/>
      <c r="D178" s="1032"/>
      <c r="E178" s="1032"/>
      <c r="F178" s="1033"/>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1"/>
      <c r="B179" s="1032"/>
      <c r="C179" s="1032"/>
      <c r="D179" s="1032"/>
      <c r="E179" s="1032"/>
      <c r="F179" s="1033"/>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1"/>
      <c r="B180" s="1032"/>
      <c r="C180" s="1032"/>
      <c r="D180" s="1032"/>
      <c r="E180" s="1032"/>
      <c r="F180" s="1033"/>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1"/>
      <c r="B181" s="1032"/>
      <c r="C181" s="1032"/>
      <c r="D181" s="1032"/>
      <c r="E181" s="1032"/>
      <c r="F181" s="1033"/>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1"/>
      <c r="B182" s="1032"/>
      <c r="C182" s="1032"/>
      <c r="D182" s="1032"/>
      <c r="E182" s="1032"/>
      <c r="F182" s="1033"/>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1"/>
      <c r="B183" s="1032"/>
      <c r="C183" s="1032"/>
      <c r="D183" s="1032"/>
      <c r="E183" s="1032"/>
      <c r="F183" s="1033"/>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1"/>
      <c r="B184" s="1032"/>
      <c r="C184" s="1032"/>
      <c r="D184" s="1032"/>
      <c r="E184" s="1032"/>
      <c r="F184" s="1033"/>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1"/>
      <c r="B185" s="1032"/>
      <c r="C185" s="1032"/>
      <c r="D185" s="1032"/>
      <c r="E185" s="1032"/>
      <c r="F185" s="1033"/>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1"/>
      <c r="B186" s="1032"/>
      <c r="C186" s="1032"/>
      <c r="D186" s="1032"/>
      <c r="E186" s="1032"/>
      <c r="F186" s="103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1"/>
      <c r="B191" s="1032"/>
      <c r="C191" s="1032"/>
      <c r="D191" s="1032"/>
      <c r="E191" s="1032"/>
      <c r="F191" s="1033"/>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1"/>
      <c r="B192" s="1032"/>
      <c r="C192" s="1032"/>
      <c r="D192" s="1032"/>
      <c r="E192" s="1032"/>
      <c r="F192" s="1033"/>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1"/>
      <c r="B193" s="1032"/>
      <c r="C193" s="1032"/>
      <c r="D193" s="1032"/>
      <c r="E193" s="1032"/>
      <c r="F193" s="1033"/>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1"/>
      <c r="B194" s="1032"/>
      <c r="C194" s="1032"/>
      <c r="D194" s="1032"/>
      <c r="E194" s="1032"/>
      <c r="F194" s="1033"/>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1"/>
      <c r="B195" s="1032"/>
      <c r="C195" s="1032"/>
      <c r="D195" s="1032"/>
      <c r="E195" s="1032"/>
      <c r="F195" s="1033"/>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1"/>
      <c r="B196" s="1032"/>
      <c r="C196" s="1032"/>
      <c r="D196" s="1032"/>
      <c r="E196" s="1032"/>
      <c r="F196" s="1033"/>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1"/>
      <c r="B197" s="1032"/>
      <c r="C197" s="1032"/>
      <c r="D197" s="1032"/>
      <c r="E197" s="1032"/>
      <c r="F197" s="1033"/>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1"/>
      <c r="B198" s="1032"/>
      <c r="C198" s="1032"/>
      <c r="D198" s="1032"/>
      <c r="E198" s="1032"/>
      <c r="F198" s="1033"/>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1"/>
      <c r="B199" s="1032"/>
      <c r="C199" s="1032"/>
      <c r="D199" s="1032"/>
      <c r="E199" s="1032"/>
      <c r="F199" s="103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1"/>
      <c r="B204" s="1032"/>
      <c r="C204" s="1032"/>
      <c r="D204" s="1032"/>
      <c r="E204" s="1032"/>
      <c r="F204" s="1033"/>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1"/>
      <c r="B205" s="1032"/>
      <c r="C205" s="1032"/>
      <c r="D205" s="1032"/>
      <c r="E205" s="1032"/>
      <c r="F205" s="1033"/>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1"/>
      <c r="B206" s="1032"/>
      <c r="C206" s="1032"/>
      <c r="D206" s="1032"/>
      <c r="E206" s="1032"/>
      <c r="F206" s="1033"/>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1"/>
      <c r="B207" s="1032"/>
      <c r="C207" s="1032"/>
      <c r="D207" s="1032"/>
      <c r="E207" s="1032"/>
      <c r="F207" s="1033"/>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1"/>
      <c r="B208" s="1032"/>
      <c r="C208" s="1032"/>
      <c r="D208" s="1032"/>
      <c r="E208" s="1032"/>
      <c r="F208" s="1033"/>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1"/>
      <c r="B209" s="1032"/>
      <c r="C209" s="1032"/>
      <c r="D209" s="1032"/>
      <c r="E209" s="1032"/>
      <c r="F209" s="1033"/>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1"/>
      <c r="B210" s="1032"/>
      <c r="C210" s="1032"/>
      <c r="D210" s="1032"/>
      <c r="E210" s="1032"/>
      <c r="F210" s="1033"/>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1"/>
      <c r="B211" s="1032"/>
      <c r="C211" s="1032"/>
      <c r="D211" s="1032"/>
      <c r="E211" s="1032"/>
      <c r="F211" s="1033"/>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1"/>
      <c r="B218" s="1032"/>
      <c r="C218" s="1032"/>
      <c r="D218" s="1032"/>
      <c r="E218" s="1032"/>
      <c r="F218" s="1033"/>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1"/>
      <c r="B219" s="1032"/>
      <c r="C219" s="1032"/>
      <c r="D219" s="1032"/>
      <c r="E219" s="1032"/>
      <c r="F219" s="1033"/>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1"/>
      <c r="B220" s="1032"/>
      <c r="C220" s="1032"/>
      <c r="D220" s="1032"/>
      <c r="E220" s="1032"/>
      <c r="F220" s="1033"/>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1"/>
      <c r="B221" s="1032"/>
      <c r="C221" s="1032"/>
      <c r="D221" s="1032"/>
      <c r="E221" s="1032"/>
      <c r="F221" s="1033"/>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1"/>
      <c r="B222" s="1032"/>
      <c r="C222" s="1032"/>
      <c r="D222" s="1032"/>
      <c r="E222" s="1032"/>
      <c r="F222" s="1033"/>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1"/>
      <c r="B223" s="1032"/>
      <c r="C223" s="1032"/>
      <c r="D223" s="1032"/>
      <c r="E223" s="1032"/>
      <c r="F223" s="1033"/>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1"/>
      <c r="B224" s="1032"/>
      <c r="C224" s="1032"/>
      <c r="D224" s="1032"/>
      <c r="E224" s="1032"/>
      <c r="F224" s="1033"/>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1"/>
      <c r="B225" s="1032"/>
      <c r="C225" s="1032"/>
      <c r="D225" s="1032"/>
      <c r="E225" s="1032"/>
      <c r="F225" s="1033"/>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1"/>
      <c r="B226" s="1032"/>
      <c r="C226" s="1032"/>
      <c r="D226" s="1032"/>
      <c r="E226" s="1032"/>
      <c r="F226" s="103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1"/>
      <c r="B231" s="1032"/>
      <c r="C231" s="1032"/>
      <c r="D231" s="1032"/>
      <c r="E231" s="1032"/>
      <c r="F231" s="1033"/>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1"/>
      <c r="B232" s="1032"/>
      <c r="C232" s="1032"/>
      <c r="D232" s="1032"/>
      <c r="E232" s="1032"/>
      <c r="F232" s="1033"/>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1"/>
      <c r="B233" s="1032"/>
      <c r="C233" s="1032"/>
      <c r="D233" s="1032"/>
      <c r="E233" s="1032"/>
      <c r="F233" s="1033"/>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1"/>
      <c r="B234" s="1032"/>
      <c r="C234" s="1032"/>
      <c r="D234" s="1032"/>
      <c r="E234" s="1032"/>
      <c r="F234" s="1033"/>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1"/>
      <c r="B235" s="1032"/>
      <c r="C235" s="1032"/>
      <c r="D235" s="1032"/>
      <c r="E235" s="1032"/>
      <c r="F235" s="1033"/>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1"/>
      <c r="B236" s="1032"/>
      <c r="C236" s="1032"/>
      <c r="D236" s="1032"/>
      <c r="E236" s="1032"/>
      <c r="F236" s="1033"/>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1"/>
      <c r="B237" s="1032"/>
      <c r="C237" s="1032"/>
      <c r="D237" s="1032"/>
      <c r="E237" s="1032"/>
      <c r="F237" s="1033"/>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1"/>
      <c r="B238" s="1032"/>
      <c r="C238" s="1032"/>
      <c r="D238" s="1032"/>
      <c r="E238" s="1032"/>
      <c r="F238" s="1033"/>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1"/>
      <c r="B239" s="1032"/>
      <c r="C239" s="1032"/>
      <c r="D239" s="1032"/>
      <c r="E239" s="1032"/>
      <c r="F239" s="103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1"/>
      <c r="B244" s="1032"/>
      <c r="C244" s="1032"/>
      <c r="D244" s="1032"/>
      <c r="E244" s="1032"/>
      <c r="F244" s="1033"/>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1"/>
      <c r="B245" s="1032"/>
      <c r="C245" s="1032"/>
      <c r="D245" s="1032"/>
      <c r="E245" s="1032"/>
      <c r="F245" s="1033"/>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1"/>
      <c r="B246" s="1032"/>
      <c r="C246" s="1032"/>
      <c r="D246" s="1032"/>
      <c r="E246" s="1032"/>
      <c r="F246" s="1033"/>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1"/>
      <c r="B247" s="1032"/>
      <c r="C247" s="1032"/>
      <c r="D247" s="1032"/>
      <c r="E247" s="1032"/>
      <c r="F247" s="1033"/>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1"/>
      <c r="B248" s="1032"/>
      <c r="C248" s="1032"/>
      <c r="D248" s="1032"/>
      <c r="E248" s="1032"/>
      <c r="F248" s="1033"/>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1"/>
      <c r="B249" s="1032"/>
      <c r="C249" s="1032"/>
      <c r="D249" s="1032"/>
      <c r="E249" s="1032"/>
      <c r="F249" s="1033"/>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1"/>
      <c r="B250" s="1032"/>
      <c r="C250" s="1032"/>
      <c r="D250" s="1032"/>
      <c r="E250" s="1032"/>
      <c r="F250" s="1033"/>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1"/>
      <c r="B251" s="1032"/>
      <c r="C251" s="1032"/>
      <c r="D251" s="1032"/>
      <c r="E251" s="1032"/>
      <c r="F251" s="1033"/>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1"/>
      <c r="B252" s="1032"/>
      <c r="C252" s="1032"/>
      <c r="D252" s="1032"/>
      <c r="E252" s="1032"/>
      <c r="F252" s="103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1"/>
      <c r="B257" s="1032"/>
      <c r="C257" s="1032"/>
      <c r="D257" s="1032"/>
      <c r="E257" s="1032"/>
      <c r="F257" s="1033"/>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1"/>
      <c r="B258" s="1032"/>
      <c r="C258" s="1032"/>
      <c r="D258" s="1032"/>
      <c r="E258" s="1032"/>
      <c r="F258" s="1033"/>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1"/>
      <c r="B259" s="1032"/>
      <c r="C259" s="1032"/>
      <c r="D259" s="1032"/>
      <c r="E259" s="1032"/>
      <c r="F259" s="1033"/>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1"/>
      <c r="B260" s="1032"/>
      <c r="C260" s="1032"/>
      <c r="D260" s="1032"/>
      <c r="E260" s="1032"/>
      <c r="F260" s="1033"/>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1"/>
      <c r="B261" s="1032"/>
      <c r="C261" s="1032"/>
      <c r="D261" s="1032"/>
      <c r="E261" s="1032"/>
      <c r="F261" s="1033"/>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1"/>
      <c r="B262" s="1032"/>
      <c r="C262" s="1032"/>
      <c r="D262" s="1032"/>
      <c r="E262" s="1032"/>
      <c r="F262" s="1033"/>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1"/>
      <c r="B263" s="1032"/>
      <c r="C263" s="1032"/>
      <c r="D263" s="1032"/>
      <c r="E263" s="1032"/>
      <c r="F263" s="1033"/>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1"/>
      <c r="B264" s="1032"/>
      <c r="C264" s="1032"/>
      <c r="D264" s="1032"/>
      <c r="E264" s="1032"/>
      <c r="F264" s="1033"/>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2">
        <v>1</v>
      </c>
      <c r="B4" s="1052">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2">
        <v>1</v>
      </c>
      <c r="B37" s="1052">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2021-09-21T04:37:37Z</cp:lastPrinted>
  <dcterms:created xsi:type="dcterms:W3CDTF">2012-03-13T00:50:25Z</dcterms:created>
  <dcterms:modified xsi:type="dcterms:W3CDTF">2021-09-21T04:37:45Z</dcterms:modified>
</cp:coreProperties>
</file>