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tabRatio="821"/>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E482"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255"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<sst xmlns="http://schemas.openxmlformats.org/spreadsheetml/2006/main" count="3185" uniqueCount="834">
  <si>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</si>
  <si>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</si>
  <si>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</si>
  <si>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</si>
  <si>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</si>
  <si>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</si>
  <si>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</si>
  <si>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</si>
  <si>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</si>
  <si>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</si>
  <si>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</si>
  <si>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</si>
  <si>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</si>
  <si>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</si>
  <si>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</si>
  <si>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</si>
  <si>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</si>
  <si>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</si>
  <si>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</si>
  <si>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</si>
  <si>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</si>
  <si>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</si>
  <si>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</si>
  <si>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</si>
  <si>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</si>
  <si>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</si>
  <si>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</si>
  <si>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</si>
  <si>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</si>
  <si>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</si>
  <si>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</si>
  <si>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</si>
  <si>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</si>
  <si>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</si>
  <si>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</si>
  <si>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</si>
  <si>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</si>
  <si>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</si>
  <si>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</si>
  <si>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</si>
  <si>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</si>
  <si>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</si>
  <si>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</si>
  <si>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</si>
  <si>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</si>
  <si>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</si>
  <si>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</si>
  <si>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</si>
  <si>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</si>
  <si>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</si>
  <si>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</si>
  <si>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</si>
  <si>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</si>
  <si>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</si>
  <si>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</si>
  <si>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</si>
  <si>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</si>
  <si>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</si>
  <si>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</si>
  <si>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</si>
  <si>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</si>
  <si>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</si>
  <si>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</si>
  <si>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</si>
  <si>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</si>
  <si>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</si>
  <si>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</si>
  <si>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</si>
  <si>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</si>
  <si>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</si>
  <si>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</si>
  <si>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</si>
  <si>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</si>
  <si>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</si>
  <si>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</si>
  <si>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</si>
  <si>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</si>
  <si>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</si>
  <si>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</si>
  <si>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</si>
  <si>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</si>
  <si>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</si>
  <si>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</si>
  <si>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</si>
  <si>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</si>
  <si>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</si>
  <si>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</si>
  <si>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</si>
  <si>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</si>
  <si>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</si>
  <si>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</si>
  <si>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</si>
  <si>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</si>
  <si>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</si>
  <si>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</si>
  <si>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</si>
  <si>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</si>
  <si>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</si>
  <si>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</si>
  <si>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</si>
  <si>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</si>
  <si>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</si>
  <si>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</si>
  <si>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</si>
  <si>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</si>
  <si>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</si>
  <si>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</si>
  <si>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</si>
  <si>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</si>
  <si>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</si>
  <si>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</si>
  <si>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</si>
  <si>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</si>
  <si>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</si>
  <si>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</si>
  <si>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</si>
  <si>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</si>
  <si>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</si>
  <si>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</si>
  <si>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</si>
  <si>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</si>
  <si>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</si>
  <si>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</si>
  <si>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</si>
  <si>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</si>
  <si>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</si>
  <si>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</si>
  <si>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</si>
  <si>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</si>
  <si>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</si>
  <si>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</si>
  <si>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</si>
  <si>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</si>
  <si>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</si>
  <si>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</si>
  <si>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</si>
  <si>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</si>
  <si>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</si>
  <si>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</si>
  <si>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</si>
  <si>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</si>
  <si>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</si>
  <si>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</si>
  <si>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</si>
  <si>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</si>
  <si>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</si>
  <si>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</si>
  <si>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</si>
  <si>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</si>
  <si>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</si>
  <si>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</si>
  <si>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</si>
  <si>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</si>
  <si>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</si>
  <si>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</si>
  <si>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</si>
  <si>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</si>
  <si>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</si>
  <si>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</si>
  <si>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</si>
  <si>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</si>
  <si>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</si>
  <si>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</si>
  <si>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</si>
  <si>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</si>
  <si>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</si>
  <si>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</si>
  <si>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</si>
  <si>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</si>
  <si>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</si>
  <si>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</si>
  <si>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</si>
  <si>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</si>
  <si>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</si>
  <si>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</si>
  <si>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</si>
  <si>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</si>
  <si>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</si>
  <si>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</si>
  <si>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</si>
  <si>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</si>
  <si>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</si>
  <si>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</si>
  <si>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</si>
  <si>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</si>
  <si>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</si>
  <si>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</si>
  <si>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</si>
  <si>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</si>
  <si>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</si>
  <si>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</si>
  <si>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</si>
  <si>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</si>
  <si>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</si>
  <si>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</si>
  <si>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</si>
  <si>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</si>
  <si>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</si>
  <si>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</si>
  <si>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</si>
  <si>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</si>
  <si>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</si>
  <si>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</si>
  <si>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</si>
  <si>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</si>
  <si>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</si>
  <si>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</si>
  <si>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</si>
  <si>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</si>
  <si>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</si>
  <si>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</si>
  <si>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</si>
  <si>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</si>
  <si>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</si>
  <si>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</si>
  <si>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</si>
  <si>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</si>
  <si>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</si>
  <si>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</si>
  <si>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</si>
  <si>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</si>
  <si>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</si>
  <si>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</si>
  <si>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</si>
  <si>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</si>
  <si>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</si>
  <si>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</si>
  <si>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</si>
  <si>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</si>
  <si>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</si>
  <si>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</si>
  <si>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</si>
  <si>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</si>
  <si>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</si>
  <si>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</si>
  <si>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</si>
  <si>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</si>
  <si>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</si>
  <si>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</si>
  <si>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</si>
  <si>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</si>
  <si>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</si>
  <si>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</si>
  <si>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</si>
  <si>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</si>
  <si>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</si>
  <si>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</si>
  <si>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</si>
  <si>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</si>
  <si>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</si>
  <si>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</si>
  <si>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</si>
  <si>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</si>
  <si>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</si>
  <si>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</si>
  <si>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</si>
  <si>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</si>
  <si>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</si>
  <si>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</si>
  <si>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</si>
  <si>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</si>
  <si>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</si>
  <si>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</si>
  <si>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</si>
  <si>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</si>
  <si>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</si>
  <si>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</si>
  <si>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</si>
  <si>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</si>
  <si>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</si>
  <si>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</si>
  <si>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</si>
  <si>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</si>
  <si>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</si>
  <si>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</si>
  <si>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</si>
  <si>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</si>
  <si>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</si>
  <si>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</si>
  <si>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</si>
  <si>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</si>
  <si>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</si>
  <si>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</si>
  <si>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</si>
  <si>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</si>
  <si>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</si>
  <si>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</si>
  <si>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</si>
  <si>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</si>
  <si>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</si>
  <si>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</si>
  <si>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</si>
  <si>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</si>
  <si>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</si>
  <si>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</si>
  <si>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</si>
  <si>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</si>
  <si>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</si>
  <si>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</si>
  <si>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</si>
  <si>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</si>
  <si>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</si>
  <si>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</si>
  <si>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</si>
  <si>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</si>
  <si>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</si>
  <si>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</si>
  <si>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</si>
  <si>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</si>
  <si>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</si>
  <si>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</si>
  <si>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</si>
  <si>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</si>
  <si>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</si>
  <si>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</si>
  <si>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</si>
  <si>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</si>
  <si>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</si>
  <si>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</si>
  <si>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</si>
  <si>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</si>
  <si>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</si>
  <si>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</si>
  <si>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</si>
  <si>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</si>
  <si>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</si>
  <si>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</si>
  <si>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</si>
  <si>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</si>
  <si>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</si>
  <si>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</si>
  <si>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</si>
  <si>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</si>
  <si>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</si>
  <si>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</si>
  <si>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</si>
  <si>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</si>
  <si>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</si>
  <si>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</si>
  <si>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</si>
  <si>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</si>
  <si>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</si>
  <si>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</si>
  <si>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</si>
  <si>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</si>
  <si>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</si>
  <si>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</si>
  <si>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</si>
  <si>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</si>
  <si>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</si>
  <si>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</si>
  <si>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</si>
  <si>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</si>
  <si>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</si>
  <si>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</si>
  <si>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</si>
  <si>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</si>
  <si>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</si>
  <si>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</si>
  <si>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</si>
  <si>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</si>
  <si>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</si>
  <si>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</si>
  <si>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</si>
  <si>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</si>
  <si>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</si>
  <si>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</si>
  <si>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</si>
  <si>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</si>
  <si>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</si>
  <si>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</si>
  <si>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</si>
  <si>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</si>
  <si>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</si>
  <si>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</si>
  <si>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</si>
  <si>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</si>
  <si>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</si>
  <si>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</si>
  <si>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</si>
  <si>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</si>
  <si>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</si>
  <si>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</si>
  <si>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</si>
  <si>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</si>
  <si>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</si>
  <si>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</si>
  <si>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</si>
  <si>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</si>
  <si>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</si>
  <si>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</si>
  <si>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</si>
  <si>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</si>
  <si>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</si>
  <si>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</si>
  <si>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</si>
  <si>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</si>
  <si>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</si>
  <si>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</si>
  <si>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</si>
  <si>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</si>
  <si>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</si>
  <si>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</si>
  <si>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</si>
  <si>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</si>
  <si>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</si>
  <si>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</si>
  <si>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</si>
  <si>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</si>
  <si>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</si>
  <si>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</si>
  <si>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</si>
  <si>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</si>
  <si>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</si>
  <si>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</si>
  <si>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</si>
  <si>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</si>
  <si>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</si>
  <si>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</si>
  <si>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</si>
  <si>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</si>
  <si>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</si>
  <si>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</si>
  <si>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</si>
  <si>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</si>
  <si>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</si>
  <si>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</si>
  <si>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</si>
  <si>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</si>
  <si>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</si>
  <si>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</si>
  <si>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</si>
  <si>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</si>
  <si>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</si>
  <si>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</si>
  <si>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</si>
  <si>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</si>
  <si>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</si>
  <si>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</si>
  <si>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</si>
  <si>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</si>
  <si>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</si>
  <si>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</si>
  <si>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</si>
  <si>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</si>
  <si>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</si>
  <si>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</si>
  <si>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</si>
  <si>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</si>
  <si>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</si>
  <si>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</si>
  <si>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</si>
  <si>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</si>
  <si>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</si>
  <si>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</si>
  <si>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</si>
  <si>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</si>
  <si>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</si>
  <si>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</si>
  <si>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</si>
  <si>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</si>
  <si>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</si>
  <si>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</si>
  <si>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</si>
  <si>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</si>
  <si>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</si>
  <si>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</si>
  <si>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</si>
  <si>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</si>
  <si>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</si>
  <si>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</si>
  <si>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</si>
  <si>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</si>
  <si>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</si>
  <si>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</si>
  <si>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</si>
  <si>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</si>
  <si>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</si>
  <si>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</si>
  <si>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</si>
  <si>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</si>
  <si>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</si>
  <si>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</si>
  <si>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</si>
  <si>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</si>
  <si>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</si>
  <si>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</si>
  <si>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</si>
  <si>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</si>
  <si>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</si>
  <si>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</si>
  <si>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</si>
  <si>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</si>
  <si>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</si>
  <si>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</si>
  <si>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</si>
  <si>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</si>
  <si>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</si>
  <si>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</si>
  <si>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</si>
  <si>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</si>
  <si>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</si>
  <si>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</si>
  <si>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</si>
  <si>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</si>
  <si>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</si>
  <si>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</si>
  <si>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</si>
  <si>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</si>
  <si>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</si>
  <si>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</si>
  <si>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</si>
  <si>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</si>
  <si>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</si>
  <si>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</si>
  <si>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</si>
  <si>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</si>
  <si>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</si>
  <si>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</si>
  <si>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</si>
  <si>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</si>
  <si>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</si>
  <si>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</si>
  <si>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</si>
  <si>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</si>
  <si>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</si>
  <si>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</si>
  <si>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</si>
  <si>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</si>
  <si>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</si>
  <si>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</si>
  <si>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</si>
  <si>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</si>
  <si>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</si>
  <si>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</si>
  <si>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</si>
  <si>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</si>
  <si>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</si>
  <si>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</si>
  <si>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</si>
  <si>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</si>
  <si>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</si>
  <si>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</si>
  <si>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</si>
  <si>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</si>
  <si>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</si>
  <si>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</si>
  <si>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</si>
  <si>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</si>
  <si>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</si>
  <si>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</si>
  <si>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</si>
  <si>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</si>
  <si>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</si>
  <si>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</si>
  <si>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</si>
  <si>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</si>
  <si>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</si>
  <si>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</si>
  <si>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</si>
  <si>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</si>
  <si>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</si>
  <si>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</si>
  <si>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</si>
  <si>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</si>
  <si>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</si>
  <si>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</si>
  <si>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</si>
  <si>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</si>
  <si>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</si>
  <si>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</si>
  <si>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</si>
  <si>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</si>
  <si>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</si>
  <si>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</si>
  <si>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</si>
  <si>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</si>
  <si>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</si>
  <si>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</si>
  <si>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</si>
  <si>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</si>
  <si>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</si>
  <si>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</si>
  <si>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</si>
  <si>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</si>
  <si>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</si>
  <si>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</si>
  <si>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</si>
  <si>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</si>
  <si>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</si>
  <si>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</si>
  <si>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</si>
  <si>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</si>
  <si>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</si>
  <si>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</si>
  <si>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</si>
  <si>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</si>
  <si>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</si>
  <si>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</si>
  <si>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</si>
  <si>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</si>
  <si>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</si>
  <si>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</si>
  <si>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</si>
  <si>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</si>
  <si>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</si>
  <si>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</si>
  <si>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</si>
  <si>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</si>
  <si>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</si>
  <si>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</si>
  <si>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</si>
  <si>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</si>
  <si>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</si>
  <si>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</si>
  <si>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</si>
  <si>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</si>
  <si>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</si>
  <si>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</si>
  <si>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</si>
  <si>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</si>
  <si>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</si>
  <si>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</si>
  <si>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</si>
  <si>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</si>
  <si>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</si>
  <si>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</si>
  <si>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</si>
  <si>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</si>
  <si>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</si>
  <si>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</si>
  <si>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</si>
  <si>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</si>
  <si>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</si>
  <si>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</si>
  <si>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</si>
  <si>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</si>
  <si>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</si>
  <si>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</si>
  <si>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</si>
  <si>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</si>
  <si>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</si>
  <si>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</si>
  <si>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</si>
  <si>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</si>
  <si>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</si>
  <si>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</si>
  <si>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</si>
  <si>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</si>
  <si>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</si>
  <si>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</si>
  <si>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</si>
  <si>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</si>
  <si>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</si>
  <si>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</si>
  <si>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</si>
  <si>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</si>
  <si>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</si>
  <si>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</si>
  <si>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</si>
  <si>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</si>
  <si>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</si>
  <si>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</si>
  <si>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</si>
  <si>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</si>
  <si>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</si>
  <si>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</si>
  <si>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</si>
  <si>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</si>
  <si>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</si>
  <si>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</si>
  <si>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</si>
  <si>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</si>
  <si>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</si>
  <si>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</si>
  <si>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</si>
  <si>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</si>
  <si>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</si>
  <si>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</si>
  <si>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</si>
  <si>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</si>
  <si>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</si>
  <si>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</si>
  <si>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</si>
  <si>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</si>
  <si>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</si>
  <si>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</si>
  <si>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</si>
  <si>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</si>
  <si>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</si>
  <si>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</si>
  <si>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</si>
  <si>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</si>
  <si>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</si>
  <si>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</si>
  <si>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</si>
  <si>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</si>
  <si>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</si>
  <si>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</si>
  <si>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</si>
  <si>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</si>
  <si>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</si>
  <si>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</si>
  <si>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</si>
  <si>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</si>
  <si>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</si>
  <si>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</si>
  <si>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</si>
  <si>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</si>
  <si>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</si>
  <si>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</si>
  <si>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</si>
  <si>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</si>
  <si>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</si>
  <si>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</si>
  <si>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教育職員免許法</t>
  </si>
  <si>
    <t>第３期教育振興基本計画（平成30年6月15日閣議決定）</t>
  </si>
  <si>
    <t>社会の急激な変化に伴い高度化・複雑化する教育課題について、教員として必要な最新の知識技能を身に付けるため、全国各地域で質の高い教員免許状更新講習の円滑な受講環境を確保し、教員免許更新制の円滑な実施を目指す。</t>
  </si>
  <si>
    <t>大学における教員の現職教育への支援を行うため、補助対象事業となる教員免許状更新講習を開設する大学等への補助（補助率：定額）を行うとともに、これまでの教員講習の成果と課題を踏まえつつ、今後の更なる教員の資質能力向上に資する講習の在り方について、調査研究事業を実施する。</t>
  </si>
  <si>
    <t>-</t>
  </si>
  <si>
    <t>教員講習開設事業費等補助金</t>
  </si>
  <si>
    <t>教職員研修費</t>
  </si>
  <si>
    <t>教育政策推進事業委託費</t>
  </si>
  <si>
    <t>諸謝金</t>
  </si>
  <si>
    <t>委員等旅費</t>
  </si>
  <si>
    <t>毎年度、受講対象者が100％免許状更新講習を受講できるよう、十分な数の講習を開設する</t>
  </si>
  <si>
    <t>全国の免許状更新講習の推計受講対象者数に対する免許状更新講習の受入予定人数の割合</t>
  </si>
  <si>
    <t>免許状更新講習　受講対象者数調査</t>
  </si>
  <si>
    <t>毎年度、受講者の知識技能のリニューアルに資する質の高い必修領域講習を開設する</t>
  </si>
  <si>
    <t>免許状更新講習　事後評価結果（http://www.mext.go.jp/a_menu/shotou/koushin/004/index.htm）</t>
  </si>
  <si>
    <t>毎年度、受講者の知識技能のリニューアルに資する質の高い選択必修領域講習を開設する</t>
  </si>
  <si>
    <t xml:space="preserve">選択必修領域講習の受講者による事後評価結果に占める好意的評価（講習ごとの「よい」「だいたいよい」の平均値）の割合
</t>
  </si>
  <si>
    <t>毎年度、受講者の知識技能のリニューアルに資する質の高い選択領域講習を開設する</t>
  </si>
  <si>
    <t xml:space="preserve">選択領域講習の受講者による事後評価結果に占める好意的評価（講習ごとの「よい」「だいたいよい」の平均値）の割合
</t>
  </si>
  <si>
    <t>件</t>
  </si>
  <si>
    <t>教員講習開設事業費等補助金
交付決定額　／　活動実績件数（講習数）</t>
    <phoneticPr fontId="5"/>
  </si>
  <si>
    <t>円</t>
  </si>
  <si>
    <t>千円/件</t>
    <phoneticPr fontId="5"/>
  </si>
  <si>
    <t>57,914/31４</t>
  </si>
  <si>
    <t>52,666/277</t>
  </si>
  <si>
    <t>免許更新制高度化のための調査研究事業
実績額　／　活動実績件数（委託事業数）</t>
    <phoneticPr fontId="5"/>
  </si>
  <si>
    <t>15,616/4</t>
  </si>
  <si>
    <t>5,000/1</t>
  </si>
  <si>
    <t>1　新しい時代に向けた教育政策の推進</t>
    <phoneticPr fontId="5"/>
  </si>
  <si>
    <t>1-3 魅力ある教育人材の養成・確保</t>
    <phoneticPr fontId="5"/>
  </si>
  <si>
    <t>全国の免許状更新講習の推計受講対象者に対する受入れ予定人数の割合</t>
    <phoneticPr fontId="5"/>
  </si>
  <si>
    <t xml:space="preserve">免許状更新講習の事後評価における受講者の満足度（選択必修領域の講習毎の「よい」「だいたいよい」の回答割合の平均値）
</t>
  </si>
  <si>
    <t xml:space="preserve">免許状更新講習の事後評価における受講者の満足度（選択領域の講習毎の「よい」「だいたいよい」の回答割合の平均値）
</t>
  </si>
  <si>
    <t>本事業を実施することにより、免許状更新講習の質の維持・向上を図るとともに、全国各地域で講習を受講できる環境を整え、免許状更新講習の受講対象者である現職教員が１００％教員免許状を更新できることによって、教職生活の全体を通じて学び続ける教員の支援に資するものである。</t>
    <phoneticPr fontId="5"/>
  </si>
  <si>
    <t>0126</t>
  </si>
  <si>
    <t>0017</t>
  </si>
  <si>
    <t>0109</t>
  </si>
  <si>
    <t>0091</t>
  </si>
  <si>
    <t>0094</t>
  </si>
  <si>
    <t>0088</t>
  </si>
  <si>
    <t>0084</t>
  </si>
  <si>
    <t>0087</t>
  </si>
  <si>
    <t>○</t>
  </si>
  <si>
    <t>大学における教員の現職教育への支援</t>
    <phoneticPr fontId="5"/>
  </si>
  <si>
    <t>平成21年度</t>
    <phoneticPr fontId="5"/>
  </si>
  <si>
    <t>終了予定なし</t>
    <phoneticPr fontId="5"/>
  </si>
  <si>
    <t>総合教育政策局</t>
    <phoneticPr fontId="5"/>
  </si>
  <si>
    <t>教育人材政策課</t>
    <phoneticPr fontId="5"/>
  </si>
  <si>
    <t>-</t>
    <phoneticPr fontId="5"/>
  </si>
  <si>
    <t>10,992/1</t>
    <phoneticPr fontId="5"/>
  </si>
  <si>
    <t>無</t>
  </si>
  <si>
    <t>‐</t>
  </si>
  <si>
    <t>本事業は、定期的に教員として必要な最新の知識技能を刷新するための免許状更新講習を、質の高いものとして全国で円滑に実施するものであり、優れた教員の資質能力向上に資するものである。</t>
  </si>
  <si>
    <t>本事業は、定期的に教員として必要な最新の知識技能を刷新するための免許状更新講習を、質の高いものとして円滑に実施するものであり、中央教育審議会第３期教育振興基本計画（平成３０年６月１５日閣議決定）において、国による取組みの必要性が明記されるなど、政策の優先度が極めて高い事業である。</t>
  </si>
  <si>
    <t>支出先は、広くHPで公募し、選定委員会の厳正な審査により、適正な手続きを経て選考されている。</t>
  </si>
  <si>
    <t>委託契約（又は交付決定）及び委託額（又は交付額）の確定手続きに当たって、事業経費の費目・使途の内容を厳正に審査し、必要最低限のものに限定している。</t>
  </si>
  <si>
    <t>十分な数の講習を実施している。</t>
  </si>
  <si>
    <t>受講者のニーズに応じた免許状更新講習の運用等に十分活用されている。</t>
  </si>
  <si>
    <t>事業者の選定にあたっては、外部委員による審査を受け、事業の実施にあたっては事業者から提出された事業計画書等の書類を確認し、使途の確認を行うなど支出の適正性を確保している。また、必要に応じた証拠書類の提出や電話での確認など状況把握を行っており、適切に実施がなされている。</t>
  </si>
  <si>
    <t>今後も引き続き予算の効率的で適正な執行に努めるとともに、必要な経費について精査に努める。</t>
  </si>
  <si>
    <t>人件費</t>
    <rPh sb="0" eb="3">
      <t>ジンケンヒ</t>
    </rPh>
    <phoneticPr fontId="5"/>
  </si>
  <si>
    <t>事業活動費</t>
    <rPh sb="0" eb="2">
      <t>ジギョウ</t>
    </rPh>
    <rPh sb="2" eb="4">
      <t>カツドウ</t>
    </rPh>
    <rPh sb="4" eb="5">
      <t>ヒ</t>
    </rPh>
    <phoneticPr fontId="5"/>
  </si>
  <si>
    <t>一般管理費</t>
    <rPh sb="0" eb="2">
      <t>イッパン</t>
    </rPh>
    <rPh sb="2" eb="5">
      <t>カンリヒ</t>
    </rPh>
    <phoneticPr fontId="5"/>
  </si>
  <si>
    <t>webアンケート費</t>
    <rPh sb="8" eb="9">
      <t>ヒ</t>
    </rPh>
    <phoneticPr fontId="5"/>
  </si>
  <si>
    <t>B.株式会社リベルタス・コンサルティング</t>
    <phoneticPr fontId="5"/>
  </si>
  <si>
    <t>特殊要因教科・科目免許状更新講習開設事業</t>
    <phoneticPr fontId="5"/>
  </si>
  <si>
    <t>山間地離島へき地等免許状更新講習開設事業</t>
    <phoneticPr fontId="5"/>
  </si>
  <si>
    <t>福井大学</t>
    <phoneticPr fontId="5"/>
  </si>
  <si>
    <t>株式会社リベルタス・コンサルティング</t>
    <phoneticPr fontId="5"/>
  </si>
  <si>
    <t>補助金等交付</t>
  </si>
  <si>
    <t>36,353/292</t>
    <phoneticPr fontId="5"/>
  </si>
  <si>
    <t>4,918/2</t>
    <phoneticPr fontId="5"/>
  </si>
  <si>
    <t>免許更新制高度化のための調査研究事業</t>
    <phoneticPr fontId="5"/>
  </si>
  <si>
    <t>旅費</t>
    <rPh sb="0" eb="2">
      <t>リョヒ</t>
    </rPh>
    <phoneticPr fontId="5"/>
  </si>
  <si>
    <t>人件費</t>
    <rPh sb="0" eb="3">
      <t>ジンケンヒ</t>
    </rPh>
    <phoneticPr fontId="5"/>
  </si>
  <si>
    <t>事業推進費</t>
    <rPh sb="0" eb="5">
      <t>ジギョウスイシンヒ</t>
    </rPh>
    <phoneticPr fontId="5"/>
  </si>
  <si>
    <t>管理経費</t>
    <rPh sb="0" eb="2">
      <t>カンリ</t>
    </rPh>
    <rPh sb="2" eb="4">
      <t>ケイヒ</t>
    </rPh>
    <phoneticPr fontId="5"/>
  </si>
  <si>
    <t>A.北海道教育大学</t>
    <rPh sb="2" eb="5">
      <t>ホッカイドウ</t>
    </rPh>
    <rPh sb="5" eb="7">
      <t>キョウイク</t>
    </rPh>
    <rPh sb="7" eb="9">
      <t>ダイガク</t>
    </rPh>
    <phoneticPr fontId="5"/>
  </si>
  <si>
    <t>講師・学生補助旅費等</t>
    <rPh sb="0" eb="2">
      <t>コウシ</t>
    </rPh>
    <rPh sb="3" eb="5">
      <t>ガクセイ</t>
    </rPh>
    <rPh sb="5" eb="7">
      <t>ホジョ</t>
    </rPh>
    <rPh sb="7" eb="9">
      <t>リョヒ</t>
    </rPh>
    <rPh sb="9" eb="10">
      <t>トウ</t>
    </rPh>
    <phoneticPr fontId="5"/>
  </si>
  <si>
    <t>会場使用料、消耗品等</t>
    <rPh sb="0" eb="2">
      <t>カイジョウ</t>
    </rPh>
    <rPh sb="2" eb="5">
      <t>シヨウリョウ</t>
    </rPh>
    <rPh sb="6" eb="9">
      <t>ショウモウヒン</t>
    </rPh>
    <rPh sb="9" eb="10">
      <t>トウ</t>
    </rPh>
    <phoneticPr fontId="5"/>
  </si>
  <si>
    <t>.北海道教育大学</t>
    <phoneticPr fontId="5"/>
  </si>
  <si>
    <t>帝塚山学院</t>
    <phoneticPr fontId="5"/>
  </si>
  <si>
    <t>千歳科学技術大学</t>
    <phoneticPr fontId="5"/>
  </si>
  <si>
    <t>学校教育開発研究所</t>
    <phoneticPr fontId="5"/>
  </si>
  <si>
    <t>大阪教育大学</t>
    <phoneticPr fontId="5"/>
  </si>
  <si>
    <t>日本環境教育フォーラム</t>
    <phoneticPr fontId="5"/>
  </si>
  <si>
    <t>大学セミナーハウス</t>
    <phoneticPr fontId="5"/>
  </si>
  <si>
    <t>筑波大学</t>
    <phoneticPr fontId="5"/>
  </si>
  <si>
    <t xml:space="preserve">通信・放送・インターネット等による講習開発支援事業
</t>
    <phoneticPr fontId="5"/>
  </si>
  <si>
    <t xml:space="preserve">通信・放送・インターネット等による講習開発支援事業
</t>
    <phoneticPr fontId="5"/>
  </si>
  <si>
    <t>羽衣国際大学</t>
    <rPh sb="2" eb="4">
      <t>コクサイ</t>
    </rPh>
    <rPh sb="4" eb="6">
      <t>ダイガク</t>
    </rPh>
    <phoneticPr fontId="5"/>
  </si>
  <si>
    <t>免許状更新講習障害者支援事業</t>
    <rPh sb="0" eb="2">
      <t>メンキョ</t>
    </rPh>
    <rPh sb="2" eb="3">
      <t>ジョウ</t>
    </rPh>
    <rPh sb="3" eb="5">
      <t>コウシン</t>
    </rPh>
    <rPh sb="5" eb="7">
      <t>コウシュウ</t>
    </rPh>
    <rPh sb="7" eb="10">
      <t>ショウガイシャ</t>
    </rPh>
    <rPh sb="10" eb="12">
      <t>シエン</t>
    </rPh>
    <rPh sb="12" eb="14">
      <t>ジギョウ</t>
    </rPh>
    <phoneticPr fontId="5"/>
  </si>
  <si>
    <t>補助金等交付</t>
    <phoneticPr fontId="5"/>
  </si>
  <si>
    <t>※国庫補助金と自己負担額の総額で執行しているため、それぞれの額の切り分けはできない。</t>
    <phoneticPr fontId="5"/>
  </si>
  <si>
    <t>※支払先上位10者リストとの差額は、大学の自己負担分となっている。</t>
    <phoneticPr fontId="5"/>
  </si>
  <si>
    <t>予備費（6.4百万円）は新型コロナウイルスの影響により全ての委託案件が中止となった他事業からの流用額であり、当該流用額は免許更新制高度化のための調査研究事業に充て、大規模な調査研究を行った。全体として執行額が昨年度より下回ったのは、新型コロナウイルスの影響により、教員講習開設事業による補助金の申請団体が例年より下回ったためである。</t>
    <rPh sb="0" eb="3">
      <t>ヨビヒ</t>
    </rPh>
    <rPh sb="7" eb="10">
      <t>ヒャクマンエン</t>
    </rPh>
    <rPh sb="12" eb="14">
      <t>シンガタ</t>
    </rPh>
    <rPh sb="22" eb="24">
      <t>エイキョウ</t>
    </rPh>
    <rPh sb="27" eb="28">
      <t>スベ</t>
    </rPh>
    <rPh sb="30" eb="32">
      <t>イタク</t>
    </rPh>
    <rPh sb="32" eb="34">
      <t>アンケン</t>
    </rPh>
    <rPh sb="35" eb="37">
      <t>チュウシ</t>
    </rPh>
    <rPh sb="41" eb="42">
      <t>ホカ</t>
    </rPh>
    <rPh sb="42" eb="44">
      <t>ジギョウ</t>
    </rPh>
    <rPh sb="47" eb="49">
      <t>リュウヨウ</t>
    </rPh>
    <rPh sb="49" eb="50">
      <t>ガク</t>
    </rPh>
    <rPh sb="54" eb="56">
      <t>トウガイ</t>
    </rPh>
    <rPh sb="56" eb="58">
      <t>リュウヨウ</t>
    </rPh>
    <rPh sb="58" eb="59">
      <t>ガク</t>
    </rPh>
    <rPh sb="79" eb="80">
      <t>ア</t>
    </rPh>
    <rPh sb="82" eb="85">
      <t>ダイキボ</t>
    </rPh>
    <rPh sb="86" eb="88">
      <t>チョウサ</t>
    </rPh>
    <rPh sb="88" eb="90">
      <t>ケンキュウ</t>
    </rPh>
    <rPh sb="91" eb="92">
      <t>オコナ</t>
    </rPh>
    <rPh sb="95" eb="97">
      <t>ゼンタイ</t>
    </rPh>
    <rPh sb="100" eb="102">
      <t>シッコウ</t>
    </rPh>
    <rPh sb="102" eb="103">
      <t>ガク</t>
    </rPh>
    <rPh sb="104" eb="107">
      <t>サクネンド</t>
    </rPh>
    <rPh sb="109" eb="111">
      <t>シタマワ</t>
    </rPh>
    <rPh sb="116" eb="118">
      <t>シンガタ</t>
    </rPh>
    <rPh sb="126" eb="128">
      <t>エイキョウ</t>
    </rPh>
    <rPh sb="143" eb="146">
      <t>ホジョキン</t>
    </rPh>
    <rPh sb="147" eb="149">
      <t>シンセイ</t>
    </rPh>
    <rPh sb="149" eb="151">
      <t>ダンタイ</t>
    </rPh>
    <rPh sb="152" eb="154">
      <t>レイネン</t>
    </rPh>
    <rPh sb="156" eb="158">
      <t>シタマワ</t>
    </rPh>
    <phoneticPr fontId="5"/>
  </si>
  <si>
    <t>-</t>
    <phoneticPr fontId="5"/>
  </si>
  <si>
    <t>講師・運営手当、事務職員給与等</t>
    <phoneticPr fontId="5"/>
  </si>
  <si>
    <t>特殊要因教科・科目免許状更新講習開設事業</t>
    <phoneticPr fontId="5"/>
  </si>
  <si>
    <t>山間地離島へき地等免許状更新講習開設事業</t>
    <phoneticPr fontId="5"/>
  </si>
  <si>
    <t>本事業は、定期的に教員として必要な最新の知識技能を刷新するための免許状更新講習を、質の高いものとして円滑に実施するものであり、中央教育審議会第３期教育振興基本計画（平成３０年６月１５日閣議決定）において、国による取組みの必要性が明記されており、地方自治体や民間等に委ねることはできない事業である。</t>
    <phoneticPr fontId="5"/>
  </si>
  <si>
    <t>委託契約（又は交付決定）及び委託額（又は交付額）の確定手続きに当たって、事業経費の費目・使途の内容を、受益者負担とすべきものかどうかについても厳正に審査している。</t>
    <phoneticPr fontId="5"/>
  </si>
  <si>
    <t>免許更新制高度化のための調査研究事業
による委託事業数</t>
    <phoneticPr fontId="5"/>
  </si>
  <si>
    <t>32,578/214</t>
    <phoneticPr fontId="5"/>
  </si>
  <si>
    <t>委託要項等において、事業経費の効率的な執行、委託費等の使途の明確化等について定め、単位当たりのコスト削減に努めており、妥当である。　　　　　　　　　　　　　　　　　　　　　　　　　　　　　　　　　　　　　　　　　　　　　　　　　　　　　　　　　　　　　　　　　　　　　　　　　　　　　なお、コスト１が例年より大きく減額となっているのは、令和２年度は新型コロナウイルスの影響によって申請が減ったためであり、コスト２が例年より大きく増額となっているのは、新型コロナウイルスの影響により全ての委託案件が中止となった他事業からの予算を流用し、大規模な調査研究を行ったためである。</t>
    <rPh sb="0" eb="2">
      <t>イタク</t>
    </rPh>
    <rPh sb="2" eb="4">
      <t>ヨウコウ</t>
    </rPh>
    <rPh sb="4" eb="5">
      <t>トウ</t>
    </rPh>
    <rPh sb="10" eb="12">
      <t>ジギョウ</t>
    </rPh>
    <rPh sb="12" eb="14">
      <t>ケイヒ</t>
    </rPh>
    <rPh sb="15" eb="18">
      <t>コウリツテキ</t>
    </rPh>
    <rPh sb="19" eb="21">
      <t>シッコウ</t>
    </rPh>
    <rPh sb="22" eb="24">
      <t>イタク</t>
    </rPh>
    <rPh sb="24" eb="25">
      <t>ヒ</t>
    </rPh>
    <rPh sb="25" eb="26">
      <t>トウ</t>
    </rPh>
    <rPh sb="27" eb="29">
      <t>シト</t>
    </rPh>
    <rPh sb="30" eb="33">
      <t>メイカクカ</t>
    </rPh>
    <rPh sb="33" eb="34">
      <t>トウ</t>
    </rPh>
    <rPh sb="38" eb="39">
      <t>サダ</t>
    </rPh>
    <rPh sb="41" eb="43">
      <t>タンイ</t>
    </rPh>
    <rPh sb="43" eb="44">
      <t>ア</t>
    </rPh>
    <rPh sb="50" eb="52">
      <t>サクゲン</t>
    </rPh>
    <rPh sb="53" eb="54">
      <t>ツト</t>
    </rPh>
    <rPh sb="59" eb="61">
      <t>ダトウ</t>
    </rPh>
    <rPh sb="150" eb="152">
      <t>レイネン</t>
    </rPh>
    <rPh sb="154" eb="155">
      <t>オオ</t>
    </rPh>
    <rPh sb="157" eb="159">
      <t>ゲンガク</t>
    </rPh>
    <rPh sb="168" eb="170">
      <t>レイワ</t>
    </rPh>
    <rPh sb="171" eb="173">
      <t>ネンド</t>
    </rPh>
    <rPh sb="174" eb="176">
      <t>シンガタ</t>
    </rPh>
    <rPh sb="184" eb="186">
      <t>エイキョウ</t>
    </rPh>
    <rPh sb="190" eb="192">
      <t>シンセイ</t>
    </rPh>
    <rPh sb="193" eb="194">
      <t>ヘ</t>
    </rPh>
    <rPh sb="207" eb="209">
      <t>レイネン</t>
    </rPh>
    <rPh sb="211" eb="212">
      <t>オオ</t>
    </rPh>
    <rPh sb="214" eb="216">
      <t>ゾウガク</t>
    </rPh>
    <rPh sb="260" eb="262">
      <t>ヨサン</t>
    </rPh>
    <rPh sb="267" eb="270">
      <t>ダイキボ</t>
    </rPh>
    <rPh sb="271" eb="273">
      <t>チョウサ</t>
    </rPh>
    <rPh sb="273" eb="275">
      <t>ケンキュウ</t>
    </rPh>
    <rPh sb="276" eb="277">
      <t>オコナ</t>
    </rPh>
    <phoneticPr fontId="5"/>
  </si>
  <si>
    <t>有識者からなる委員会による選定において、事業の実施方法や内容等の効率性を審査し、コスト削減や効率化に努めている。</t>
    <rPh sb="0" eb="3">
      <t>ユウシキシャ</t>
    </rPh>
    <rPh sb="7" eb="10">
      <t>イインカイ</t>
    </rPh>
    <rPh sb="13" eb="15">
      <t>センテイ</t>
    </rPh>
    <rPh sb="20" eb="22">
      <t>ジギョウ</t>
    </rPh>
    <rPh sb="23" eb="25">
      <t>ジッシ</t>
    </rPh>
    <rPh sb="25" eb="27">
      <t>ホウホウ</t>
    </rPh>
    <rPh sb="28" eb="30">
      <t>ナイヨウ</t>
    </rPh>
    <rPh sb="30" eb="31">
      <t>トウ</t>
    </rPh>
    <rPh sb="32" eb="35">
      <t>コウリツセイ</t>
    </rPh>
    <rPh sb="36" eb="38">
      <t>シンサ</t>
    </rPh>
    <rPh sb="43" eb="45">
      <t>サクゲン</t>
    </rPh>
    <rPh sb="46" eb="49">
      <t>コウリツカ</t>
    </rPh>
    <rPh sb="50" eb="51">
      <t>ツト</t>
    </rPh>
    <phoneticPr fontId="5"/>
  </si>
  <si>
    <t>教員講習開設事業費等補助金による講習開設数</t>
    <phoneticPr fontId="5"/>
  </si>
  <si>
    <t xml:space="preserve">○令和２年度について、教員講習開設事業費等補助金による講習開設数は活動見込み通りとなった。　　　　　　　　　　　　　　　　　　　　　　　　　　　　　　　　　　　　　　　　　　　　　　　　　　　　　　○免許更新制高度化のための調査研究事業については、本事業の目的のため、大学における新型コロナウイルスの影響を含め、講習開設者の取組及び負担感を把握する必要が生じた中、同じく新型コロナウイルスの影響により中止となった他事業を財源とした調査が可能となったため、包括的な調査として実施した。                                                     </t>
    <rPh sb="1" eb="3">
      <t>レイワ</t>
    </rPh>
    <rPh sb="4" eb="6">
      <t>ネンド</t>
    </rPh>
    <rPh sb="33" eb="35">
      <t>カツドウ</t>
    </rPh>
    <rPh sb="35" eb="37">
      <t>ミコ</t>
    </rPh>
    <rPh sb="38" eb="39">
      <t>ドオ</t>
    </rPh>
    <rPh sb="124" eb="125">
      <t>ホン</t>
    </rPh>
    <rPh sb="125" eb="127">
      <t>ジギョウ</t>
    </rPh>
    <rPh sb="128" eb="130">
      <t>モクテキ</t>
    </rPh>
    <rPh sb="134" eb="136">
      <t>ダイガク</t>
    </rPh>
    <rPh sb="153" eb="154">
      <t>フク</t>
    </rPh>
    <rPh sb="170" eb="172">
      <t>ハアク</t>
    </rPh>
    <rPh sb="174" eb="176">
      <t>ヒツヨウ</t>
    </rPh>
    <rPh sb="177" eb="178">
      <t>ショウ</t>
    </rPh>
    <rPh sb="180" eb="181">
      <t>ナカ</t>
    </rPh>
    <rPh sb="182" eb="183">
      <t>オナ</t>
    </rPh>
    <rPh sb="185" eb="187">
      <t>シンガタ</t>
    </rPh>
    <rPh sb="195" eb="197">
      <t>エイキョウ</t>
    </rPh>
    <rPh sb="200" eb="202">
      <t>チュウシ</t>
    </rPh>
    <rPh sb="206" eb="207">
      <t>タ</t>
    </rPh>
    <rPh sb="207" eb="209">
      <t>ジギョウ</t>
    </rPh>
    <rPh sb="210" eb="212">
      <t>ザイゲン</t>
    </rPh>
    <rPh sb="215" eb="217">
      <t>チョウサ</t>
    </rPh>
    <rPh sb="218" eb="220">
      <t>カノウ</t>
    </rPh>
    <rPh sb="227" eb="230">
      <t>ホウカツテキ</t>
    </rPh>
    <rPh sb="231" eb="233">
      <t>チョウサ</t>
    </rPh>
    <rPh sb="236" eb="238">
      <t>ジッシ</t>
    </rPh>
    <phoneticPr fontId="5"/>
  </si>
  <si>
    <t>-</t>
    <phoneticPr fontId="5"/>
  </si>
  <si>
    <t>教育人材政策課長
小幡　泰弘</t>
    <rPh sb="9" eb="11">
      <t>オバタ</t>
    </rPh>
    <rPh sb="12" eb="14">
      <t>ヤスヒロ</t>
    </rPh>
    <phoneticPr fontId="5"/>
  </si>
  <si>
    <t xml:space="preserve">免許状更新講習の事後評価における受講者の満足度（必修領域の講習毎の「よい」「だいたいよい」の回答割合の平均値）
</t>
    <phoneticPr fontId="5"/>
  </si>
  <si>
    <t xml:space="preserve">必修領域講習の受講者による事後評価結果に占める好意的評価（講習ごとの「よい」「だいたいよい」の平均値）の割合　　　　　　　　　　　　　　　　　　　　　　　　　　　
</t>
    <phoneticPr fontId="5"/>
  </si>
  <si>
    <t>-</t>
    <phoneticPr fontId="5"/>
  </si>
  <si>
    <t>-</t>
    <phoneticPr fontId="5"/>
  </si>
  <si>
    <t>事業内容については、施策目標の達成手段としては概ね適切と認められるものの、実施方法等については一層の工夫が必要である。成果指標は、事業の成果を適切に測るため一層の工夫・改善が必要であり、成果目標値については水準の妥当性について判断できないことから、検証する必要がある。また、当該事業の成果が、施策目標の達成に向け有効なものとなっているか不明確である。
なお、今後、秋のレビュー等において更新制度廃止が俎上に乗ることが予想されることから、更新講習受講直後の満足度と制度に対する総体的な満足度の乖離について解釈を整理し、対応を考えることが必要と思われます。</t>
  </si>
  <si>
    <t>事業内容の一部改善</t>
  </si>
  <si>
    <t>この事業は、概ね計画通りに予算執行されたものと考えられ、一者応札となった案件も無いことから、契約の競争性、公平性、透明性が確保されたことは評価できる。
ただし、外部有識者の所見のとおり、今後、事業の成果を適切に測るため一層の工夫・改善が必要であるとともに、成果目標値については水準の妥当性について判断できないため、当該事業の成果が施策目標の達成に向け有効なものとなっているかどうかも含め、検証の上その設定根拠を明確にするべきである。
また、同じく外部有識者の所見のとおり、更新講習受講直後の満足度と制度に対する総体的な満足度の乖離について解釈を整理し、対応を考えることが必要である。</t>
  </si>
  <si>
    <t>年度内に改善を検討</t>
  </si>
  <si>
    <t>免許状更新講習は10年に１度、免許状の有効期間満了日等の２年２ヶ月前から２ヶ月前の２年間で30時間以上の受講をすることが必須であり、また、年度をまたがって受講することが可能である。そのため、その年度内に受講対象となる者（当該年度末及び翌年度末に免許状の有効期間満了日を迎える者）全員を受け入れることのできる講習数が確保できているかが極めて重要となることから、目標及び指標として設定することが妥当であると判断している。また、本事業により、全国どこからでも受講でき、かつ対面講習よりも多くの受講者を集められるインターネット等による講習の充実など、施策目標の達成に有効なものとなっている。また、アウトカム指標における満足度の評価については、各更新講習開設者が講習終了直後に行った受講者評価を集計した結果であり、本年７月に報道された制度に対する総体的な満足度は、令和３年度の本事業による調査結果である。本調査では、過去、更新講習を受講した現職の教師を対象としており、対象も調査手法も異なるが、本調査においても、受講直後の満足度は比較的高い評価となっていることから、「受講直後には高い評価となる」傾向としては。大きな矛盾はないという解釈が妥当であると判断している。なお、現在、教員免許更新制は抜本的な検討が必要であるとされており、中央教育審議会において制度の見直しについて審議されているところである。本事業の成果指標等の在り方については、この審議の結論に大きく左右されることから、今後の中央教育審議会による議論を踏まえ、成果指標等の設定について改善を検討してい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</si>
</sst>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6"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0"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177" fontId="0" fillId="5" borderId="4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7"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6"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750</xdr:row>
      <xdr:rowOff>123825</xdr:rowOff>
    </xdr:from>
    <xdr:to>
      <xdr:col>49</xdr:col>
      <xdr:colOff>59573</xdr:colOff>
      <xdr:row>766</xdr:row>
      <xdr:rowOff>110551</xdr:rowOff>
    </xdr:to>
    <xdr:grpSp>
      <xdr:nvGrpSpPr>
        <xdr:cNvPr id="2" name="グループ化 1">
          <a:extLst>
            <a:ext uri="{FF2B5EF4-FFF2-40B4-BE49-F238E27FC236}">
              <a16:creationId xmlns:a16="http://schemas.microsoft.com/office/drawing/2014/main" id="{00000000-0008-0000-0000-000003000000}"/>
            </a:ext>
          </a:extLst>
        </xdr:cNvPr>
        <xdr:cNvGrpSpPr/>
      </xdr:nvGrpSpPr>
      <xdr:grpSpPr>
        <a:xfrm>
          <a:off x="2017059" y="59335707"/>
          <a:ext cx="7926102" cy="6194785"/>
          <a:chOff x="2498911" y="55569971"/>
          <a:chExt cx="7936355" cy="5843440"/>
        </a:xfrm>
      </xdr:grpSpPr>
      <xdr:grpSp>
        <xdr:nvGrpSpPr>
          <xdr:cNvPr id="3" name="Group 43">
            <a:extLst>
              <a:ext uri="{FF2B5EF4-FFF2-40B4-BE49-F238E27FC236}">
                <a16:creationId xmlns:a16="http://schemas.microsoft.com/office/drawing/2014/main" id="{00000000-0008-0000-0000-000004000000}"/>
              </a:ext>
            </a:extLst>
          </xdr:cNvPr>
          <xdr:cNvGrpSpPr>
            <a:grpSpLocks/>
          </xdr:cNvGrpSpPr>
        </xdr:nvGrpSpPr>
        <xdr:grpSpPr bwMode="auto">
          <a:xfrm>
            <a:off x="4288759" y="55569971"/>
            <a:ext cx="5624212" cy="1017517"/>
            <a:chOff x="330" y="3186"/>
            <a:chExt cx="622" cy="121"/>
          </a:xfrm>
        </xdr:grpSpPr>
        <xdr:sp macro="" textlink="">
          <xdr:nvSpPr>
            <xdr:cNvPr id="25" name="Rectangle 2">
              <a:extLst>
                <a:ext uri="{FF2B5EF4-FFF2-40B4-BE49-F238E27FC236}">
                  <a16:creationId xmlns:a16="http://schemas.microsoft.com/office/drawing/2014/main" id="{00000000-0008-0000-0000-00001A000000}"/>
                </a:ext>
              </a:extLst>
            </xdr:cNvPr>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val="000000"/>
                  </a:solidFill>
                  <a:latin typeface="ＭＳ Ｐゴシック"/>
                  <a:ea typeface="ＭＳ Ｐゴシック"/>
                </a:rPr>
                <a:t>文部科学省</a:t>
              </a:r>
              <a:endParaRPr lang="ja-JP" altLang="en-US" sz="1200" b="0" i="0" u="none" strike="noStrike" baseline="0">
                <a:solidFill>
                  <a:srgbClr val="000000"/>
                </a:solidFill>
                <a:latin typeface="ＭＳ Ｐゴシック"/>
                <a:ea typeface="ＭＳ Ｐゴシック"/>
              </a:endParaRPr>
            </a:p>
            <a:p>
              <a:pPr algn="ctr" rtl="0">
                <a:lnSpc>
                  <a:spcPts val="1200"/>
                </a:lnSpc>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53</a:t>
              </a:r>
              <a:r>
                <a:rPr lang="ja-JP" altLang="en-US" sz="1200" b="0" i="0" u="none" strike="noStrike" baseline="0">
                  <a:solidFill>
                    <a:srgbClr val="000000"/>
                  </a:solidFill>
                  <a:latin typeface="ＭＳ Ｐゴシック"/>
                  <a:ea typeface="ＭＳ Ｐゴシック"/>
                </a:rPr>
                <a:t>百万円</a:t>
              </a:r>
              <a:endParaRPr lang="ja-JP" altLang="en-US"/>
            </a:p>
          </xdr:txBody>
        </xdr:sp>
        <xdr:sp macro="" textlink="">
          <xdr:nvSpPr>
            <xdr:cNvPr id="26" name="Rectangle 3">
              <a:extLst>
                <a:ext uri="{FF2B5EF4-FFF2-40B4-BE49-F238E27FC236}">
                  <a16:creationId xmlns:a16="http://schemas.microsoft.com/office/drawing/2014/main" id="{00000000-0008-0000-0000-00001B000000}"/>
                </a:ext>
              </a:extLst>
            </xdr:cNvPr>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諸謝金　　　  　 　　 </a:t>
              </a:r>
              <a:r>
                <a:rPr lang="en-US" altLang="ja-JP" sz="1200" b="0" i="0" u="none" strike="noStrike" baseline="0">
                  <a:solidFill>
                    <a:sysClr val="windowText" lastClr="000000"/>
                  </a:solidFill>
                  <a:latin typeface="ＭＳ Ｐゴシック"/>
                  <a:ea typeface="ＭＳ Ｐゴシック"/>
                </a:rPr>
                <a:t>0.4</a:t>
              </a:r>
              <a:r>
                <a:rPr lang="ja-JP" altLang="en-US" sz="1200" b="0" i="0" u="none" strike="noStrike" baseline="0">
                  <a:solidFill>
                    <a:sysClr val="windowText" lastClr="000000"/>
                  </a:solidFill>
                  <a:latin typeface="ＭＳ Ｐゴシック"/>
                  <a:ea typeface="ＭＳ Ｐゴシック"/>
                </a:rPr>
                <a:t>百万円</a:t>
              </a: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職員旅費　　 　   　 </a:t>
              </a:r>
              <a:r>
                <a:rPr lang="en-US" altLang="ja-JP" sz="1200" b="0" i="0" u="none" strike="noStrike" baseline="0">
                  <a:solidFill>
                    <a:sysClr val="windowText" lastClr="000000"/>
                  </a:solidFill>
                  <a:latin typeface="ＭＳ Ｐゴシック"/>
                  <a:ea typeface="ＭＳ Ｐゴシック"/>
                </a:rPr>
                <a:t>0.1</a:t>
              </a:r>
              <a:r>
                <a:rPr lang="ja-JP" altLang="en-US" sz="12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委員等旅費　 　　   </a:t>
              </a:r>
              <a:r>
                <a:rPr lang="en-US" altLang="ja-JP" sz="1200" b="0" i="0" u="none" strike="noStrike" baseline="0">
                  <a:solidFill>
                    <a:sysClr val="windowText" lastClr="000000"/>
                  </a:solidFill>
                  <a:latin typeface="ＭＳ Ｐゴシック"/>
                  <a:ea typeface="ＭＳ Ｐゴシック"/>
                </a:rPr>
                <a:t>0.1</a:t>
              </a:r>
              <a:r>
                <a:rPr lang="ja-JP" altLang="en-US" sz="12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教職員研修費等　  </a:t>
              </a:r>
              <a:r>
                <a:rPr lang="en-US" altLang="ja-JP" sz="1200" b="0" i="0" u="none" strike="noStrike" baseline="0">
                  <a:solidFill>
                    <a:sysClr val="windowText" lastClr="000000"/>
                  </a:solidFill>
                  <a:latin typeface="ＭＳ Ｐゴシック"/>
                  <a:ea typeface="ＭＳ Ｐゴシック"/>
                </a:rPr>
                <a:t>5.3</a:t>
              </a:r>
              <a:r>
                <a:rPr lang="ja-JP" altLang="en-US" sz="1200" b="0" i="0" u="none" strike="noStrike" baseline="0">
                  <a:solidFill>
                    <a:srgbClr val="000000"/>
                  </a:solidFill>
                  <a:latin typeface="ＭＳ Ｐゴシック"/>
                  <a:ea typeface="ＭＳ Ｐゴシック"/>
                </a:rPr>
                <a:t>百万円</a:t>
              </a:r>
              <a:endParaRPr lang="ja-JP" altLang="en-US"/>
            </a:p>
          </xdr:txBody>
        </xdr:sp>
        <xdr:sp macro="" textlink="">
          <xdr:nvSpPr>
            <xdr:cNvPr id="27" name="AutoShape 4">
              <a:extLst>
                <a:ext uri="{FF2B5EF4-FFF2-40B4-BE49-F238E27FC236}">
                  <a16:creationId xmlns:a16="http://schemas.microsoft.com/office/drawing/2014/main" id="{00000000-0008-0000-0000-00001C000000}"/>
                </a:ext>
              </a:extLst>
            </xdr:cNvPr>
            <xdr:cNvSpPr>
              <a:spLocks/>
            </xdr:cNvSpPr>
          </xdr:nvSpPr>
          <xdr:spPr bwMode="auto">
            <a:xfrm>
              <a:off x="846" y="3194"/>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8" name="Rectangle 5">
              <a:extLst>
                <a:ext uri="{FF2B5EF4-FFF2-40B4-BE49-F238E27FC236}">
                  <a16:creationId xmlns:a16="http://schemas.microsoft.com/office/drawing/2014/main" id="{00000000-0008-0000-0000-00001D000000}"/>
                </a:ext>
              </a:extLst>
            </xdr:cNvPr>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を含む</a:t>
              </a:r>
              <a:endParaRPr lang="ja-JP" altLang="en-US"/>
            </a:p>
          </xdr:txBody>
        </xdr:sp>
      </xdr:grpSp>
      <xdr:sp macro="" textlink="">
        <xdr:nvSpPr>
          <xdr:cNvPr id="4" name="Line 7">
            <a:extLst>
              <a:ext uri="{FF2B5EF4-FFF2-40B4-BE49-F238E27FC236}">
                <a16:creationId xmlns:a16="http://schemas.microsoft.com/office/drawing/2014/main" id="{00000000-0008-0000-0000-000005000000}"/>
              </a:ext>
            </a:extLst>
          </xdr:cNvPr>
          <xdr:cNvSpPr>
            <a:spLocks noChangeShapeType="1"/>
          </xdr:cNvSpPr>
        </xdr:nvSpPr>
        <xdr:spPr bwMode="auto">
          <a:xfrm flipV="1">
            <a:off x="3913293" y="57494776"/>
            <a:ext cx="5201688" cy="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8">
            <a:extLst>
              <a:ext uri="{FF2B5EF4-FFF2-40B4-BE49-F238E27FC236}">
                <a16:creationId xmlns:a16="http://schemas.microsoft.com/office/drawing/2014/main" id="{00000000-0008-0000-0000-000006000000}"/>
              </a:ext>
            </a:extLst>
          </xdr:cNvPr>
          <xdr:cNvSpPr>
            <a:spLocks noChangeShapeType="1"/>
          </xdr:cNvSpPr>
        </xdr:nvSpPr>
        <xdr:spPr bwMode="auto">
          <a:xfrm>
            <a:off x="5507653" y="57147125"/>
            <a:ext cx="0" cy="35613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6" name="Group 9">
            <a:extLst>
              <a:ext uri="{FF2B5EF4-FFF2-40B4-BE49-F238E27FC236}">
                <a16:creationId xmlns:a16="http://schemas.microsoft.com/office/drawing/2014/main" id="{00000000-0008-0000-0000-000007000000}"/>
              </a:ext>
            </a:extLst>
          </xdr:cNvPr>
          <xdr:cNvGrpSpPr>
            <a:grpSpLocks/>
          </xdr:cNvGrpSpPr>
        </xdr:nvGrpSpPr>
        <xdr:grpSpPr bwMode="auto">
          <a:xfrm>
            <a:off x="2498911" y="56638365"/>
            <a:ext cx="5951102" cy="517239"/>
            <a:chOff x="207" y="1632"/>
            <a:chExt cx="403" cy="44"/>
          </a:xfrm>
        </xdr:grpSpPr>
        <xdr:sp macro="" textlink="">
          <xdr:nvSpPr>
            <xdr:cNvPr id="21" name="Rectangle 10">
              <a:extLst>
                <a:ext uri="{FF2B5EF4-FFF2-40B4-BE49-F238E27FC236}">
                  <a16:creationId xmlns:a16="http://schemas.microsoft.com/office/drawing/2014/main" id="{00000000-0008-0000-0000-000016000000}"/>
                </a:ext>
              </a:extLst>
            </xdr:cNvPr>
            <xdr:cNvSpPr>
              <a:spLocks noChangeArrowheads="1"/>
            </xdr:cNvSpPr>
          </xdr:nvSpPr>
          <xdr:spPr bwMode="auto">
            <a:xfrm>
              <a:off x="223" y="1636"/>
              <a:ext cx="372" cy="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魅力ある優れた教員の養成・確保のため、大学における教員の現職教育への支援を行う各種の取組を実施</a:t>
              </a:r>
              <a:endParaRPr lang="ja-JP" altLang="en-US"/>
            </a:p>
          </xdr:txBody>
        </xdr:sp>
        <xdr:grpSp>
          <xdr:nvGrpSpPr>
            <xdr:cNvPr id="22" name="Group 11">
              <a:extLst>
                <a:ext uri="{FF2B5EF4-FFF2-40B4-BE49-F238E27FC236}">
                  <a16:creationId xmlns:a16="http://schemas.microsoft.com/office/drawing/2014/main" id="{00000000-0008-0000-0000-000017000000}"/>
                </a:ext>
              </a:extLst>
            </xdr:cNvPr>
            <xdr:cNvGrpSpPr>
              <a:grpSpLocks/>
            </xdr:cNvGrpSpPr>
          </xdr:nvGrpSpPr>
          <xdr:grpSpPr bwMode="auto">
            <a:xfrm>
              <a:off x="207" y="1632"/>
              <a:ext cx="403" cy="43"/>
              <a:chOff x="207" y="1632"/>
              <a:chExt cx="403" cy="43"/>
            </a:xfrm>
          </xdr:grpSpPr>
          <xdr:sp macro="" textlink="">
            <xdr:nvSpPr>
              <xdr:cNvPr id="23" name="AutoShape 12">
                <a:extLst>
                  <a:ext uri="{FF2B5EF4-FFF2-40B4-BE49-F238E27FC236}">
                    <a16:creationId xmlns:a16="http://schemas.microsoft.com/office/drawing/2014/main" id="{00000000-0008-0000-0000-000018000000}"/>
                  </a:ext>
                </a:extLst>
              </xdr:cNvPr>
              <xdr:cNvSpPr>
                <a:spLocks/>
              </xdr:cNvSpPr>
            </xdr:nvSpPr>
            <xdr:spPr bwMode="auto">
              <a:xfrm>
                <a:off x="207" y="1634"/>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4" name="AutoShape 13">
                <a:extLst>
                  <a:ext uri="{FF2B5EF4-FFF2-40B4-BE49-F238E27FC236}">
                    <a16:creationId xmlns:a16="http://schemas.microsoft.com/office/drawing/2014/main" id="{00000000-0008-0000-0000-000019000000}"/>
                  </a:ext>
                </a:extLst>
              </xdr:cNvPr>
              <xdr:cNvSpPr>
                <a:spLocks/>
              </xdr:cNvSpPr>
            </xdr:nvSpPr>
            <xdr:spPr bwMode="auto">
              <a:xfrm rot="10800000">
                <a:off x="600" y="1632"/>
                <a:ext cx="10" cy="41"/>
              </a:xfrm>
              <a:prstGeom prst="leftBracket">
                <a:avLst>
                  <a:gd name="adj" fmla="val 34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sp macro="" textlink="">
        <xdr:nvSpPr>
          <xdr:cNvPr id="7" name="Line 14">
            <a:extLst>
              <a:ext uri="{FF2B5EF4-FFF2-40B4-BE49-F238E27FC236}">
                <a16:creationId xmlns:a16="http://schemas.microsoft.com/office/drawing/2014/main" id="{00000000-0008-0000-0000-000008000000}"/>
              </a:ext>
            </a:extLst>
          </xdr:cNvPr>
          <xdr:cNvSpPr>
            <a:spLocks noChangeShapeType="1"/>
          </xdr:cNvSpPr>
        </xdr:nvSpPr>
        <xdr:spPr bwMode="auto">
          <a:xfrm>
            <a:off x="3947292" y="57511734"/>
            <a:ext cx="0" cy="305257"/>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8" name="Rectangle 26">
            <a:extLst>
              <a:ext uri="{FF2B5EF4-FFF2-40B4-BE49-F238E27FC236}">
                <a16:creationId xmlns:a16="http://schemas.microsoft.com/office/drawing/2014/main" id="{00000000-0008-0000-0000-000009000000}"/>
              </a:ext>
            </a:extLst>
          </xdr:cNvPr>
          <xdr:cNvSpPr>
            <a:spLocks noChangeArrowheads="1"/>
          </xdr:cNvSpPr>
        </xdr:nvSpPr>
        <xdr:spPr bwMode="auto">
          <a:xfrm>
            <a:off x="8145359" y="57853029"/>
            <a:ext cx="1989338" cy="26285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委託</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a:t>
            </a:r>
            <a:r>
              <a:rPr lang="en-US" altLang="ja-JP" sz="1200" b="0" i="0" u="none" strike="noStrike" baseline="0">
                <a:solidFill>
                  <a:srgbClr val="000000"/>
                </a:solidFill>
                <a:latin typeface="ＭＳ Ｐゴシック"/>
                <a:ea typeface="ＭＳ Ｐゴシック"/>
              </a:rPr>
              <a:t>】</a:t>
            </a:r>
            <a:endParaRPr lang="ja-JP" altLang="en-US"/>
          </a:p>
        </xdr:txBody>
      </xdr:sp>
      <xdr:sp macro="" textlink="">
        <xdr:nvSpPr>
          <xdr:cNvPr id="9" name="Rectangle 25">
            <a:extLst>
              <a:ext uri="{FF2B5EF4-FFF2-40B4-BE49-F238E27FC236}">
                <a16:creationId xmlns:a16="http://schemas.microsoft.com/office/drawing/2014/main" id="{00000000-0008-0000-0000-00000A000000}"/>
              </a:ext>
            </a:extLst>
          </xdr:cNvPr>
          <xdr:cNvSpPr>
            <a:spLocks noChangeArrowheads="1"/>
          </xdr:cNvSpPr>
        </xdr:nvSpPr>
        <xdr:spPr bwMode="auto">
          <a:xfrm>
            <a:off x="3158181" y="58118006"/>
            <a:ext cx="1749995" cy="14399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chemeClr val="tx1"/>
                </a:solidFill>
                <a:latin typeface="ＭＳ Ｐゴシック"/>
                <a:ea typeface="ＭＳ Ｐゴシック"/>
              </a:rPr>
              <a:t>A</a:t>
            </a:r>
            <a:r>
              <a:rPr lang="ja-JP" altLang="en-US" sz="1200" b="0" i="0" u="none" strike="noStrike" baseline="0">
                <a:solidFill>
                  <a:schemeClr val="tx1"/>
                </a:solidFill>
                <a:latin typeface="ＭＳ Ｐゴシック"/>
                <a:ea typeface="ＭＳ Ｐゴシック"/>
              </a:rPr>
              <a:t>．教員講習開設事業</a:t>
            </a:r>
          </a:p>
          <a:p>
            <a:pPr algn="ctr" rtl="0">
              <a:lnSpc>
                <a:spcPts val="1400"/>
              </a:lnSpc>
              <a:defRPr sz="1000"/>
            </a:pPr>
            <a:r>
              <a:rPr lang="ja-JP" altLang="en-US" sz="1200" b="0" i="0" u="none" strike="noStrike" baseline="0">
                <a:solidFill>
                  <a:schemeClr val="tx1"/>
                </a:solidFill>
                <a:latin typeface="ＭＳ Ｐゴシック"/>
                <a:ea typeface="ＭＳ Ｐゴシック"/>
              </a:rPr>
              <a:t>：  </a:t>
            </a:r>
            <a:r>
              <a:rPr lang="en-US" altLang="ja-JP" sz="1200" b="0" i="0" u="none" strike="noStrike" baseline="0">
                <a:solidFill>
                  <a:schemeClr val="tx1"/>
                </a:solidFill>
                <a:latin typeface="ＭＳ Ｐゴシック"/>
                <a:ea typeface="ＭＳ Ｐゴシック"/>
              </a:rPr>
              <a:t>36.4</a:t>
            </a:r>
            <a:r>
              <a:rPr lang="ja-JP" altLang="en-US" sz="1200" b="0" i="0" u="none" strike="noStrike" baseline="0">
                <a:solidFill>
                  <a:schemeClr val="tx1"/>
                </a:solidFill>
                <a:latin typeface="ＭＳ Ｐゴシック"/>
                <a:ea typeface="ＭＳ Ｐゴシック"/>
              </a:rPr>
              <a:t>百万円</a:t>
            </a:r>
          </a:p>
          <a:p>
            <a:pPr algn="ctr" rtl="0">
              <a:lnSpc>
                <a:spcPts val="1400"/>
              </a:lnSpc>
              <a:defRPr sz="1000"/>
            </a:pPr>
            <a:r>
              <a:rPr lang="ja-JP" altLang="en-US" sz="1200" b="0" i="0" u="none" strike="noStrike" baseline="0">
                <a:solidFill>
                  <a:schemeClr val="tx1"/>
                </a:solidFill>
                <a:latin typeface="ＭＳ Ｐゴシック"/>
                <a:ea typeface="ＭＳ Ｐゴシック"/>
              </a:rPr>
              <a:t>講習を開設する</a:t>
            </a:r>
          </a:p>
          <a:p>
            <a:pPr algn="ctr" rtl="0">
              <a:lnSpc>
                <a:spcPts val="1400"/>
              </a:lnSpc>
              <a:defRPr sz="1000"/>
            </a:pPr>
            <a:r>
              <a:rPr lang="ja-JP" altLang="en-US" sz="1200" b="1" i="0" u="none" strike="noStrike" baseline="0">
                <a:solidFill>
                  <a:sysClr val="windowText" lastClr="000000"/>
                </a:solidFill>
                <a:latin typeface="ＭＳ Ｐゴシック"/>
                <a:ea typeface="ＭＳ Ｐゴシック"/>
              </a:rPr>
              <a:t>国公私立大学等</a:t>
            </a:r>
          </a:p>
          <a:p>
            <a:pPr algn="ctr" rtl="0">
              <a:lnSpc>
                <a:spcPts val="1400"/>
              </a:lnSpc>
              <a:defRPr sz="1000"/>
            </a:pPr>
            <a:r>
              <a:rPr lang="ja-JP" altLang="en-US" sz="1200" b="1" i="0" u="none" strike="noStrike" baseline="0">
                <a:solidFill>
                  <a:sysClr val="windowText" lastClr="000000"/>
                </a:solidFill>
                <a:latin typeface="ＭＳ Ｐゴシック"/>
                <a:ea typeface="ＭＳ Ｐゴシック"/>
              </a:rPr>
              <a:t>　全</a:t>
            </a:r>
            <a:r>
              <a:rPr lang="en-US" altLang="ja-JP" sz="1200" b="1" i="0" u="none" strike="noStrike" baseline="0">
                <a:solidFill>
                  <a:sysClr val="windowText" lastClr="000000"/>
                </a:solidFill>
                <a:latin typeface="ＭＳ Ｐゴシック"/>
                <a:ea typeface="ＭＳ Ｐゴシック"/>
              </a:rPr>
              <a:t>299</a:t>
            </a:r>
            <a:r>
              <a:rPr lang="ja-JP" altLang="en-US" sz="1200" b="1" i="0" u="none" strike="noStrike" baseline="0">
                <a:solidFill>
                  <a:sysClr val="windowText" lastClr="000000"/>
                </a:solidFill>
                <a:latin typeface="ＭＳ Ｐゴシック"/>
                <a:ea typeface="ＭＳ Ｐゴシック"/>
              </a:rPr>
              <a:t>講習</a:t>
            </a:r>
          </a:p>
          <a:p>
            <a:pPr algn="ctr" rtl="0">
              <a:lnSpc>
                <a:spcPts val="1400"/>
              </a:lnSpc>
              <a:defRPr sz="1000"/>
            </a:pPr>
            <a:r>
              <a:rPr lang="ja-JP" altLang="en-US" sz="1200" b="1" i="0" u="none" strike="noStrike" baseline="0">
                <a:solidFill>
                  <a:sysClr val="windowText" lastClr="000000"/>
                </a:solidFill>
                <a:latin typeface="ＭＳ Ｐゴシック"/>
                <a:ea typeface="ＭＳ Ｐゴシック"/>
              </a:rPr>
              <a:t>（</a:t>
            </a:r>
            <a:r>
              <a:rPr lang="en-US" altLang="ja-JP" sz="1200" b="1" i="0" u="none" strike="noStrike" baseline="0">
                <a:solidFill>
                  <a:sysClr val="windowText" lastClr="000000"/>
                </a:solidFill>
                <a:latin typeface="ＭＳ Ｐゴシック"/>
                <a:ea typeface="ＭＳ Ｐゴシック"/>
              </a:rPr>
              <a:t>42</a:t>
            </a:r>
            <a:r>
              <a:rPr lang="ja-JP" altLang="en-US" sz="1200" b="1" i="0" u="none" strike="noStrike" baseline="0">
                <a:solidFill>
                  <a:sysClr val="windowText" lastClr="000000"/>
                </a:solidFill>
                <a:latin typeface="ＭＳ Ｐゴシック"/>
                <a:ea typeface="ＭＳ Ｐゴシック"/>
              </a:rPr>
              <a:t>機関）</a:t>
            </a:r>
          </a:p>
        </xdr:txBody>
      </xdr:sp>
      <xdr:sp macro="" textlink="">
        <xdr:nvSpPr>
          <xdr:cNvPr id="10" name="Rectangle 25">
            <a:extLst>
              <a:ext uri="{FF2B5EF4-FFF2-40B4-BE49-F238E27FC236}">
                <a16:creationId xmlns:a16="http://schemas.microsoft.com/office/drawing/2014/main" id="{00000000-0008-0000-0000-00000B000000}"/>
              </a:ext>
            </a:extLst>
          </xdr:cNvPr>
          <xdr:cNvSpPr>
            <a:spLocks noChangeArrowheads="1"/>
          </xdr:cNvSpPr>
        </xdr:nvSpPr>
        <xdr:spPr bwMode="auto">
          <a:xfrm>
            <a:off x="8226726" y="58126487"/>
            <a:ext cx="1820380" cy="14399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400"/>
              </a:lnSpc>
              <a:defRPr sz="1000"/>
            </a:pPr>
            <a:r>
              <a:rPr lang="en-US" altLang="ja-JP" sz="1200" b="0" i="0" u="none" strike="noStrike" baseline="0">
                <a:solidFill>
                  <a:schemeClr val="tx1"/>
                </a:solidFill>
                <a:latin typeface="ＭＳ Ｐゴシック"/>
                <a:ea typeface="ＭＳ Ｐゴシック"/>
              </a:rPr>
              <a:t>B</a:t>
            </a:r>
            <a:r>
              <a:rPr lang="ja-JP" altLang="en-US" sz="1200" b="0" i="0" u="none" strike="noStrike" baseline="0">
                <a:solidFill>
                  <a:schemeClr val="tx1"/>
                </a:solidFill>
                <a:latin typeface="ＭＳ Ｐゴシック"/>
                <a:ea typeface="ＭＳ Ｐゴシック"/>
              </a:rPr>
              <a:t>．免許更新制高度化のための調査研究事業</a:t>
            </a:r>
            <a:endParaRPr lang="en-US" altLang="ja-JP"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0" i="0" u="none" strike="noStrike" baseline="0">
                <a:solidFill>
                  <a:schemeClr val="tx1"/>
                </a:solidFill>
                <a:latin typeface="ＭＳ Ｐゴシック"/>
                <a:ea typeface="ＭＳ Ｐゴシック"/>
              </a:rPr>
              <a:t>：  </a:t>
            </a:r>
            <a:r>
              <a:rPr lang="en-US" altLang="ja-JP" sz="1200" b="0" i="0" u="none" strike="noStrike" baseline="0">
                <a:solidFill>
                  <a:schemeClr val="tx1"/>
                </a:solidFill>
                <a:latin typeface="ＭＳ Ｐゴシック"/>
                <a:ea typeface="ＭＳ Ｐゴシック"/>
              </a:rPr>
              <a:t>11</a:t>
            </a:r>
            <a:r>
              <a:rPr lang="ja-JP" altLang="en-US" sz="1200" b="0" i="0" u="none" strike="noStrike" baseline="0">
                <a:solidFill>
                  <a:schemeClr val="tx1"/>
                </a:solidFill>
                <a:latin typeface="ＭＳ Ｐゴシック"/>
                <a:ea typeface="ＭＳ Ｐゴシック"/>
              </a:rPr>
              <a:t>百万円</a:t>
            </a:r>
            <a:endParaRPr lang="en-US" altLang="ja-JP" sz="1200" b="0" i="0" u="none" strike="noStrike" baseline="0">
              <a:solidFill>
                <a:schemeClr val="tx1"/>
              </a:solidFill>
              <a:latin typeface="ＭＳ Ｐゴシック"/>
              <a:ea typeface="ＭＳ Ｐゴシック"/>
            </a:endParaRPr>
          </a:p>
          <a:p>
            <a:pPr algn="ctr" rtl="0">
              <a:lnSpc>
                <a:spcPts val="1400"/>
              </a:lnSpc>
              <a:defRPr sz="1000"/>
            </a:pPr>
            <a:r>
              <a:rPr lang="ja-JP" altLang="en-US" sz="1200" b="1" i="0" u="none" strike="noStrike" baseline="0">
                <a:solidFill>
                  <a:schemeClr val="tx1"/>
                </a:solidFill>
                <a:latin typeface="ＭＳ Ｐゴシック"/>
                <a:ea typeface="ＭＳ Ｐゴシック"/>
              </a:rPr>
              <a:t>（株）リベルタス・コンサルティング</a:t>
            </a:r>
          </a:p>
        </xdr:txBody>
      </xdr:sp>
      <xdr:grpSp>
        <xdr:nvGrpSpPr>
          <xdr:cNvPr id="11" name="Group 39">
            <a:extLst>
              <a:ext uri="{FF2B5EF4-FFF2-40B4-BE49-F238E27FC236}">
                <a16:creationId xmlns:a16="http://schemas.microsoft.com/office/drawing/2014/main" id="{00000000-0008-0000-0000-00000C000000}"/>
              </a:ext>
            </a:extLst>
          </xdr:cNvPr>
          <xdr:cNvGrpSpPr>
            <a:grpSpLocks/>
          </xdr:cNvGrpSpPr>
        </xdr:nvGrpSpPr>
        <xdr:grpSpPr bwMode="auto">
          <a:xfrm>
            <a:off x="7970560" y="59621266"/>
            <a:ext cx="2464706" cy="900001"/>
            <a:chOff x="265" y="3576"/>
            <a:chExt cx="135" cy="146"/>
          </a:xfrm>
        </xdr:grpSpPr>
        <xdr:sp macro="" textlink="">
          <xdr:nvSpPr>
            <xdr:cNvPr id="18" name="Rectangle 40">
              <a:extLst>
                <a:ext uri="{FF2B5EF4-FFF2-40B4-BE49-F238E27FC236}">
                  <a16:creationId xmlns:a16="http://schemas.microsoft.com/office/drawing/2014/main" id="{00000000-0008-0000-0000-000013000000}"/>
                </a:ext>
              </a:extLst>
            </xdr:cNvPr>
            <xdr:cNvSpPr>
              <a:spLocks noChangeArrowheads="1"/>
            </xdr:cNvSpPr>
          </xdr:nvSpPr>
          <xdr:spPr bwMode="auto">
            <a:xfrm>
              <a:off x="268" y="3582"/>
              <a:ext cx="130" cy="14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50"/>
                <a:t>これまでの教員講習の成果と課題を踏まえつつ、今後の更なる教員の資質能力向上に資する講習の在り方について、調査研究事業を実施</a:t>
              </a:r>
            </a:p>
          </xdr:txBody>
        </xdr:sp>
        <xdr:sp macro="" textlink="">
          <xdr:nvSpPr>
            <xdr:cNvPr id="19" name="AutoShape 41">
              <a:extLst>
                <a:ext uri="{FF2B5EF4-FFF2-40B4-BE49-F238E27FC236}">
                  <a16:creationId xmlns:a16="http://schemas.microsoft.com/office/drawing/2014/main" id="{00000000-0008-0000-0000-000014000000}"/>
                </a:ext>
              </a:extLst>
            </xdr:cNvPr>
            <xdr:cNvSpPr>
              <a:spLocks/>
            </xdr:cNvSpPr>
          </xdr:nvSpPr>
          <xdr:spPr bwMode="auto">
            <a:xfrm>
              <a:off x="265"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 name="AutoShape 42">
              <a:extLst>
                <a:ext uri="{FF2B5EF4-FFF2-40B4-BE49-F238E27FC236}">
                  <a16:creationId xmlns:a16="http://schemas.microsoft.com/office/drawing/2014/main" id="{00000000-0008-0000-0000-000015000000}"/>
                </a:ext>
              </a:extLst>
            </xdr:cNvPr>
            <xdr:cNvSpPr>
              <a:spLocks/>
            </xdr:cNvSpPr>
          </xdr:nvSpPr>
          <xdr:spPr bwMode="auto">
            <a:xfrm rot="10800000">
              <a:off x="396" y="3576"/>
              <a:ext cx="4" cy="145"/>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12" name="Group 39">
            <a:extLst>
              <a:ext uri="{FF2B5EF4-FFF2-40B4-BE49-F238E27FC236}">
                <a16:creationId xmlns:a16="http://schemas.microsoft.com/office/drawing/2014/main" id="{00000000-0008-0000-0000-00000D000000}"/>
              </a:ext>
            </a:extLst>
          </xdr:cNvPr>
          <xdr:cNvGrpSpPr>
            <a:grpSpLocks/>
          </xdr:cNvGrpSpPr>
        </xdr:nvGrpSpPr>
        <xdr:grpSpPr bwMode="auto">
          <a:xfrm>
            <a:off x="2644587" y="59625237"/>
            <a:ext cx="3386737" cy="1788174"/>
            <a:chOff x="151" y="3573"/>
            <a:chExt cx="172" cy="196"/>
          </a:xfrm>
        </xdr:grpSpPr>
        <xdr:sp macro="" textlink="">
          <xdr:nvSpPr>
            <xdr:cNvPr id="15" name="Rectangle 40">
              <a:extLst>
                <a:ext uri="{FF2B5EF4-FFF2-40B4-BE49-F238E27FC236}">
                  <a16:creationId xmlns:a16="http://schemas.microsoft.com/office/drawing/2014/main" id="{00000000-0008-0000-0000-000010000000}"/>
                </a:ext>
              </a:extLst>
            </xdr:cNvPr>
            <xdr:cNvSpPr>
              <a:spLocks noChangeArrowheads="1"/>
            </xdr:cNvSpPr>
          </xdr:nvSpPr>
          <xdr:spPr bwMode="auto">
            <a:xfrm>
              <a:off x="158" y="3582"/>
              <a:ext cx="165" cy="1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rtl="0">
                <a:lnSpc>
                  <a:spcPts val="1300"/>
                </a:lnSpc>
              </a:pPr>
              <a:r>
                <a:rPr lang="ja-JP" altLang="ja-JP" sz="1050">
                  <a:effectLst/>
                  <a:latin typeface="+mn-lt"/>
                  <a:ea typeface="+mn-ea"/>
                  <a:cs typeface="+mn-cs"/>
                </a:rPr>
                <a:t>①山間地離島へき地等講習開設事業、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②少数教科・科目の講習開設事業、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③障害のある受講者対応事業、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④学校現場と連携・協働した実践的講習</a:t>
              </a:r>
              <a:r>
                <a:rPr lang="ja-JP" altLang="en-US" sz="1050">
                  <a:effectLst/>
                  <a:latin typeface="+mn-lt"/>
                  <a:ea typeface="+mn-ea"/>
                  <a:cs typeface="+mn-cs"/>
                </a:rPr>
                <a:t>　　　　</a:t>
              </a:r>
              <a:endParaRPr lang="en-US" altLang="ja-JP" sz="1050">
                <a:effectLst/>
                <a:latin typeface="+mn-lt"/>
                <a:ea typeface="+mn-ea"/>
                <a:cs typeface="+mn-cs"/>
              </a:endParaRPr>
            </a:p>
            <a:p>
              <a:pPr rtl="0">
                <a:lnSpc>
                  <a:spcPts val="1300"/>
                </a:lnSpc>
              </a:pPr>
              <a:r>
                <a:rPr lang="ja-JP" altLang="en-US" sz="1050">
                  <a:effectLst/>
                  <a:latin typeface="+mn-lt"/>
                  <a:ea typeface="+mn-ea"/>
                  <a:cs typeface="+mn-cs"/>
                </a:rPr>
                <a:t>　</a:t>
              </a:r>
              <a:r>
                <a:rPr lang="ja-JP" altLang="ja-JP" sz="1050">
                  <a:effectLst/>
                  <a:latin typeface="+mn-lt"/>
                  <a:ea typeface="+mn-ea"/>
                  <a:cs typeface="+mn-cs"/>
                </a:rPr>
                <a:t>開設支援事業</a:t>
              </a:r>
              <a:endParaRPr lang="en-US" altLang="ja-JP" sz="1050">
                <a:effectLst/>
                <a:latin typeface="+mn-lt"/>
                <a:ea typeface="+mn-ea"/>
                <a:cs typeface="+mn-cs"/>
              </a:endParaRPr>
            </a:p>
            <a:p>
              <a:pPr rtl="0">
                <a:lnSpc>
                  <a:spcPts val="1300"/>
                </a:lnSpc>
              </a:pPr>
              <a:r>
                <a:rPr lang="ja-JP" altLang="en-US" sz="1050">
                  <a:effectLst/>
                  <a:latin typeface="+mn-lt"/>
                  <a:ea typeface="+mn-ea"/>
                  <a:cs typeface="+mn-cs"/>
                </a:rPr>
                <a:t>⑤通信・放送・インターネット等による講習</a:t>
              </a:r>
              <a:endParaRPr lang="en-US" altLang="ja-JP" sz="1050">
                <a:effectLst/>
                <a:latin typeface="+mn-lt"/>
                <a:ea typeface="+mn-ea"/>
                <a:cs typeface="+mn-cs"/>
              </a:endParaRPr>
            </a:p>
            <a:p>
              <a:pPr rtl="0">
                <a:lnSpc>
                  <a:spcPts val="1300"/>
                </a:lnSpc>
              </a:pPr>
              <a:r>
                <a:rPr lang="ja-JP" altLang="en-US" sz="1050">
                  <a:effectLst/>
                  <a:latin typeface="+mn-lt"/>
                  <a:ea typeface="+mn-ea"/>
                  <a:cs typeface="+mn-cs"/>
                </a:rPr>
                <a:t>　開発支援事業</a:t>
              </a:r>
              <a:endParaRPr lang="en-US" altLang="ja-JP" sz="1050">
                <a:effectLst/>
                <a:latin typeface="+mn-lt"/>
                <a:ea typeface="+mn-ea"/>
                <a:cs typeface="+mn-cs"/>
              </a:endParaRPr>
            </a:p>
            <a:p>
              <a:pPr rtl="0">
                <a:lnSpc>
                  <a:spcPts val="1300"/>
                </a:lnSpc>
              </a:pPr>
              <a:r>
                <a:rPr lang="ja-JP" altLang="ja-JP" sz="1050">
                  <a:effectLst/>
                  <a:latin typeface="+mn-lt"/>
                  <a:ea typeface="+mn-ea"/>
                  <a:cs typeface="+mn-cs"/>
                </a:rPr>
                <a:t>を実施</a:t>
              </a:r>
              <a:endParaRPr lang="ja-JP" altLang="ja-JP" sz="1050">
                <a:effectLst/>
              </a:endParaRPr>
            </a:p>
          </xdr:txBody>
        </xdr:sp>
        <xdr:sp macro="" textlink="">
          <xdr:nvSpPr>
            <xdr:cNvPr id="16" name="AutoShape 41">
              <a:extLst>
                <a:ext uri="{FF2B5EF4-FFF2-40B4-BE49-F238E27FC236}">
                  <a16:creationId xmlns:a16="http://schemas.microsoft.com/office/drawing/2014/main" id="{00000000-0008-0000-0000-000011000000}"/>
                </a:ext>
              </a:extLst>
            </xdr:cNvPr>
            <xdr:cNvSpPr>
              <a:spLocks/>
            </xdr:cNvSpPr>
          </xdr:nvSpPr>
          <xdr:spPr bwMode="auto">
            <a:xfrm>
              <a:off x="151" y="3576"/>
              <a:ext cx="4" cy="183"/>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7" name="AutoShape 42">
              <a:extLst>
                <a:ext uri="{FF2B5EF4-FFF2-40B4-BE49-F238E27FC236}">
                  <a16:creationId xmlns:a16="http://schemas.microsoft.com/office/drawing/2014/main" id="{00000000-0008-0000-0000-000012000000}"/>
                </a:ext>
              </a:extLst>
            </xdr:cNvPr>
            <xdr:cNvSpPr>
              <a:spLocks/>
            </xdr:cNvSpPr>
          </xdr:nvSpPr>
          <xdr:spPr bwMode="auto">
            <a:xfrm rot="10800000">
              <a:off x="288" y="3573"/>
              <a:ext cx="4" cy="183"/>
            </a:xfrm>
            <a:prstGeom prst="leftBracket">
              <a:avLst>
                <a:gd name="adj" fmla="val 30208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13" name="Line 14">
            <a:extLst>
              <a:ext uri="{FF2B5EF4-FFF2-40B4-BE49-F238E27FC236}">
                <a16:creationId xmlns:a16="http://schemas.microsoft.com/office/drawing/2014/main" id="{00000000-0008-0000-0000-00000E000000}"/>
              </a:ext>
            </a:extLst>
          </xdr:cNvPr>
          <xdr:cNvSpPr>
            <a:spLocks noChangeShapeType="1"/>
          </xdr:cNvSpPr>
        </xdr:nvSpPr>
        <xdr:spPr bwMode="auto">
          <a:xfrm>
            <a:off x="9081809" y="57518456"/>
            <a:ext cx="0" cy="305257"/>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4" name="Rectangle 26">
            <a:extLst>
              <a:ext uri="{FF2B5EF4-FFF2-40B4-BE49-F238E27FC236}">
                <a16:creationId xmlns:a16="http://schemas.microsoft.com/office/drawing/2014/main" id="{00000000-0008-0000-0000-00000F000000}"/>
              </a:ext>
            </a:extLst>
          </xdr:cNvPr>
          <xdr:cNvSpPr>
            <a:spLocks noChangeArrowheads="1"/>
          </xdr:cNvSpPr>
        </xdr:nvSpPr>
        <xdr:spPr bwMode="auto">
          <a:xfrm>
            <a:off x="3022054" y="57844762"/>
            <a:ext cx="1854548" cy="26285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補助金等交付</a:t>
            </a:r>
            <a:r>
              <a:rPr lang="en-US" altLang="ja-JP" sz="1200" b="0" i="0" u="none" strike="noStrike" baseline="0">
                <a:solidFill>
                  <a:srgbClr val="000000"/>
                </a:solidFill>
                <a:latin typeface="ＭＳ Ｐゴシック"/>
                <a:ea typeface="ＭＳ Ｐゴシック"/>
              </a:rPr>
              <a:t>】</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5" zoomScale="85" zoomScaleNormal="75" zoomScaleSheetLayoutView="85" zoomScalePageLayoutView="85" workbookViewId="0">
      <selection activeCell="BG733" sqref="BG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8">
        <v>2021</v>
      </c>
      <c r="AE2" s="938"/>
      <c r="AF2" s="938"/>
      <c r="AG2" s="938"/>
      <c r="AH2" s="938"/>
      <c r="AI2" s="98" t="s">
        <v>405</v>
      </c>
      <c r="AJ2" s="938" t="s">
        <v>710</v>
      </c>
      <c r="AK2" s="938"/>
      <c r="AL2" s="938"/>
      <c r="AM2" s="938"/>
      <c r="AN2" s="98" t="s">
        <v>405</v>
      </c>
      <c r="AO2" s="938">
        <v>20</v>
      </c>
      <c r="AP2" s="938"/>
      <c r="AQ2" s="938"/>
      <c r="AR2" s="99" t="s">
        <v>708</v>
      </c>
      <c r="AS2" s="944">
        <v>21</v>
      </c>
      <c r="AT2" s="944"/>
      <c r="AU2" s="944"/>
      <c r="AV2" s="98" t="str">
        <f>IF(AW2="","","-")</f>
        <v/>
      </c>
      <c r="AW2" s="904"/>
      <c r="AX2" s="904"/>
    </row>
    <row r="3" spans="1:50" ht="21" customHeight="1" thickBot="1" x14ac:dyDescent="0.2">
      <c r="A3" s="858" t="s">
        <v>701</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714</v>
      </c>
      <c r="AK3" s="860"/>
      <c r="AL3" s="860"/>
      <c r="AM3" s="860"/>
      <c r="AN3" s="860"/>
      <c r="AO3" s="860"/>
      <c r="AP3" s="860"/>
      <c r="AQ3" s="860"/>
      <c r="AR3" s="860"/>
      <c r="AS3" s="860"/>
      <c r="AT3" s="860"/>
      <c r="AU3" s="860"/>
      <c r="AV3" s="860"/>
      <c r="AW3" s="860"/>
      <c r="AX3" s="24" t="s">
        <v>65</v>
      </c>
    </row>
    <row r="4" spans="1:50" ht="24.75" customHeight="1" x14ac:dyDescent="0.15">
      <c r="A4" s="705" t="s">
        <v>25</v>
      </c>
      <c r="B4" s="706"/>
      <c r="C4" s="706"/>
      <c r="D4" s="706"/>
      <c r="E4" s="706"/>
      <c r="F4" s="706"/>
      <c r="G4" s="683" t="s">
        <v>758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761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0" t="s">
        <v>759</v>
      </c>
      <c r="H5" s="831"/>
      <c r="I5" s="831"/>
      <c r="J5" s="831"/>
      <c r="K5" s="831"/>
      <c r="L5" s="831"/>
      <c r="M5" s="832" t="s">
        <v>66</v>
      </c>
      <c r="N5" s="833"/>
      <c r="O5" s="833"/>
      <c r="P5" s="833"/>
      <c r="Q5" s="833"/>
      <c r="R5" s="834"/>
      <c r="S5" s="835" t="s">
        <v>760</v>
      </c>
      <c r="T5" s="831"/>
      <c r="U5" s="831"/>
      <c r="V5" s="831"/>
      <c r="W5" s="831"/>
      <c r="X5" s="836"/>
      <c r="Y5" s="699" t="s">
        <v>3</v>
      </c>
      <c r="Z5" s="545"/>
      <c r="AA5" s="545"/>
      <c r="AB5" s="545"/>
      <c r="AC5" s="545"/>
      <c r="AD5" s="546"/>
      <c r="AE5" s="700" t="s">
        <v>762</v>
      </c>
      <c r="AF5" s="700"/>
      <c r="AG5" s="700"/>
      <c r="AH5" s="700"/>
      <c r="AI5" s="700"/>
      <c r="AJ5" s="700"/>
      <c r="AK5" s="700"/>
      <c r="AL5" s="700"/>
      <c r="AM5" s="700"/>
      <c r="AN5" s="700"/>
      <c r="AO5" s="700"/>
      <c r="AP5" s="701"/>
      <c r="AQ5" s="702" t="s">
        <v>824</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715</v>
      </c>
      <c r="H7" s="501"/>
      <c r="I7" s="501"/>
      <c r="J7" s="501"/>
      <c r="K7" s="501"/>
      <c r="L7" s="501"/>
      <c r="M7" s="501"/>
      <c r="N7" s="501"/>
      <c r="O7" s="501"/>
      <c r="P7" s="501"/>
      <c r="Q7" s="501"/>
      <c r="R7" s="501"/>
      <c r="S7" s="501"/>
      <c r="T7" s="501"/>
      <c r="U7" s="501"/>
      <c r="V7" s="501"/>
      <c r="W7" s="501"/>
      <c r="X7" s="502"/>
      <c r="Y7" s="916" t="s">
        <v>388</v>
      </c>
      <c r="Z7" s="442"/>
      <c r="AA7" s="442"/>
      <c r="AB7" s="442"/>
      <c r="AC7" s="442"/>
      <c r="AD7" s="917"/>
      <c r="AE7" s="905" t="s">
        <v>716</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97" t="s">
        <v>256</v>
      </c>
      <c r="B8" s="498"/>
      <c r="C8" s="498"/>
      <c r="D8" s="498"/>
      <c r="E8" s="498"/>
      <c r="F8" s="499"/>
      <c r="G8" s="939" t="str">
        <f>入力規則等!A27</f>
        <v>-</v>
      </c>
      <c r="H8" s="719"/>
      <c r="I8" s="719"/>
      <c r="J8" s="719"/>
      <c r="K8" s="719"/>
      <c r="L8" s="719"/>
      <c r="M8" s="719"/>
      <c r="N8" s="719"/>
      <c r="O8" s="719"/>
      <c r="P8" s="719"/>
      <c r="Q8" s="719"/>
      <c r="R8" s="719"/>
      <c r="S8" s="719"/>
      <c r="T8" s="719"/>
      <c r="U8" s="719"/>
      <c r="V8" s="719"/>
      <c r="W8" s="719"/>
      <c r="X8" s="940"/>
      <c r="Y8" s="837" t="s">
        <v>257</v>
      </c>
      <c r="Z8" s="838"/>
      <c r="AA8" s="838"/>
      <c r="AB8" s="838"/>
      <c r="AC8" s="838"/>
      <c r="AD8" s="839"/>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0" t="s">
        <v>23</v>
      </c>
      <c r="B9" s="841"/>
      <c r="C9" s="841"/>
      <c r="D9" s="841"/>
      <c r="E9" s="841"/>
      <c r="F9" s="841"/>
      <c r="G9" s="842" t="s">
        <v>717</v>
      </c>
      <c r="H9" s="843"/>
      <c r="I9" s="843"/>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3"/>
      <c r="AM9" s="843"/>
      <c r="AN9" s="843"/>
      <c r="AO9" s="843"/>
      <c r="AP9" s="843"/>
      <c r="AQ9" s="843"/>
      <c r="AR9" s="843"/>
      <c r="AS9" s="843"/>
      <c r="AT9" s="843"/>
      <c r="AU9" s="843"/>
      <c r="AV9" s="843"/>
      <c r="AW9" s="843"/>
      <c r="AX9" s="844"/>
    </row>
    <row r="10" spans="1:50" ht="80.25" customHeight="1" x14ac:dyDescent="0.15">
      <c r="A10" s="662" t="s">
        <v>30</v>
      </c>
      <c r="B10" s="663"/>
      <c r="C10" s="663"/>
      <c r="D10" s="663"/>
      <c r="E10" s="663"/>
      <c r="F10" s="663"/>
      <c r="G10" s="753" t="s">
        <v>718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2" t="s">
        <v>5</v>
      </c>
      <c r="B11" s="663"/>
      <c r="C11" s="663"/>
      <c r="D11" s="663"/>
      <c r="E11" s="663"/>
      <c r="F11" s="664"/>
      <c r="G11" s="696" t="str">
        <f>入力規則等!P10</f>
        <v>委託・請負、補助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7" t="s">
        <v>24</v>
      </c>
      <c r="B12" s="958"/>
      <c r="C12" s="958"/>
      <c r="D12" s="958"/>
      <c r="E12" s="958"/>
      <c r="F12" s="959"/>
      <c r="G12" s="759"/>
      <c r="H12" s="760"/>
      <c r="I12" s="760"/>
      <c r="J12" s="760"/>
      <c r="K12" s="760"/>
      <c r="L12" s="760"/>
      <c r="M12" s="760"/>
      <c r="N12" s="760"/>
      <c r="O12" s="760"/>
      <c r="P12" s="449" t="s">
        <v>389</v>
      </c>
      <c r="Q12" s="444"/>
      <c r="R12" s="444"/>
      <c r="S12" s="444"/>
      <c r="T12" s="444"/>
      <c r="U12" s="444"/>
      <c r="V12" s="445"/>
      <c r="W12" s="449" t="s">
        <v>411</v>
      </c>
      <c r="X12" s="444"/>
      <c r="Y12" s="444"/>
      <c r="Z12" s="444"/>
      <c r="AA12" s="444"/>
      <c r="AB12" s="444"/>
      <c r="AC12" s="445"/>
      <c r="AD12" s="449" t="s">
        <v>698</v>
      </c>
      <c r="AE12" s="444"/>
      <c r="AF12" s="444"/>
      <c r="AG12" s="444"/>
      <c r="AH12" s="444"/>
      <c r="AI12" s="444"/>
      <c r="AJ12" s="445"/>
      <c r="AK12" s="449" t="s">
        <v>702</v>
      </c>
      <c r="AL12" s="444"/>
      <c r="AM12" s="444"/>
      <c r="AN12" s="444"/>
      <c r="AO12" s="444"/>
      <c r="AP12" s="444"/>
      <c r="AQ12" s="445"/>
      <c r="AR12" s="449" t="s">
        <v>703</v>
      </c>
      <c r="AS12" s="444"/>
      <c r="AT12" s="444"/>
      <c r="AU12" s="444"/>
      <c r="AV12" s="444"/>
      <c r="AW12" s="444"/>
      <c r="AX12" s="721"/>
    </row>
    <row r="13" spans="1:50" ht="21" customHeight="1" x14ac:dyDescent="0.15">
      <c r="A13" s="615"/>
      <c r="B13" s="616"/>
      <c r="C13" s="616"/>
      <c r="D13" s="616"/>
      <c r="E13" s="616"/>
      <c r="F13" s="617"/>
      <c r="G13" s="722" t="s">
        <v>6</v>
      </c>
      <c r="H13" s="723"/>
      <c r="I13" s="763" t="s">
        <v>7</v>
      </c>
      <c r="J13" s="764"/>
      <c r="K13" s="764"/>
      <c r="L13" s="764"/>
      <c r="M13" s="764"/>
      <c r="N13" s="764"/>
      <c r="O13" s="765"/>
      <c r="P13" s="659">
        <v>91.699999999999989</v>
      </c>
      <c r="Q13" s="660"/>
      <c r="R13" s="660"/>
      <c r="S13" s="660"/>
      <c r="T13" s="660"/>
      <c r="U13" s="660"/>
      <c r="V13" s="661"/>
      <c r="W13" s="659">
        <v>65.2</v>
      </c>
      <c r="X13" s="660"/>
      <c r="Y13" s="660"/>
      <c r="Z13" s="660"/>
      <c r="AA13" s="660"/>
      <c r="AB13" s="660"/>
      <c r="AC13" s="661"/>
      <c r="AD13" s="659">
        <v>65.2</v>
      </c>
      <c r="AE13" s="660"/>
      <c r="AF13" s="660"/>
      <c r="AG13" s="660"/>
      <c r="AH13" s="660"/>
      <c r="AI13" s="660"/>
      <c r="AJ13" s="661"/>
      <c r="AK13" s="659">
        <v>43.5</v>
      </c>
      <c r="AL13" s="660"/>
      <c r="AM13" s="660"/>
      <c r="AN13" s="660"/>
      <c r="AO13" s="660"/>
      <c r="AP13" s="660"/>
      <c r="AQ13" s="661"/>
      <c r="AR13" s="913">
        <v>43.5</v>
      </c>
      <c r="AS13" s="914"/>
      <c r="AT13" s="914"/>
      <c r="AU13" s="914"/>
      <c r="AV13" s="914"/>
      <c r="AW13" s="914"/>
      <c r="AX13" s="915"/>
    </row>
    <row r="14" spans="1:50" ht="21" customHeight="1" x14ac:dyDescent="0.15">
      <c r="A14" s="615"/>
      <c r="B14" s="616"/>
      <c r="C14" s="616"/>
      <c r="D14" s="616"/>
      <c r="E14" s="616"/>
      <c r="F14" s="617"/>
      <c r="G14" s="724"/>
      <c r="H14" s="725"/>
      <c r="I14" s="712" t="s">
        <v>8</v>
      </c>
      <c r="J14" s="761"/>
      <c r="K14" s="761"/>
      <c r="L14" s="761"/>
      <c r="M14" s="761"/>
      <c r="N14" s="761"/>
      <c r="O14" s="762"/>
      <c r="P14" s="659" t="s">
        <v>719</v>
      </c>
      <c r="Q14" s="660"/>
      <c r="R14" s="660"/>
      <c r="S14" s="660"/>
      <c r="T14" s="660"/>
      <c r="U14" s="660"/>
      <c r="V14" s="661"/>
      <c r="W14" s="659" t="s">
        <v>719</v>
      </c>
      <c r="X14" s="660"/>
      <c r="Y14" s="660"/>
      <c r="Z14" s="660"/>
      <c r="AA14" s="660"/>
      <c r="AB14" s="660"/>
      <c r="AC14" s="661"/>
      <c r="AD14" s="659" t="s">
        <v>763</v>
      </c>
      <c r="AE14" s="660"/>
      <c r="AF14" s="660"/>
      <c r="AG14" s="660"/>
      <c r="AH14" s="660"/>
      <c r="AI14" s="660"/>
      <c r="AJ14" s="661"/>
      <c r="AK14" s="659" t="s">
        <v>827</v>
      </c>
      <c r="AL14" s="660"/>
      <c r="AM14" s="660"/>
      <c r="AN14" s="660"/>
      <c r="AO14" s="660"/>
      <c r="AP14" s="660"/>
      <c r="AQ14" s="661"/>
      <c r="AR14" s="785"/>
      <c r="AS14" s="785"/>
      <c r="AT14" s="785"/>
      <c r="AU14" s="785"/>
      <c r="AV14" s="785"/>
      <c r="AW14" s="785"/>
      <c r="AX14" s="786"/>
    </row>
    <row r="15" spans="1:50" ht="21" customHeight="1" x14ac:dyDescent="0.15">
      <c r="A15" s="615"/>
      <c r="B15" s="616"/>
      <c r="C15" s="616"/>
      <c r="D15" s="616"/>
      <c r="E15" s="616"/>
      <c r="F15" s="617"/>
      <c r="G15" s="724"/>
      <c r="H15" s="725"/>
      <c r="I15" s="712" t="s">
        <v>51</v>
      </c>
      <c r="J15" s="713"/>
      <c r="K15" s="713"/>
      <c r="L15" s="713"/>
      <c r="M15" s="713"/>
      <c r="N15" s="713"/>
      <c r="O15" s="714"/>
      <c r="P15" s="659" t="s">
        <v>719</v>
      </c>
      <c r="Q15" s="660"/>
      <c r="R15" s="660"/>
      <c r="S15" s="660"/>
      <c r="T15" s="660"/>
      <c r="U15" s="660"/>
      <c r="V15" s="661"/>
      <c r="W15" s="659" t="s">
        <v>719</v>
      </c>
      <c r="X15" s="660"/>
      <c r="Y15" s="660"/>
      <c r="Z15" s="660"/>
      <c r="AA15" s="660"/>
      <c r="AB15" s="660"/>
      <c r="AC15" s="661"/>
      <c r="AD15" s="659" t="s">
        <v>719</v>
      </c>
      <c r="AE15" s="660"/>
      <c r="AF15" s="660"/>
      <c r="AG15" s="660"/>
      <c r="AH15" s="660"/>
      <c r="AI15" s="660"/>
      <c r="AJ15" s="661"/>
      <c r="AK15" s="659" t="s">
        <v>719</v>
      </c>
      <c r="AL15" s="660"/>
      <c r="AM15" s="660"/>
      <c r="AN15" s="660"/>
      <c r="AO15" s="660"/>
      <c r="AP15" s="660"/>
      <c r="AQ15" s="661"/>
      <c r="AR15" s="659"/>
      <c r="AS15" s="660"/>
      <c r="AT15" s="660"/>
      <c r="AU15" s="660"/>
      <c r="AV15" s="660"/>
      <c r="AW15" s="660"/>
      <c r="AX15" s="800"/>
    </row>
    <row r="16" spans="1:50" ht="21" customHeight="1" x14ac:dyDescent="0.15">
      <c r="A16" s="615"/>
      <c r="B16" s="616"/>
      <c r="C16" s="616"/>
      <c r="D16" s="616"/>
      <c r="E16" s="616"/>
      <c r="F16" s="617"/>
      <c r="G16" s="724"/>
      <c r="H16" s="725"/>
      <c r="I16" s="712" t="s">
        <v>52</v>
      </c>
      <c r="J16" s="713"/>
      <c r="K16" s="713"/>
      <c r="L16" s="713"/>
      <c r="M16" s="713"/>
      <c r="N16" s="713"/>
      <c r="O16" s="714"/>
      <c r="P16" s="659" t="s">
        <v>719</v>
      </c>
      <c r="Q16" s="660"/>
      <c r="R16" s="660"/>
      <c r="S16" s="660"/>
      <c r="T16" s="660"/>
      <c r="U16" s="660"/>
      <c r="V16" s="661"/>
      <c r="W16" s="659" t="s">
        <v>719</v>
      </c>
      <c r="X16" s="660"/>
      <c r="Y16" s="660"/>
      <c r="Z16" s="660"/>
      <c r="AA16" s="660"/>
      <c r="AB16" s="660"/>
      <c r="AC16" s="661"/>
      <c r="AD16" s="659" t="s">
        <v>719</v>
      </c>
      <c r="AE16" s="660"/>
      <c r="AF16" s="660"/>
      <c r="AG16" s="660"/>
      <c r="AH16" s="660"/>
      <c r="AI16" s="660"/>
      <c r="AJ16" s="661"/>
      <c r="AK16" s="659"/>
      <c r="AL16" s="660"/>
      <c r="AM16" s="660"/>
      <c r="AN16" s="660"/>
      <c r="AO16" s="660"/>
      <c r="AP16" s="660"/>
      <c r="AQ16" s="661"/>
      <c r="AR16" s="756"/>
      <c r="AS16" s="757"/>
      <c r="AT16" s="757"/>
      <c r="AU16" s="757"/>
      <c r="AV16" s="757"/>
      <c r="AW16" s="757"/>
      <c r="AX16" s="758"/>
    </row>
    <row r="17" spans="1:50" ht="24.75" customHeight="1" x14ac:dyDescent="0.15">
      <c r="A17" s="615"/>
      <c r="B17" s="616"/>
      <c r="C17" s="616"/>
      <c r="D17" s="616"/>
      <c r="E17" s="616"/>
      <c r="F17" s="617"/>
      <c r="G17" s="724"/>
      <c r="H17" s="725"/>
      <c r="I17" s="712" t="s">
        <v>50</v>
      </c>
      <c r="J17" s="761"/>
      <c r="K17" s="761"/>
      <c r="L17" s="761"/>
      <c r="M17" s="761"/>
      <c r="N17" s="761"/>
      <c r="O17" s="762"/>
      <c r="P17" s="659" t="s">
        <v>719</v>
      </c>
      <c r="Q17" s="660"/>
      <c r="R17" s="660"/>
      <c r="S17" s="660"/>
      <c r="T17" s="660"/>
      <c r="U17" s="660"/>
      <c r="V17" s="661"/>
      <c r="W17" s="659" t="s">
        <v>719</v>
      </c>
      <c r="X17" s="660"/>
      <c r="Y17" s="660"/>
      <c r="Z17" s="660"/>
      <c r="AA17" s="660"/>
      <c r="AB17" s="660"/>
      <c r="AC17" s="661"/>
      <c r="AD17" s="659">
        <v>6.4</v>
      </c>
      <c r="AE17" s="660"/>
      <c r="AF17" s="660"/>
      <c r="AG17" s="660"/>
      <c r="AH17" s="660"/>
      <c r="AI17" s="660"/>
      <c r="AJ17" s="661"/>
      <c r="AK17" s="659"/>
      <c r="AL17" s="660"/>
      <c r="AM17" s="660"/>
      <c r="AN17" s="660"/>
      <c r="AO17" s="660"/>
      <c r="AP17" s="660"/>
      <c r="AQ17" s="661"/>
      <c r="AR17" s="911"/>
      <c r="AS17" s="911"/>
      <c r="AT17" s="911"/>
      <c r="AU17" s="911"/>
      <c r="AV17" s="911"/>
      <c r="AW17" s="911"/>
      <c r="AX17" s="912"/>
    </row>
    <row r="18" spans="1:50" ht="24.75" customHeight="1" x14ac:dyDescent="0.15">
      <c r="A18" s="615"/>
      <c r="B18" s="616"/>
      <c r="C18" s="616"/>
      <c r="D18" s="616"/>
      <c r="E18" s="616"/>
      <c r="F18" s="617"/>
      <c r="G18" s="726"/>
      <c r="H18" s="727"/>
      <c r="I18" s="715" t="s">
        <v>20</v>
      </c>
      <c r="J18" s="716"/>
      <c r="K18" s="716"/>
      <c r="L18" s="716"/>
      <c r="M18" s="716"/>
      <c r="N18" s="716"/>
      <c r="O18" s="717"/>
      <c r="P18" s="869">
        <f>SUM(P13:V17)</f>
        <v>91.699999999999989</v>
      </c>
      <c r="Q18" s="870"/>
      <c r="R18" s="870"/>
      <c r="S18" s="870"/>
      <c r="T18" s="870"/>
      <c r="U18" s="870"/>
      <c r="V18" s="871"/>
      <c r="W18" s="869">
        <f>SUM(W13:AC17)</f>
        <v>65.2</v>
      </c>
      <c r="X18" s="870"/>
      <c r="Y18" s="870"/>
      <c r="Z18" s="870"/>
      <c r="AA18" s="870"/>
      <c r="AB18" s="870"/>
      <c r="AC18" s="871"/>
      <c r="AD18" s="869">
        <f>SUM(AD13:AJ17)</f>
        <v>71.600000000000009</v>
      </c>
      <c r="AE18" s="870"/>
      <c r="AF18" s="870"/>
      <c r="AG18" s="870"/>
      <c r="AH18" s="870"/>
      <c r="AI18" s="870"/>
      <c r="AJ18" s="871"/>
      <c r="AK18" s="869">
        <f>SUM(AK13:AQ17)</f>
        <v>43.5</v>
      </c>
      <c r="AL18" s="870"/>
      <c r="AM18" s="870"/>
      <c r="AN18" s="870"/>
      <c r="AO18" s="870"/>
      <c r="AP18" s="870"/>
      <c r="AQ18" s="871"/>
      <c r="AR18" s="869">
        <f>SUM(AR13:AX17)</f>
        <v>43.5</v>
      </c>
      <c r="AS18" s="870"/>
      <c r="AT18" s="870"/>
      <c r="AU18" s="870"/>
      <c r="AV18" s="870"/>
      <c r="AW18" s="870"/>
      <c r="AX18" s="872"/>
    </row>
    <row r="19" spans="1:50" ht="24.75" customHeight="1" x14ac:dyDescent="0.15">
      <c r="A19" s="615"/>
      <c r="B19" s="616"/>
      <c r="C19" s="616"/>
      <c r="D19" s="616"/>
      <c r="E19" s="616"/>
      <c r="F19" s="617"/>
      <c r="G19" s="867" t="s">
        <v>9</v>
      </c>
      <c r="H19" s="868"/>
      <c r="I19" s="868"/>
      <c r="J19" s="868"/>
      <c r="K19" s="868"/>
      <c r="L19" s="868"/>
      <c r="M19" s="868"/>
      <c r="N19" s="868"/>
      <c r="O19" s="868"/>
      <c r="P19" s="659">
        <v>66.5</v>
      </c>
      <c r="Q19" s="660"/>
      <c r="R19" s="660"/>
      <c r="S19" s="660"/>
      <c r="T19" s="660"/>
      <c r="U19" s="660"/>
      <c r="V19" s="661"/>
      <c r="W19" s="659">
        <v>62.2</v>
      </c>
      <c r="X19" s="660"/>
      <c r="Y19" s="660"/>
      <c r="Z19" s="660"/>
      <c r="AA19" s="660"/>
      <c r="AB19" s="660"/>
      <c r="AC19" s="661"/>
      <c r="AD19" s="659">
        <v>53</v>
      </c>
      <c r="AE19" s="660"/>
      <c r="AF19" s="660"/>
      <c r="AG19" s="660"/>
      <c r="AH19" s="660"/>
      <c r="AI19" s="660"/>
      <c r="AJ19" s="661"/>
      <c r="AK19" s="325"/>
      <c r="AL19" s="325"/>
      <c r="AM19" s="325"/>
      <c r="AN19" s="325"/>
      <c r="AO19" s="325"/>
      <c r="AP19" s="325"/>
      <c r="AQ19" s="325"/>
      <c r="AR19" s="325"/>
      <c r="AS19" s="325"/>
      <c r="AT19" s="325"/>
      <c r="AU19" s="325"/>
      <c r="AV19" s="325"/>
      <c r="AW19" s="325"/>
      <c r="AX19" s="327"/>
    </row>
    <row r="20" spans="1:50" ht="24.75" customHeight="1" x14ac:dyDescent="0.15">
      <c r="A20" s="615"/>
      <c r="B20" s="616"/>
      <c r="C20" s="616"/>
      <c r="D20" s="616"/>
      <c r="E20" s="616"/>
      <c r="F20" s="617"/>
      <c r="G20" s="867" t="s">
        <v>10</v>
      </c>
      <c r="H20" s="868"/>
      <c r="I20" s="868"/>
      <c r="J20" s="868"/>
      <c r="K20" s="868"/>
      <c r="L20" s="868"/>
      <c r="M20" s="868"/>
      <c r="N20" s="868"/>
      <c r="O20" s="868"/>
      <c r="P20" s="316">
        <f>IF(P18=0, "-", SUM(P19)/P18)</f>
        <v>0.72519083969465659</v>
      </c>
      <c r="Q20" s="316"/>
      <c r="R20" s="316"/>
      <c r="S20" s="316"/>
      <c r="T20" s="316"/>
      <c r="U20" s="316"/>
      <c r="V20" s="316"/>
      <c r="W20" s="316">
        <f t="shared" ref="W20" si="0">IF(W18=0, "-", SUM(W19)/W18)</f>
        <v>0.95398773006134974</v>
      </c>
      <c r="X20" s="316"/>
      <c r="Y20" s="316"/>
      <c r="Z20" s="316"/>
      <c r="AA20" s="316"/>
      <c r="AB20" s="316"/>
      <c r="AC20" s="316"/>
      <c r="AD20" s="316">
        <f t="shared" ref="AD20" si="1">IF(AD18=0, "-", SUM(AD19)/AD18)</f>
        <v>0.74022346368715075</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30.75" customHeight="1" x14ac:dyDescent="0.15">
      <c r="A21" s="840"/>
      <c r="B21" s="841"/>
      <c r="C21" s="841"/>
      <c r="D21" s="841"/>
      <c r="E21" s="841"/>
      <c r="F21" s="960"/>
      <c r="G21" s="314" t="s">
        <v>354</v>
      </c>
      <c r="H21" s="315"/>
      <c r="I21" s="315"/>
      <c r="J21" s="315"/>
      <c r="K21" s="315"/>
      <c r="L21" s="315"/>
      <c r="M21" s="315"/>
      <c r="N21" s="315"/>
      <c r="O21" s="315"/>
      <c r="P21" s="316">
        <f>IF(P19=0, "-", SUM(P19)/SUM(P13,P14))</f>
        <v>0.72519083969465659</v>
      </c>
      <c r="Q21" s="316"/>
      <c r="R21" s="316"/>
      <c r="S21" s="316"/>
      <c r="T21" s="316"/>
      <c r="U21" s="316"/>
      <c r="V21" s="316"/>
      <c r="W21" s="316">
        <f t="shared" ref="W21" si="2">IF(W19=0, "-", SUM(W19)/SUM(W13,W14))</f>
        <v>0.95398773006134974</v>
      </c>
      <c r="X21" s="316"/>
      <c r="Y21" s="316"/>
      <c r="Z21" s="316"/>
      <c r="AA21" s="316"/>
      <c r="AB21" s="316"/>
      <c r="AC21" s="316"/>
      <c r="AD21" s="316">
        <f t="shared" ref="AD21" si="3">IF(AD19=0, "-", SUM(AD19)/SUM(AD13,AD14))</f>
        <v>0.81288343558282206</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66" t="s">
        <v>706</v>
      </c>
      <c r="B22" s="967"/>
      <c r="C22" s="967"/>
      <c r="D22" s="967"/>
      <c r="E22" s="967"/>
      <c r="F22" s="968"/>
      <c r="G22" s="962" t="s">
        <v>333</v>
      </c>
      <c r="H22" s="222"/>
      <c r="I22" s="222"/>
      <c r="J22" s="222"/>
      <c r="K22" s="222"/>
      <c r="L22" s="222"/>
      <c r="M22" s="222"/>
      <c r="N22" s="222"/>
      <c r="O22" s="223"/>
      <c r="P22" s="927" t="s">
        <v>704</v>
      </c>
      <c r="Q22" s="222"/>
      <c r="R22" s="222"/>
      <c r="S22" s="222"/>
      <c r="T22" s="222"/>
      <c r="U22" s="222"/>
      <c r="V22" s="223"/>
      <c r="W22" s="927" t="s">
        <v>705</v>
      </c>
      <c r="X22" s="222"/>
      <c r="Y22" s="222"/>
      <c r="Z22" s="222"/>
      <c r="AA22" s="222"/>
      <c r="AB22" s="222"/>
      <c r="AC22" s="223"/>
      <c r="AD22" s="927" t="s">
        <v>332</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15">
      <c r="A23" s="969"/>
      <c r="B23" s="970"/>
      <c r="C23" s="970"/>
      <c r="D23" s="970"/>
      <c r="E23" s="970"/>
      <c r="F23" s="971"/>
      <c r="G23" s="963" t="s">
        <v>720</v>
      </c>
      <c r="H23" s="964"/>
      <c r="I23" s="964"/>
      <c r="J23" s="964"/>
      <c r="K23" s="964"/>
      <c r="L23" s="964"/>
      <c r="M23" s="964"/>
      <c r="N23" s="964"/>
      <c r="O23" s="965"/>
      <c r="P23" s="913">
        <v>32.6</v>
      </c>
      <c r="Q23" s="914"/>
      <c r="R23" s="914"/>
      <c r="S23" s="914"/>
      <c r="T23" s="914"/>
      <c r="U23" s="914"/>
      <c r="V23" s="928"/>
      <c r="W23" s="913">
        <v>32.6</v>
      </c>
      <c r="X23" s="914"/>
      <c r="Y23" s="914"/>
      <c r="Z23" s="914"/>
      <c r="AA23" s="914"/>
      <c r="AB23" s="914"/>
      <c r="AC23" s="928"/>
      <c r="AD23" s="976" t="s">
        <v>711</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29" t="s">
        <v>721</v>
      </c>
      <c r="H24" s="930"/>
      <c r="I24" s="930"/>
      <c r="J24" s="930"/>
      <c r="K24" s="930"/>
      <c r="L24" s="930"/>
      <c r="M24" s="930"/>
      <c r="N24" s="930"/>
      <c r="O24" s="931"/>
      <c r="P24" s="659">
        <v>5.0999999999999996</v>
      </c>
      <c r="Q24" s="660"/>
      <c r="R24" s="660"/>
      <c r="S24" s="660"/>
      <c r="T24" s="660"/>
      <c r="U24" s="660"/>
      <c r="V24" s="661"/>
      <c r="W24" s="659">
        <v>5</v>
      </c>
      <c r="X24" s="660"/>
      <c r="Y24" s="660"/>
      <c r="Z24" s="660"/>
      <c r="AA24" s="660"/>
      <c r="AB24" s="660"/>
      <c r="AC24" s="661"/>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29" t="s">
        <v>722</v>
      </c>
      <c r="H25" s="930"/>
      <c r="I25" s="930"/>
      <c r="J25" s="930"/>
      <c r="K25" s="930"/>
      <c r="L25" s="930"/>
      <c r="M25" s="930"/>
      <c r="N25" s="930"/>
      <c r="O25" s="931"/>
      <c r="P25" s="659">
        <v>4.9000000000000004</v>
      </c>
      <c r="Q25" s="660"/>
      <c r="R25" s="660"/>
      <c r="S25" s="660"/>
      <c r="T25" s="660"/>
      <c r="U25" s="660"/>
      <c r="V25" s="661"/>
      <c r="W25" s="659">
        <v>4.9000000000000004</v>
      </c>
      <c r="X25" s="660"/>
      <c r="Y25" s="660"/>
      <c r="Z25" s="660"/>
      <c r="AA25" s="660"/>
      <c r="AB25" s="660"/>
      <c r="AC25" s="661"/>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29" t="s">
        <v>723</v>
      </c>
      <c r="H26" s="930"/>
      <c r="I26" s="930"/>
      <c r="J26" s="930"/>
      <c r="K26" s="930"/>
      <c r="L26" s="930"/>
      <c r="M26" s="930"/>
      <c r="N26" s="930"/>
      <c r="O26" s="931"/>
      <c r="P26" s="659">
        <v>0.4</v>
      </c>
      <c r="Q26" s="660"/>
      <c r="R26" s="660"/>
      <c r="S26" s="660"/>
      <c r="T26" s="660"/>
      <c r="U26" s="660"/>
      <c r="V26" s="661"/>
      <c r="W26" s="659">
        <v>0.4</v>
      </c>
      <c r="X26" s="660"/>
      <c r="Y26" s="660"/>
      <c r="Z26" s="660"/>
      <c r="AA26" s="660"/>
      <c r="AB26" s="660"/>
      <c r="AC26" s="661"/>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29" t="s">
        <v>724</v>
      </c>
      <c r="H27" s="930"/>
      <c r="I27" s="930"/>
      <c r="J27" s="930"/>
      <c r="K27" s="930"/>
      <c r="L27" s="930"/>
      <c r="M27" s="930"/>
      <c r="N27" s="930"/>
      <c r="O27" s="931"/>
      <c r="P27" s="659">
        <v>0.4</v>
      </c>
      <c r="Q27" s="660"/>
      <c r="R27" s="660"/>
      <c r="S27" s="660"/>
      <c r="T27" s="660"/>
      <c r="U27" s="660"/>
      <c r="V27" s="661"/>
      <c r="W27" s="659">
        <v>0.4</v>
      </c>
      <c r="X27" s="660"/>
      <c r="Y27" s="660"/>
      <c r="Z27" s="660"/>
      <c r="AA27" s="660"/>
      <c r="AB27" s="660"/>
      <c r="AC27" s="661"/>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32" t="s">
        <v>337</v>
      </c>
      <c r="H28" s="933"/>
      <c r="I28" s="933"/>
      <c r="J28" s="933"/>
      <c r="K28" s="933"/>
      <c r="L28" s="933"/>
      <c r="M28" s="933"/>
      <c r="N28" s="933"/>
      <c r="O28" s="934"/>
      <c r="P28" s="869">
        <f>P29-SUM(P23:P27)</f>
        <v>0.10000000000000142</v>
      </c>
      <c r="Q28" s="870"/>
      <c r="R28" s="870"/>
      <c r="S28" s="870"/>
      <c r="T28" s="870"/>
      <c r="U28" s="870"/>
      <c r="V28" s="871"/>
      <c r="W28" s="869">
        <f>W29-SUM(W23:W27)</f>
        <v>0.20000000000000284</v>
      </c>
      <c r="X28" s="870"/>
      <c r="Y28" s="870"/>
      <c r="Z28" s="870"/>
      <c r="AA28" s="870"/>
      <c r="AB28" s="870"/>
      <c r="AC28" s="871"/>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35" t="s">
        <v>334</v>
      </c>
      <c r="H29" s="936"/>
      <c r="I29" s="936"/>
      <c r="J29" s="936"/>
      <c r="K29" s="936"/>
      <c r="L29" s="936"/>
      <c r="M29" s="936"/>
      <c r="N29" s="936"/>
      <c r="O29" s="937"/>
      <c r="P29" s="659">
        <f>AK13</f>
        <v>43.5</v>
      </c>
      <c r="Q29" s="660"/>
      <c r="R29" s="660"/>
      <c r="S29" s="660"/>
      <c r="T29" s="660"/>
      <c r="U29" s="660"/>
      <c r="V29" s="661"/>
      <c r="W29" s="945">
        <f>AR13</f>
        <v>43.5</v>
      </c>
      <c r="X29" s="946"/>
      <c r="Y29" s="946"/>
      <c r="Z29" s="946"/>
      <c r="AA29" s="946"/>
      <c r="AB29" s="946"/>
      <c r="AC29" s="94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2" t="s">
        <v>349</v>
      </c>
      <c r="B30" s="853"/>
      <c r="C30" s="853"/>
      <c r="D30" s="853"/>
      <c r="E30" s="853"/>
      <c r="F30" s="854"/>
      <c r="G30" s="772" t="s">
        <v>146</v>
      </c>
      <c r="H30" s="773"/>
      <c r="I30" s="773"/>
      <c r="J30" s="773"/>
      <c r="K30" s="773"/>
      <c r="L30" s="773"/>
      <c r="M30" s="773"/>
      <c r="N30" s="773"/>
      <c r="O30" s="774"/>
      <c r="P30" s="848" t="s">
        <v>59</v>
      </c>
      <c r="Q30" s="773"/>
      <c r="R30" s="773"/>
      <c r="S30" s="773"/>
      <c r="T30" s="773"/>
      <c r="U30" s="773"/>
      <c r="V30" s="773"/>
      <c r="W30" s="773"/>
      <c r="X30" s="774"/>
      <c r="Y30" s="845"/>
      <c r="Z30" s="846"/>
      <c r="AA30" s="847"/>
      <c r="AB30" s="849" t="s">
        <v>11</v>
      </c>
      <c r="AC30" s="850"/>
      <c r="AD30" s="851"/>
      <c r="AE30" s="849" t="s">
        <v>389</v>
      </c>
      <c r="AF30" s="850"/>
      <c r="AG30" s="850"/>
      <c r="AH30" s="851"/>
      <c r="AI30" s="908" t="s">
        <v>411</v>
      </c>
      <c r="AJ30" s="908"/>
      <c r="AK30" s="908"/>
      <c r="AL30" s="849"/>
      <c r="AM30" s="908" t="s">
        <v>508</v>
      </c>
      <c r="AN30" s="908"/>
      <c r="AO30" s="908"/>
      <c r="AP30" s="849"/>
      <c r="AQ30" s="766" t="s">
        <v>232</v>
      </c>
      <c r="AR30" s="767"/>
      <c r="AS30" s="767"/>
      <c r="AT30" s="768"/>
      <c r="AU30" s="773" t="s">
        <v>134</v>
      </c>
      <c r="AV30" s="773"/>
      <c r="AW30" s="773"/>
      <c r="AX30" s="910"/>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09"/>
      <c r="AJ31" s="909"/>
      <c r="AK31" s="909"/>
      <c r="AL31" s="410"/>
      <c r="AM31" s="909"/>
      <c r="AN31" s="909"/>
      <c r="AO31" s="909"/>
      <c r="AP31" s="410"/>
      <c r="AQ31" s="250">
        <v>2</v>
      </c>
      <c r="AR31" s="201"/>
      <c r="AS31" s="136" t="s">
        <v>233</v>
      </c>
      <c r="AT31" s="137"/>
      <c r="AU31" s="200">
        <v>5</v>
      </c>
      <c r="AV31" s="200"/>
      <c r="AW31" s="395" t="s">
        <v>179</v>
      </c>
      <c r="AX31" s="396"/>
    </row>
    <row r="32" spans="1:50" ht="26.25" customHeight="1" x14ac:dyDescent="0.15">
      <c r="A32" s="400"/>
      <c r="B32" s="398"/>
      <c r="C32" s="398"/>
      <c r="D32" s="398"/>
      <c r="E32" s="398"/>
      <c r="F32" s="399"/>
      <c r="G32" s="566" t="s">
        <v>725</v>
      </c>
      <c r="H32" s="567"/>
      <c r="I32" s="567"/>
      <c r="J32" s="567"/>
      <c r="K32" s="567"/>
      <c r="L32" s="567"/>
      <c r="M32" s="567"/>
      <c r="N32" s="567"/>
      <c r="O32" s="568"/>
      <c r="P32" s="108" t="s">
        <v>726</v>
      </c>
      <c r="Q32" s="108"/>
      <c r="R32" s="108"/>
      <c r="S32" s="108"/>
      <c r="T32" s="108"/>
      <c r="U32" s="108"/>
      <c r="V32" s="108"/>
      <c r="W32" s="108"/>
      <c r="X32" s="109"/>
      <c r="Y32" s="473" t="s">
        <v>12</v>
      </c>
      <c r="Z32" s="533"/>
      <c r="AA32" s="534"/>
      <c r="AB32" s="463" t="s">
        <v>370</v>
      </c>
      <c r="AC32" s="463"/>
      <c r="AD32" s="463"/>
      <c r="AE32" s="218">
        <v>230</v>
      </c>
      <c r="AF32" s="219"/>
      <c r="AG32" s="219"/>
      <c r="AH32" s="219"/>
      <c r="AI32" s="218">
        <v>188</v>
      </c>
      <c r="AJ32" s="219"/>
      <c r="AK32" s="219"/>
      <c r="AL32" s="219"/>
      <c r="AM32" s="218">
        <v>265</v>
      </c>
      <c r="AN32" s="219"/>
      <c r="AO32" s="219"/>
      <c r="AP32" s="219"/>
      <c r="AQ32" s="338">
        <v>265</v>
      </c>
      <c r="AR32" s="208"/>
      <c r="AS32" s="208"/>
      <c r="AT32" s="339"/>
      <c r="AU32" s="219" t="s">
        <v>719</v>
      </c>
      <c r="AV32" s="219"/>
      <c r="AW32" s="219"/>
      <c r="AX32" s="221"/>
    </row>
    <row r="33" spans="1:51" ht="29.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370</v>
      </c>
      <c r="AC33" s="525"/>
      <c r="AD33" s="525"/>
      <c r="AE33" s="218">
        <v>100</v>
      </c>
      <c r="AF33" s="219"/>
      <c r="AG33" s="219"/>
      <c r="AH33" s="219"/>
      <c r="AI33" s="218">
        <v>100</v>
      </c>
      <c r="AJ33" s="219"/>
      <c r="AK33" s="219"/>
      <c r="AL33" s="219"/>
      <c r="AM33" s="218">
        <v>100</v>
      </c>
      <c r="AN33" s="219"/>
      <c r="AO33" s="219"/>
      <c r="AP33" s="219"/>
      <c r="AQ33" s="338">
        <v>100</v>
      </c>
      <c r="AR33" s="208"/>
      <c r="AS33" s="208"/>
      <c r="AT33" s="339"/>
      <c r="AU33" s="219">
        <v>100</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230</v>
      </c>
      <c r="AF34" s="219"/>
      <c r="AG34" s="219"/>
      <c r="AH34" s="219"/>
      <c r="AI34" s="218">
        <v>188</v>
      </c>
      <c r="AJ34" s="219"/>
      <c r="AK34" s="219"/>
      <c r="AL34" s="219"/>
      <c r="AM34" s="218">
        <v>265</v>
      </c>
      <c r="AN34" s="219"/>
      <c r="AO34" s="219"/>
      <c r="AP34" s="219"/>
      <c r="AQ34" s="338">
        <v>265</v>
      </c>
      <c r="AR34" s="208"/>
      <c r="AS34" s="208"/>
      <c r="AT34" s="339"/>
      <c r="AU34" s="219" t="s">
        <v>719</v>
      </c>
      <c r="AV34" s="219"/>
      <c r="AW34" s="219"/>
      <c r="AX34" s="221"/>
    </row>
    <row r="35" spans="1:51" ht="23.25" customHeight="1" x14ac:dyDescent="0.15">
      <c r="A35" s="228" t="s">
        <v>379</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9" t="s">
        <v>349</v>
      </c>
      <c r="B37" s="770"/>
      <c r="C37" s="770"/>
      <c r="D37" s="770"/>
      <c r="E37" s="770"/>
      <c r="F37" s="771"/>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389</v>
      </c>
      <c r="AF37" s="247"/>
      <c r="AG37" s="247"/>
      <c r="AH37" s="247"/>
      <c r="AI37" s="247" t="s">
        <v>411</v>
      </c>
      <c r="AJ37" s="247"/>
      <c r="AK37" s="247"/>
      <c r="AL37" s="247"/>
      <c r="AM37" s="247" t="s">
        <v>508</v>
      </c>
      <c r="AN37" s="247"/>
      <c r="AO37" s="247"/>
      <c r="AP37" s="247"/>
      <c r="AQ37" s="154" t="s">
        <v>232</v>
      </c>
      <c r="AR37" s="155"/>
      <c r="AS37" s="155"/>
      <c r="AT37" s="156"/>
      <c r="AU37" s="414" t="s">
        <v>134</v>
      </c>
      <c r="AV37" s="414"/>
      <c r="AW37" s="414"/>
      <c r="AX37" s="903"/>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v>2</v>
      </c>
      <c r="AR38" s="201"/>
      <c r="AS38" s="136" t="s">
        <v>233</v>
      </c>
      <c r="AT38" s="137"/>
      <c r="AU38" s="200">
        <v>5</v>
      </c>
      <c r="AV38" s="200"/>
      <c r="AW38" s="395" t="s">
        <v>179</v>
      </c>
      <c r="AX38" s="396"/>
      <c r="AY38">
        <f>$AY$37</f>
        <v>1</v>
      </c>
    </row>
    <row r="39" spans="1:51" ht="42.75" customHeight="1" x14ac:dyDescent="0.15">
      <c r="A39" s="400"/>
      <c r="B39" s="398"/>
      <c r="C39" s="398"/>
      <c r="D39" s="398"/>
      <c r="E39" s="398"/>
      <c r="F39" s="399"/>
      <c r="G39" s="566" t="s">
        <v>728</v>
      </c>
      <c r="H39" s="567"/>
      <c r="I39" s="567"/>
      <c r="J39" s="567"/>
      <c r="K39" s="567"/>
      <c r="L39" s="567"/>
      <c r="M39" s="567"/>
      <c r="N39" s="567"/>
      <c r="O39" s="568"/>
      <c r="P39" s="108" t="s">
        <v>826</v>
      </c>
      <c r="Q39" s="108"/>
      <c r="R39" s="108"/>
      <c r="S39" s="108"/>
      <c r="T39" s="108"/>
      <c r="U39" s="108"/>
      <c r="V39" s="108"/>
      <c r="W39" s="108"/>
      <c r="X39" s="109"/>
      <c r="Y39" s="473" t="s">
        <v>12</v>
      </c>
      <c r="Z39" s="533"/>
      <c r="AA39" s="534"/>
      <c r="AB39" s="463" t="s">
        <v>370</v>
      </c>
      <c r="AC39" s="463"/>
      <c r="AD39" s="463"/>
      <c r="AE39" s="218">
        <v>94.9</v>
      </c>
      <c r="AF39" s="219"/>
      <c r="AG39" s="219"/>
      <c r="AH39" s="219"/>
      <c r="AI39" s="218">
        <v>95</v>
      </c>
      <c r="AJ39" s="219"/>
      <c r="AK39" s="219"/>
      <c r="AL39" s="219"/>
      <c r="AM39" s="218">
        <v>93.8</v>
      </c>
      <c r="AN39" s="219"/>
      <c r="AO39" s="219"/>
      <c r="AP39" s="219"/>
      <c r="AQ39" s="338">
        <v>93.8</v>
      </c>
      <c r="AR39" s="208"/>
      <c r="AS39" s="208"/>
      <c r="AT39" s="339"/>
      <c r="AU39" s="219" t="s">
        <v>719</v>
      </c>
      <c r="AV39" s="219"/>
      <c r="AW39" s="219"/>
      <c r="AX39" s="221"/>
      <c r="AY39">
        <f t="shared" ref="AY39:AY43" si="4">$AY$37</f>
        <v>1</v>
      </c>
    </row>
    <row r="40" spans="1:51" ht="45"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t="s">
        <v>370</v>
      </c>
      <c r="AC40" s="525"/>
      <c r="AD40" s="525"/>
      <c r="AE40" s="218">
        <v>90</v>
      </c>
      <c r="AF40" s="219"/>
      <c r="AG40" s="219"/>
      <c r="AH40" s="219"/>
      <c r="AI40" s="218">
        <v>90</v>
      </c>
      <c r="AJ40" s="219"/>
      <c r="AK40" s="219"/>
      <c r="AL40" s="219"/>
      <c r="AM40" s="218">
        <v>90</v>
      </c>
      <c r="AN40" s="219"/>
      <c r="AO40" s="219"/>
      <c r="AP40" s="219"/>
      <c r="AQ40" s="338">
        <v>90</v>
      </c>
      <c r="AR40" s="208"/>
      <c r="AS40" s="208"/>
      <c r="AT40" s="339"/>
      <c r="AU40" s="219">
        <v>90</v>
      </c>
      <c r="AV40" s="219"/>
      <c r="AW40" s="219"/>
      <c r="AX40" s="221"/>
      <c r="AY40">
        <f t="shared" si="4"/>
        <v>1</v>
      </c>
    </row>
    <row r="41" spans="1:51" ht="39.950000000000003"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v>105.4</v>
      </c>
      <c r="AF41" s="219"/>
      <c r="AG41" s="219"/>
      <c r="AH41" s="219"/>
      <c r="AI41" s="218">
        <v>105.6</v>
      </c>
      <c r="AJ41" s="219"/>
      <c r="AK41" s="219"/>
      <c r="AL41" s="219"/>
      <c r="AM41" s="218">
        <v>104.2</v>
      </c>
      <c r="AN41" s="219"/>
      <c r="AO41" s="219"/>
      <c r="AP41" s="219"/>
      <c r="AQ41" s="338">
        <v>104.2</v>
      </c>
      <c r="AR41" s="208"/>
      <c r="AS41" s="208"/>
      <c r="AT41" s="339"/>
      <c r="AU41" s="219" t="s">
        <v>719</v>
      </c>
      <c r="AV41" s="219"/>
      <c r="AW41" s="219"/>
      <c r="AX41" s="221"/>
      <c r="AY41">
        <f t="shared" si="4"/>
        <v>1</v>
      </c>
    </row>
    <row r="42" spans="1:51" ht="23.25" customHeight="1" x14ac:dyDescent="0.15">
      <c r="A42" s="228" t="s">
        <v>379</v>
      </c>
      <c r="B42" s="229"/>
      <c r="C42" s="229"/>
      <c r="D42" s="229"/>
      <c r="E42" s="229"/>
      <c r="F42" s="230"/>
      <c r="G42" s="234" t="s">
        <v>729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9" t="s">
        <v>349</v>
      </c>
      <c r="B44" s="770"/>
      <c r="C44" s="770"/>
      <c r="D44" s="770"/>
      <c r="E44" s="770"/>
      <c r="F44" s="771"/>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389</v>
      </c>
      <c r="AF44" s="247"/>
      <c r="AG44" s="247"/>
      <c r="AH44" s="247"/>
      <c r="AI44" s="247" t="s">
        <v>411</v>
      </c>
      <c r="AJ44" s="247"/>
      <c r="AK44" s="247"/>
      <c r="AL44" s="247"/>
      <c r="AM44" s="247" t="s">
        <v>508</v>
      </c>
      <c r="AN44" s="247"/>
      <c r="AO44" s="247"/>
      <c r="AP44" s="247"/>
      <c r="AQ44" s="154" t="s">
        <v>232</v>
      </c>
      <c r="AR44" s="155"/>
      <c r="AS44" s="155"/>
      <c r="AT44" s="156"/>
      <c r="AU44" s="414" t="s">
        <v>134</v>
      </c>
      <c r="AV44" s="414"/>
      <c r="AW44" s="414"/>
      <c r="AX44" s="903"/>
      <c r="AY44">
        <f>COUNTA($G$46)</f>
        <v>1</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v>2</v>
      </c>
      <c r="AR45" s="201"/>
      <c r="AS45" s="136" t="s">
        <v>233</v>
      </c>
      <c r="AT45" s="137"/>
      <c r="AU45" s="200" t="s">
        <v>719</v>
      </c>
      <c r="AV45" s="200"/>
      <c r="AW45" s="395" t="s">
        <v>179</v>
      </c>
      <c r="AX45" s="396"/>
      <c r="AY45">
        <f>$AY$44</f>
        <v>1</v>
      </c>
    </row>
    <row r="46" spans="1:51" ht="23.25" hidden="1" customHeight="1" x14ac:dyDescent="0.15">
      <c r="A46" s="400"/>
      <c r="B46" s="398"/>
      <c r="C46" s="398"/>
      <c r="D46" s="398"/>
      <c r="E46" s="398"/>
      <c r="F46" s="399"/>
      <c r="G46" s="566" t="s">
        <v>730</v>
      </c>
      <c r="H46" s="567"/>
      <c r="I46" s="567"/>
      <c r="J46" s="567"/>
      <c r="K46" s="567"/>
      <c r="L46" s="567"/>
      <c r="M46" s="567"/>
      <c r="N46" s="567"/>
      <c r="O46" s="568"/>
      <c r="P46" s="108" t="s">
        <v>731</v>
      </c>
      <c r="Q46" s="108"/>
      <c r="R46" s="108"/>
      <c r="S46" s="108"/>
      <c r="T46" s="108"/>
      <c r="U46" s="108"/>
      <c r="V46" s="108"/>
      <c r="W46" s="108"/>
      <c r="X46" s="109"/>
      <c r="Y46" s="473" t="s">
        <v>12</v>
      </c>
      <c r="Z46" s="533"/>
      <c r="AA46" s="534"/>
      <c r="AB46" s="463" t="s">
        <v>370</v>
      </c>
      <c r="AC46" s="463"/>
      <c r="AD46" s="463"/>
      <c r="AE46" s="282">
        <v>95.6</v>
      </c>
      <c r="AF46" s="282"/>
      <c r="AG46" s="282"/>
      <c r="AH46" s="282"/>
      <c r="AI46" s="282">
        <v>95.7</v>
      </c>
      <c r="AJ46" s="282"/>
      <c r="AK46" s="282"/>
      <c r="AL46" s="282"/>
      <c r="AM46" s="282"/>
      <c r="AN46" s="282"/>
      <c r="AO46" s="282"/>
      <c r="AP46" s="282"/>
      <c r="AQ46" s="338" t="s">
        <v>719</v>
      </c>
      <c r="AR46" s="208"/>
      <c r="AS46" s="208"/>
      <c r="AT46" s="339"/>
      <c r="AU46" s="219" t="s">
        <v>719</v>
      </c>
      <c r="AV46" s="219"/>
      <c r="AW46" s="219"/>
      <c r="AX46" s="221"/>
      <c r="AY46">
        <f t="shared" ref="AY46:AY50" si="5">$AY$44</f>
        <v>1</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t="s">
        <v>370</v>
      </c>
      <c r="AC47" s="525"/>
      <c r="AD47" s="525"/>
      <c r="AE47" s="218">
        <v>90</v>
      </c>
      <c r="AF47" s="219"/>
      <c r="AG47" s="219"/>
      <c r="AH47" s="219"/>
      <c r="AI47" s="218">
        <v>90</v>
      </c>
      <c r="AJ47" s="219"/>
      <c r="AK47" s="219"/>
      <c r="AL47" s="219"/>
      <c r="AM47" s="218"/>
      <c r="AN47" s="219"/>
      <c r="AO47" s="219"/>
      <c r="AP47" s="219"/>
      <c r="AQ47" s="338">
        <v>90</v>
      </c>
      <c r="AR47" s="208"/>
      <c r="AS47" s="208"/>
      <c r="AT47" s="339"/>
      <c r="AU47" s="219" t="s">
        <v>719</v>
      </c>
      <c r="AV47" s="219"/>
      <c r="AW47" s="219"/>
      <c r="AX47" s="221"/>
      <c r="AY47">
        <f t="shared" si="5"/>
        <v>1</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v>106.2</v>
      </c>
      <c r="AF48" s="219"/>
      <c r="AG48" s="219"/>
      <c r="AH48" s="219"/>
      <c r="AI48" s="218">
        <v>106.3</v>
      </c>
      <c r="AJ48" s="219"/>
      <c r="AK48" s="219"/>
      <c r="AL48" s="219"/>
      <c r="AM48" s="218"/>
      <c r="AN48" s="219"/>
      <c r="AO48" s="219"/>
      <c r="AP48" s="219"/>
      <c r="AQ48" s="338" t="s">
        <v>719</v>
      </c>
      <c r="AR48" s="208"/>
      <c r="AS48" s="208"/>
      <c r="AT48" s="339"/>
      <c r="AU48" s="219" t="s">
        <v>719</v>
      </c>
      <c r="AV48" s="219"/>
      <c r="AW48" s="219"/>
      <c r="AX48" s="221"/>
      <c r="AY48">
        <f t="shared" si="5"/>
        <v>1</v>
      </c>
    </row>
    <row r="49" spans="1:51" ht="23.25" hidden="1" customHeight="1" x14ac:dyDescent="0.15">
      <c r="A49" s="228" t="s">
        <v>379</v>
      </c>
      <c r="B49" s="229"/>
      <c r="C49" s="229"/>
      <c r="D49" s="229"/>
      <c r="E49" s="229"/>
      <c r="F49" s="230"/>
      <c r="G49" s="234" t="s">
        <v>729</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389</v>
      </c>
      <c r="AF51" s="247"/>
      <c r="AG51" s="247"/>
      <c r="AH51" s="247"/>
      <c r="AI51" s="247" t="s">
        <v>411</v>
      </c>
      <c r="AJ51" s="247"/>
      <c r="AK51" s="247"/>
      <c r="AL51" s="247"/>
      <c r="AM51" s="247" t="s">
        <v>508</v>
      </c>
      <c r="AN51" s="247"/>
      <c r="AO51" s="247"/>
      <c r="AP51" s="247"/>
      <c r="AQ51" s="154" t="s">
        <v>232</v>
      </c>
      <c r="AR51" s="155"/>
      <c r="AS51" s="155"/>
      <c r="AT51" s="156"/>
      <c r="AU51" s="918" t="s">
        <v>134</v>
      </c>
      <c r="AV51" s="918"/>
      <c r="AW51" s="918"/>
      <c r="AX51" s="919"/>
      <c r="AY51">
        <f>COUNTA($G$53)</f>
        <v>1</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v>2</v>
      </c>
      <c r="AR52" s="201"/>
      <c r="AS52" s="136" t="s">
        <v>233</v>
      </c>
      <c r="AT52" s="137"/>
      <c r="AU52" s="200" t="s">
        <v>719</v>
      </c>
      <c r="AV52" s="200"/>
      <c r="AW52" s="395" t="s">
        <v>179</v>
      </c>
      <c r="AX52" s="396"/>
      <c r="AY52">
        <f>$AY$51</f>
        <v>1</v>
      </c>
    </row>
    <row r="53" spans="1:51" ht="23.25" hidden="1" customHeight="1" x14ac:dyDescent="0.15">
      <c r="A53" s="400"/>
      <c r="B53" s="398"/>
      <c r="C53" s="398"/>
      <c r="D53" s="398"/>
      <c r="E53" s="398"/>
      <c r="F53" s="399"/>
      <c r="G53" s="566" t="s">
        <v>732</v>
      </c>
      <c r="H53" s="567"/>
      <c r="I53" s="567"/>
      <c r="J53" s="567"/>
      <c r="K53" s="567"/>
      <c r="L53" s="567"/>
      <c r="M53" s="567"/>
      <c r="N53" s="567"/>
      <c r="O53" s="568"/>
      <c r="P53" s="108" t="s">
        <v>733</v>
      </c>
      <c r="Q53" s="108"/>
      <c r="R53" s="108"/>
      <c r="S53" s="108"/>
      <c r="T53" s="108"/>
      <c r="U53" s="108"/>
      <c r="V53" s="108"/>
      <c r="W53" s="108"/>
      <c r="X53" s="109"/>
      <c r="Y53" s="473" t="s">
        <v>12</v>
      </c>
      <c r="Z53" s="533"/>
      <c r="AA53" s="534"/>
      <c r="AB53" s="463" t="s">
        <v>370</v>
      </c>
      <c r="AC53" s="463"/>
      <c r="AD53" s="463"/>
      <c r="AE53" s="218">
        <v>96</v>
      </c>
      <c r="AF53" s="219"/>
      <c r="AG53" s="219"/>
      <c r="AH53" s="219"/>
      <c r="AI53" s="218">
        <v>96</v>
      </c>
      <c r="AJ53" s="219"/>
      <c r="AK53" s="219"/>
      <c r="AL53" s="219"/>
      <c r="AM53" s="218"/>
      <c r="AN53" s="219"/>
      <c r="AO53" s="219"/>
      <c r="AP53" s="219"/>
      <c r="AQ53" s="338" t="s">
        <v>719</v>
      </c>
      <c r="AR53" s="208"/>
      <c r="AS53" s="208"/>
      <c r="AT53" s="339"/>
      <c r="AU53" s="219" t="s">
        <v>719</v>
      </c>
      <c r="AV53" s="219"/>
      <c r="AW53" s="219"/>
      <c r="AX53" s="221"/>
      <c r="AY53">
        <f t="shared" ref="AY53:AY57" si="6">$AY$51</f>
        <v>1</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t="s">
        <v>370</v>
      </c>
      <c r="AC54" s="525"/>
      <c r="AD54" s="525"/>
      <c r="AE54" s="218">
        <v>90</v>
      </c>
      <c r="AF54" s="219"/>
      <c r="AG54" s="219"/>
      <c r="AH54" s="219"/>
      <c r="AI54" s="218">
        <v>90</v>
      </c>
      <c r="AJ54" s="219"/>
      <c r="AK54" s="219"/>
      <c r="AL54" s="219"/>
      <c r="AM54" s="218"/>
      <c r="AN54" s="219"/>
      <c r="AO54" s="219"/>
      <c r="AP54" s="219"/>
      <c r="AQ54" s="338">
        <v>90</v>
      </c>
      <c r="AR54" s="208"/>
      <c r="AS54" s="208"/>
      <c r="AT54" s="339"/>
      <c r="AU54" s="219" t="s">
        <v>719</v>
      </c>
      <c r="AV54" s="219"/>
      <c r="AW54" s="219"/>
      <c r="AX54" s="221"/>
      <c r="AY54">
        <f t="shared" si="6"/>
        <v>1</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v>106.7</v>
      </c>
      <c r="AF55" s="219"/>
      <c r="AG55" s="219"/>
      <c r="AH55" s="219"/>
      <c r="AI55" s="218">
        <v>106.7</v>
      </c>
      <c r="AJ55" s="219"/>
      <c r="AK55" s="219"/>
      <c r="AL55" s="219"/>
      <c r="AM55" s="218"/>
      <c r="AN55" s="219"/>
      <c r="AO55" s="219"/>
      <c r="AP55" s="219"/>
      <c r="AQ55" s="338" t="s">
        <v>719</v>
      </c>
      <c r="AR55" s="208"/>
      <c r="AS55" s="208"/>
      <c r="AT55" s="339"/>
      <c r="AU55" s="219" t="s">
        <v>719</v>
      </c>
      <c r="AV55" s="219"/>
      <c r="AW55" s="219"/>
      <c r="AX55" s="221"/>
      <c r="AY55">
        <f t="shared" si="6"/>
        <v>1</v>
      </c>
    </row>
    <row r="56" spans="1:51" ht="23.25" hidden="1" customHeight="1" x14ac:dyDescent="0.15">
      <c r="A56" s="228" t="s">
        <v>379</v>
      </c>
      <c r="B56" s="229"/>
      <c r="C56" s="229"/>
      <c r="D56" s="229"/>
      <c r="E56" s="229"/>
      <c r="F56" s="230"/>
      <c r="G56" s="234" t="s">
        <v>729</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389</v>
      </c>
      <c r="AF58" s="247"/>
      <c r="AG58" s="247"/>
      <c r="AH58" s="247"/>
      <c r="AI58" s="247" t="s">
        <v>411</v>
      </c>
      <c r="AJ58" s="247"/>
      <c r="AK58" s="247"/>
      <c r="AL58" s="247"/>
      <c r="AM58" s="247" t="s">
        <v>508</v>
      </c>
      <c r="AN58" s="247"/>
      <c r="AO58" s="247"/>
      <c r="AP58" s="247"/>
      <c r="AQ58" s="154" t="s">
        <v>232</v>
      </c>
      <c r="AR58" s="155"/>
      <c r="AS58" s="155"/>
      <c r="AT58" s="156"/>
      <c r="AU58" s="918" t="s">
        <v>134</v>
      </c>
      <c r="AV58" s="918"/>
      <c r="AW58" s="918"/>
      <c r="AX58" s="919"/>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8"/>
      <c r="AR60" s="208"/>
      <c r="AS60" s="208"/>
      <c r="AT60" s="339"/>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8"/>
      <c r="AR61" s="208"/>
      <c r="AS61" s="208"/>
      <c r="AT61" s="339"/>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8"/>
      <c r="AR62" s="208"/>
      <c r="AS62" s="208"/>
      <c r="AT62" s="339"/>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8"/>
      <c r="AF75" s="208"/>
      <c r="AG75" s="208"/>
      <c r="AH75" s="208"/>
      <c r="AI75" s="338"/>
      <c r="AJ75" s="208"/>
      <c r="AK75" s="208"/>
      <c r="AL75" s="208"/>
      <c r="AM75" s="338"/>
      <c r="AN75" s="208"/>
      <c r="AO75" s="208"/>
      <c r="AP75" s="208"/>
      <c r="AQ75" s="338"/>
      <c r="AR75" s="208"/>
      <c r="AS75" s="208"/>
      <c r="AT75" s="339"/>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8"/>
      <c r="AF76" s="208"/>
      <c r="AG76" s="208"/>
      <c r="AH76" s="208"/>
      <c r="AI76" s="338"/>
      <c r="AJ76" s="208"/>
      <c r="AK76" s="208"/>
      <c r="AL76" s="208"/>
      <c r="AM76" s="338"/>
      <c r="AN76" s="208"/>
      <c r="AO76" s="208"/>
      <c r="AP76" s="208"/>
      <c r="AQ76" s="338"/>
      <c r="AR76" s="208"/>
      <c r="AS76" s="208"/>
      <c r="AT76" s="339"/>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1"/>
      <c r="AF77" s="882"/>
      <c r="AG77" s="882"/>
      <c r="AH77" s="882"/>
      <c r="AI77" s="881"/>
      <c r="AJ77" s="882"/>
      <c r="AK77" s="882"/>
      <c r="AL77" s="882"/>
      <c r="AM77" s="881"/>
      <c r="AN77" s="882"/>
      <c r="AO77" s="882"/>
      <c r="AP77" s="882"/>
      <c r="AQ77" s="338"/>
      <c r="AR77" s="208"/>
      <c r="AS77" s="208"/>
      <c r="AT77" s="339"/>
      <c r="AU77" s="219"/>
      <c r="AV77" s="219"/>
      <c r="AW77" s="219"/>
      <c r="AX77" s="221"/>
      <c r="AY77">
        <f t="shared" si="9"/>
        <v>0</v>
      </c>
    </row>
    <row r="78" spans="1:51" ht="69.75" hidden="1" customHeight="1" x14ac:dyDescent="0.15">
      <c r="A78" s="330" t="s">
        <v>382</v>
      </c>
      <c r="B78" s="331"/>
      <c r="C78" s="331"/>
      <c r="D78" s="331"/>
      <c r="E78" s="328" t="s">
        <v>328</v>
      </c>
      <c r="F78" s="329"/>
      <c r="G78" s="54" t="s">
        <v>235</v>
      </c>
      <c r="H78" s="589"/>
      <c r="I78" s="590"/>
      <c r="J78" s="590"/>
      <c r="K78" s="590"/>
      <c r="L78" s="590"/>
      <c r="M78" s="590"/>
      <c r="N78" s="590"/>
      <c r="O78" s="591"/>
      <c r="P78" s="150"/>
      <c r="Q78" s="150"/>
      <c r="R78" s="150"/>
      <c r="S78" s="150"/>
      <c r="T78" s="150"/>
      <c r="U78" s="150"/>
      <c r="V78" s="150"/>
      <c r="W78" s="150"/>
      <c r="X78" s="150"/>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4"/>
      <c r="AY78">
        <f t="shared" si="9"/>
        <v>0</v>
      </c>
    </row>
    <row r="79" spans="1:51" ht="18.75" hidden="1" customHeight="1" thickBot="1" x14ac:dyDescent="0.2">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c r="AS79" s="273"/>
      <c r="AT79" s="274"/>
      <c r="AU79" s="274"/>
      <c r="AV79" s="274"/>
      <c r="AW79" s="274"/>
      <c r="AX79" s="961"/>
      <c r="AY79">
        <f>COUNTIF($AR$79,"☑")</f>
        <v>0</v>
      </c>
    </row>
    <row r="80" spans="1:51" ht="18.75" hidden="1" customHeight="1" x14ac:dyDescent="0.15">
      <c r="A80" s="855"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56"/>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56"/>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7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76"/>
      <c r="AY82">
        <f t="shared" ref="AY82:AY89" si="10">$AY$80</f>
        <v>0</v>
      </c>
    </row>
    <row r="83" spans="1:60" ht="22.5" hidden="1" customHeight="1" x14ac:dyDescent="0.15">
      <c r="A83" s="856"/>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7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78"/>
      <c r="AY83">
        <f t="shared" si="10"/>
        <v>0</v>
      </c>
    </row>
    <row r="84" spans="1:60" ht="19.5" hidden="1" customHeight="1" x14ac:dyDescent="0.15">
      <c r="A84" s="856"/>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79"/>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0"/>
      <c r="AY84">
        <f t="shared" si="10"/>
        <v>0</v>
      </c>
    </row>
    <row r="85" spans="1:60" ht="18.75" hidden="1" customHeight="1" x14ac:dyDescent="0.15">
      <c r="A85" s="856"/>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389</v>
      </c>
      <c r="AF85" s="247"/>
      <c r="AG85" s="247"/>
      <c r="AH85" s="247"/>
      <c r="AI85" s="247" t="s">
        <v>411</v>
      </c>
      <c r="AJ85" s="247"/>
      <c r="AK85" s="247"/>
      <c r="AL85" s="247"/>
      <c r="AM85" s="247" t="s">
        <v>508</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56"/>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56"/>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8"/>
      <c r="AR87" s="208"/>
      <c r="AS87" s="208"/>
      <c r="AT87" s="339"/>
      <c r="AU87" s="219"/>
      <c r="AV87" s="219"/>
      <c r="AW87" s="219"/>
      <c r="AX87" s="221"/>
      <c r="AY87">
        <f t="shared" si="10"/>
        <v>0</v>
      </c>
    </row>
    <row r="88" spans="1:60" ht="23.25" hidden="1" customHeight="1" x14ac:dyDescent="0.15">
      <c r="A88" s="856"/>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8"/>
      <c r="AR88" s="208"/>
      <c r="AS88" s="208"/>
      <c r="AT88" s="339"/>
      <c r="AU88" s="219"/>
      <c r="AV88" s="219"/>
      <c r="AW88" s="219"/>
      <c r="AX88" s="221"/>
      <c r="AY88">
        <f t="shared" si="10"/>
        <v>0</v>
      </c>
      <c r="AZ88" s="10"/>
      <c r="BA88" s="10"/>
      <c r="BB88" s="10"/>
      <c r="BC88" s="10"/>
    </row>
    <row r="89" spans="1:60" ht="23.25" hidden="1" customHeight="1" x14ac:dyDescent="0.15">
      <c r="A89" s="856"/>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8"/>
      <c r="AR89" s="208"/>
      <c r="AS89" s="208"/>
      <c r="AT89" s="339"/>
      <c r="AU89" s="219"/>
      <c r="AV89" s="219"/>
      <c r="AW89" s="219"/>
      <c r="AX89" s="221"/>
      <c r="AY89">
        <f t="shared" si="10"/>
        <v>0</v>
      </c>
      <c r="AZ89" s="10"/>
      <c r="BA89" s="10"/>
      <c r="BB89" s="10"/>
      <c r="BC89" s="10"/>
      <c r="BD89" s="10"/>
      <c r="BE89" s="10"/>
      <c r="BF89" s="10"/>
      <c r="BG89" s="10"/>
      <c r="BH89" s="10"/>
    </row>
    <row r="90" spans="1:60" ht="18.75" hidden="1" customHeight="1" x14ac:dyDescent="0.15">
      <c r="A90" s="856"/>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389</v>
      </c>
      <c r="AF90" s="247"/>
      <c r="AG90" s="247"/>
      <c r="AH90" s="247"/>
      <c r="AI90" s="247" t="s">
        <v>411</v>
      </c>
      <c r="AJ90" s="247"/>
      <c r="AK90" s="247"/>
      <c r="AL90" s="247"/>
      <c r="AM90" s="247" t="s">
        <v>508</v>
      </c>
      <c r="AN90" s="247"/>
      <c r="AO90" s="247"/>
      <c r="AP90" s="247"/>
      <c r="AQ90" s="158" t="s">
        <v>232</v>
      </c>
      <c r="AR90" s="133"/>
      <c r="AS90" s="133"/>
      <c r="AT90" s="134"/>
      <c r="AU90" s="535" t="s">
        <v>134</v>
      </c>
      <c r="AV90" s="535"/>
      <c r="AW90" s="535"/>
      <c r="AX90" s="536"/>
      <c r="AY90">
        <f>COUNTA($G$92)</f>
        <v>0</v>
      </c>
    </row>
    <row r="91" spans="1:60" ht="18.75" hidden="1" customHeight="1" x14ac:dyDescent="0.15">
      <c r="A91" s="856"/>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56"/>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8"/>
      <c r="AR92" s="208"/>
      <c r="AS92" s="208"/>
      <c r="AT92" s="339"/>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6"/>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8"/>
      <c r="AR93" s="208"/>
      <c r="AS93" s="208"/>
      <c r="AT93" s="339"/>
      <c r="AU93" s="219"/>
      <c r="AV93" s="219"/>
      <c r="AW93" s="219"/>
      <c r="AX93" s="221"/>
      <c r="AY93">
        <f t="shared" si="11"/>
        <v>0</v>
      </c>
    </row>
    <row r="94" spans="1:60" ht="23.25" hidden="1" customHeight="1" x14ac:dyDescent="0.15">
      <c r="A94" s="856"/>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8"/>
      <c r="AR94" s="208"/>
      <c r="AS94" s="208"/>
      <c r="AT94" s="339"/>
      <c r="AU94" s="219"/>
      <c r="AV94" s="219"/>
      <c r="AW94" s="219"/>
      <c r="AX94" s="221"/>
      <c r="AY94">
        <f t="shared" si="11"/>
        <v>0</v>
      </c>
      <c r="AZ94" s="10"/>
      <c r="BA94" s="10"/>
      <c r="BB94" s="10"/>
      <c r="BC94" s="10"/>
    </row>
    <row r="95" spans="1:60" ht="18.75" hidden="1" customHeight="1" x14ac:dyDescent="0.15">
      <c r="A95" s="856"/>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389</v>
      </c>
      <c r="AF95" s="247"/>
      <c r="AG95" s="247"/>
      <c r="AH95" s="247"/>
      <c r="AI95" s="247" t="s">
        <v>411</v>
      </c>
      <c r="AJ95" s="247"/>
      <c r="AK95" s="247"/>
      <c r="AL95" s="247"/>
      <c r="AM95" s="247" t="s">
        <v>508</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56"/>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56"/>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8"/>
      <c r="AR97" s="208"/>
      <c r="AS97" s="208"/>
      <c r="AT97" s="339"/>
      <c r="AU97" s="219"/>
      <c r="AV97" s="219"/>
      <c r="AW97" s="219"/>
      <c r="AX97" s="221"/>
      <c r="AY97">
        <f t="shared" ref="AY97:AY99" si="12">$AY$95</f>
        <v>0</v>
      </c>
      <c r="AZ97" s="10"/>
      <c r="BA97" s="10"/>
      <c r="BB97" s="10"/>
      <c r="BC97" s="10"/>
    </row>
    <row r="98" spans="1:60" ht="23.25" hidden="1" customHeight="1" x14ac:dyDescent="0.15">
      <c r="A98" s="856"/>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8"/>
      <c r="AR98" s="208"/>
      <c r="AS98" s="208"/>
      <c r="AT98" s="339"/>
      <c r="AU98" s="219"/>
      <c r="AV98" s="219"/>
      <c r="AW98" s="219"/>
      <c r="AX98" s="221"/>
      <c r="AY98">
        <f t="shared" si="12"/>
        <v>0</v>
      </c>
      <c r="AZ98" s="10"/>
      <c r="BA98" s="10"/>
      <c r="BB98" s="10"/>
      <c r="BC98" s="10"/>
      <c r="BD98" s="10"/>
      <c r="BE98" s="10"/>
      <c r="BF98" s="10"/>
      <c r="BG98" s="10"/>
      <c r="BH98" s="10"/>
    </row>
    <row r="99" spans="1:60" ht="23.25" hidden="1" customHeight="1" thickBot="1" x14ac:dyDescent="0.2">
      <c r="A99" s="857"/>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86" t="s">
        <v>13</v>
      </c>
      <c r="Z99" s="887"/>
      <c r="AA99" s="888"/>
      <c r="AB99" s="883" t="s">
        <v>14</v>
      </c>
      <c r="AC99" s="884"/>
      <c r="AD99" s="885"/>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hidden="1"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45"/>
      <c r="Z100" s="846"/>
      <c r="AA100" s="847"/>
      <c r="AB100" s="483" t="s">
        <v>11</v>
      </c>
      <c r="AC100" s="483"/>
      <c r="AD100" s="483"/>
      <c r="AE100" s="541" t="s">
        <v>389</v>
      </c>
      <c r="AF100" s="542"/>
      <c r="AG100" s="542"/>
      <c r="AH100" s="543"/>
      <c r="AI100" s="541" t="s">
        <v>411</v>
      </c>
      <c r="AJ100" s="542"/>
      <c r="AK100" s="542"/>
      <c r="AL100" s="543"/>
      <c r="AM100" s="541" t="s">
        <v>508</v>
      </c>
      <c r="AN100" s="542"/>
      <c r="AO100" s="542"/>
      <c r="AP100" s="543"/>
      <c r="AQ100" s="317" t="s">
        <v>416</v>
      </c>
      <c r="AR100" s="318"/>
      <c r="AS100" s="318"/>
      <c r="AT100" s="319"/>
      <c r="AU100" s="317" t="s">
        <v>540</v>
      </c>
      <c r="AV100" s="318"/>
      <c r="AW100" s="318"/>
      <c r="AX100" s="320"/>
    </row>
    <row r="101" spans="1:60" ht="23.25" hidden="1" customHeight="1" x14ac:dyDescent="0.15">
      <c r="A101" s="421"/>
      <c r="B101" s="422"/>
      <c r="C101" s="422"/>
      <c r="D101" s="422"/>
      <c r="E101" s="422"/>
      <c r="F101" s="423"/>
      <c r="G101" s="108"/>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c r="AC101" s="463"/>
      <c r="AD101" s="463"/>
      <c r="AE101" s="282"/>
      <c r="AF101" s="282"/>
      <c r="AG101" s="282"/>
      <c r="AH101" s="282"/>
      <c r="AI101" s="282"/>
      <c r="AJ101" s="282"/>
      <c r="AK101" s="282"/>
      <c r="AL101" s="282"/>
      <c r="AM101" s="282"/>
      <c r="AN101" s="282"/>
      <c r="AO101" s="282"/>
      <c r="AP101" s="282"/>
      <c r="AQ101" s="282"/>
      <c r="AR101" s="282"/>
      <c r="AS101" s="282"/>
      <c r="AT101" s="282"/>
      <c r="AU101" s="218"/>
      <c r="AV101" s="219"/>
      <c r="AW101" s="219"/>
      <c r="AX101" s="221"/>
    </row>
    <row r="102" spans="1:60" ht="23.25" hidden="1"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c r="AC102" s="463"/>
      <c r="AD102" s="463"/>
      <c r="AE102" s="282"/>
      <c r="AF102" s="282"/>
      <c r="AG102" s="282"/>
      <c r="AH102" s="282"/>
      <c r="AI102" s="282"/>
      <c r="AJ102" s="282"/>
      <c r="AK102" s="282"/>
      <c r="AL102" s="282"/>
      <c r="AM102" s="282"/>
      <c r="AN102" s="282"/>
      <c r="AO102" s="282"/>
      <c r="AP102" s="282"/>
      <c r="AQ102" s="282"/>
      <c r="AR102" s="282"/>
      <c r="AS102" s="282"/>
      <c r="AT102" s="282"/>
      <c r="AU102" s="225"/>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1</v>
      </c>
    </row>
    <row r="110" spans="1:60" ht="23.25" customHeight="1" x14ac:dyDescent="0.15">
      <c r="A110" s="421"/>
      <c r="B110" s="422"/>
      <c r="C110" s="422"/>
      <c r="D110" s="422"/>
      <c r="E110" s="422"/>
      <c r="F110" s="423"/>
      <c r="G110" s="108" t="s">
        <v>821</v>
      </c>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t="s">
        <v>734</v>
      </c>
      <c r="AC110" s="548"/>
      <c r="AD110" s="549"/>
      <c r="AE110" s="282">
        <v>314</v>
      </c>
      <c r="AF110" s="282"/>
      <c r="AG110" s="282"/>
      <c r="AH110" s="282"/>
      <c r="AI110" s="282">
        <v>277</v>
      </c>
      <c r="AJ110" s="282"/>
      <c r="AK110" s="282"/>
      <c r="AL110" s="282"/>
      <c r="AM110" s="282">
        <v>299</v>
      </c>
      <c r="AN110" s="282"/>
      <c r="AO110" s="282"/>
      <c r="AP110" s="282"/>
      <c r="AQ110" s="282" t="s">
        <v>719</v>
      </c>
      <c r="AR110" s="282"/>
      <c r="AS110" s="282"/>
      <c r="AT110" s="282"/>
      <c r="AU110" s="282" t="s">
        <v>828</v>
      </c>
      <c r="AV110" s="282"/>
      <c r="AW110" s="282"/>
      <c r="AX110" s="283"/>
      <c r="AY110">
        <f>$AY$109</f>
        <v>1</v>
      </c>
    </row>
    <row r="111" spans="1:60" ht="23.25"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t="s">
        <v>734</v>
      </c>
      <c r="AC111" s="471"/>
      <c r="AD111" s="472"/>
      <c r="AE111" s="282">
        <v>319</v>
      </c>
      <c r="AF111" s="282"/>
      <c r="AG111" s="282"/>
      <c r="AH111" s="282"/>
      <c r="AI111" s="282">
        <v>319</v>
      </c>
      <c r="AJ111" s="282"/>
      <c r="AK111" s="282"/>
      <c r="AL111" s="282"/>
      <c r="AM111" s="282">
        <v>292</v>
      </c>
      <c r="AN111" s="282"/>
      <c r="AO111" s="282"/>
      <c r="AP111" s="282"/>
      <c r="AQ111" s="282">
        <v>214</v>
      </c>
      <c r="AR111" s="282"/>
      <c r="AS111" s="282"/>
      <c r="AT111" s="282"/>
      <c r="AU111" s="282">
        <v>214</v>
      </c>
      <c r="AV111" s="282"/>
      <c r="AW111" s="282"/>
      <c r="AX111" s="283"/>
      <c r="AY111">
        <f>$AY$109</f>
        <v>1</v>
      </c>
    </row>
    <row r="112" spans="1:60" ht="31.5"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1</v>
      </c>
    </row>
    <row r="113" spans="1:51" ht="23.25" customHeight="1" x14ac:dyDescent="0.15">
      <c r="A113" s="421"/>
      <c r="B113" s="422"/>
      <c r="C113" s="422"/>
      <c r="D113" s="422"/>
      <c r="E113" s="422"/>
      <c r="F113" s="423"/>
      <c r="G113" s="108" t="s">
        <v>817</v>
      </c>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t="s">
        <v>734</v>
      </c>
      <c r="AC113" s="548"/>
      <c r="AD113" s="549"/>
      <c r="AE113" s="282">
        <v>4</v>
      </c>
      <c r="AF113" s="282"/>
      <c r="AG113" s="282"/>
      <c r="AH113" s="282"/>
      <c r="AI113" s="282">
        <v>1</v>
      </c>
      <c r="AJ113" s="282"/>
      <c r="AK113" s="282"/>
      <c r="AL113" s="282"/>
      <c r="AM113" s="282">
        <v>1</v>
      </c>
      <c r="AN113" s="282"/>
      <c r="AO113" s="282"/>
      <c r="AP113" s="282"/>
      <c r="AQ113" s="218" t="s">
        <v>719</v>
      </c>
      <c r="AR113" s="219"/>
      <c r="AS113" s="219"/>
      <c r="AT113" s="220"/>
      <c r="AU113" s="282" t="s">
        <v>828</v>
      </c>
      <c r="AV113" s="282"/>
      <c r="AW113" s="282"/>
      <c r="AX113" s="283"/>
      <c r="AY113">
        <f>$AY$112</f>
        <v>1</v>
      </c>
    </row>
    <row r="114" spans="1:51" ht="23.25"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t="s">
        <v>734</v>
      </c>
      <c r="AC114" s="471"/>
      <c r="AD114" s="472"/>
      <c r="AE114" s="552">
        <v>4</v>
      </c>
      <c r="AF114" s="552"/>
      <c r="AG114" s="552"/>
      <c r="AH114" s="552"/>
      <c r="AI114" s="552">
        <v>1</v>
      </c>
      <c r="AJ114" s="552"/>
      <c r="AK114" s="552"/>
      <c r="AL114" s="552"/>
      <c r="AM114" s="552">
        <v>3</v>
      </c>
      <c r="AN114" s="552"/>
      <c r="AO114" s="552"/>
      <c r="AP114" s="552"/>
      <c r="AQ114" s="218">
        <v>2</v>
      </c>
      <c r="AR114" s="219"/>
      <c r="AS114" s="219"/>
      <c r="AT114" s="220"/>
      <c r="AU114" s="218">
        <v>2</v>
      </c>
      <c r="AV114" s="219"/>
      <c r="AW114" s="219"/>
      <c r="AX114" s="221"/>
      <c r="AY114">
        <f>$AY$112</f>
        <v>1</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389</v>
      </c>
      <c r="AF115" s="247"/>
      <c r="AG115" s="247"/>
      <c r="AH115" s="247"/>
      <c r="AI115" s="247" t="s">
        <v>411</v>
      </c>
      <c r="AJ115" s="247"/>
      <c r="AK115" s="247"/>
      <c r="AL115" s="247"/>
      <c r="AM115" s="247" t="s">
        <v>508</v>
      </c>
      <c r="AN115" s="247"/>
      <c r="AO115" s="247"/>
      <c r="AP115" s="247"/>
      <c r="AQ115" s="592" t="s">
        <v>541</v>
      </c>
      <c r="AR115" s="593"/>
      <c r="AS115" s="593"/>
      <c r="AT115" s="593"/>
      <c r="AU115" s="593"/>
      <c r="AV115" s="593"/>
      <c r="AW115" s="593"/>
      <c r="AX115" s="594"/>
    </row>
    <row r="116" spans="1:51" ht="23.25" customHeight="1" x14ac:dyDescent="0.15">
      <c r="A116" s="438"/>
      <c r="B116" s="439"/>
      <c r="C116" s="439"/>
      <c r="D116" s="439"/>
      <c r="E116" s="439"/>
      <c r="F116" s="440"/>
      <c r="G116" s="390" t="s">
        <v>735</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736</v>
      </c>
      <c r="AC116" s="465"/>
      <c r="AD116" s="466"/>
      <c r="AE116" s="282">
        <v>184439</v>
      </c>
      <c r="AF116" s="282"/>
      <c r="AG116" s="282"/>
      <c r="AH116" s="282"/>
      <c r="AI116" s="282">
        <v>190130</v>
      </c>
      <c r="AJ116" s="282"/>
      <c r="AK116" s="282"/>
      <c r="AL116" s="282"/>
      <c r="AM116" s="282">
        <v>124450</v>
      </c>
      <c r="AN116" s="282"/>
      <c r="AO116" s="282"/>
      <c r="AP116" s="282"/>
      <c r="AQ116" s="218">
        <v>152234</v>
      </c>
      <c r="AR116" s="219"/>
      <c r="AS116" s="219"/>
      <c r="AT116" s="219"/>
      <c r="AU116" s="219"/>
      <c r="AV116" s="219"/>
      <c r="AW116" s="219"/>
      <c r="AX116" s="221"/>
    </row>
    <row r="117" spans="1:51" ht="46.5" customHeight="1" x14ac:dyDescent="0.15">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737</v>
      </c>
      <c r="AC117" s="475"/>
      <c r="AD117" s="476"/>
      <c r="AE117" s="553" t="s">
        <v>738</v>
      </c>
      <c r="AF117" s="553"/>
      <c r="AG117" s="553"/>
      <c r="AH117" s="553"/>
      <c r="AI117" s="553" t="s">
        <v>739</v>
      </c>
      <c r="AJ117" s="553"/>
      <c r="AK117" s="553"/>
      <c r="AL117" s="553"/>
      <c r="AM117" s="553" t="s">
        <v>785</v>
      </c>
      <c r="AN117" s="553"/>
      <c r="AO117" s="553"/>
      <c r="AP117" s="553"/>
      <c r="AQ117" s="553" t="s">
        <v>818</v>
      </c>
      <c r="AR117" s="553"/>
      <c r="AS117" s="553"/>
      <c r="AT117" s="553"/>
      <c r="AU117" s="553"/>
      <c r="AV117" s="553"/>
      <c r="AW117" s="553"/>
      <c r="AX117" s="554"/>
    </row>
    <row r="118" spans="1:51" ht="23.25"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389</v>
      </c>
      <c r="AF118" s="247"/>
      <c r="AG118" s="247"/>
      <c r="AH118" s="247"/>
      <c r="AI118" s="247" t="s">
        <v>411</v>
      </c>
      <c r="AJ118" s="247"/>
      <c r="AK118" s="247"/>
      <c r="AL118" s="247"/>
      <c r="AM118" s="247" t="s">
        <v>508</v>
      </c>
      <c r="AN118" s="247"/>
      <c r="AO118" s="247"/>
      <c r="AP118" s="247"/>
      <c r="AQ118" s="592" t="s">
        <v>541</v>
      </c>
      <c r="AR118" s="593"/>
      <c r="AS118" s="593"/>
      <c r="AT118" s="593"/>
      <c r="AU118" s="593"/>
      <c r="AV118" s="593"/>
      <c r="AW118" s="593"/>
      <c r="AX118" s="594"/>
      <c r="AY118" s="92">
        <f>IF(SUBSTITUTE(SUBSTITUTE($G$119,"／",""),"　","")="",0,1)</f>
        <v>1</v>
      </c>
    </row>
    <row r="119" spans="1:51" ht="23.25" customHeight="1" x14ac:dyDescent="0.15">
      <c r="A119" s="438"/>
      <c r="B119" s="439"/>
      <c r="C119" s="439"/>
      <c r="D119" s="439"/>
      <c r="E119" s="439"/>
      <c r="F119" s="440"/>
      <c r="G119" s="390" t="s">
        <v>740</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t="s">
        <v>736</v>
      </c>
      <c r="AC119" s="465"/>
      <c r="AD119" s="466"/>
      <c r="AE119" s="282">
        <v>3904000</v>
      </c>
      <c r="AF119" s="282"/>
      <c r="AG119" s="282"/>
      <c r="AH119" s="282"/>
      <c r="AI119" s="282">
        <v>5000000</v>
      </c>
      <c r="AJ119" s="282"/>
      <c r="AK119" s="282"/>
      <c r="AL119" s="282"/>
      <c r="AM119" s="282">
        <v>10992850</v>
      </c>
      <c r="AN119" s="282"/>
      <c r="AO119" s="282"/>
      <c r="AP119" s="282"/>
      <c r="AQ119" s="282">
        <v>2459000</v>
      </c>
      <c r="AR119" s="282"/>
      <c r="AS119" s="282"/>
      <c r="AT119" s="282"/>
      <c r="AU119" s="282"/>
      <c r="AV119" s="282"/>
      <c r="AW119" s="282"/>
      <c r="AX119" s="283"/>
      <c r="AY119">
        <f>$AY$118</f>
        <v>1</v>
      </c>
    </row>
    <row r="120" spans="1:51" ht="46.5" customHeight="1" thickBot="1" x14ac:dyDescent="0.2">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737</v>
      </c>
      <c r="AC120" s="475"/>
      <c r="AD120" s="476"/>
      <c r="AE120" s="553" t="s">
        <v>741</v>
      </c>
      <c r="AF120" s="553"/>
      <c r="AG120" s="553"/>
      <c r="AH120" s="553"/>
      <c r="AI120" s="553" t="s">
        <v>742</v>
      </c>
      <c r="AJ120" s="553"/>
      <c r="AK120" s="553"/>
      <c r="AL120" s="553"/>
      <c r="AM120" s="553" t="s">
        <v>764</v>
      </c>
      <c r="AN120" s="553"/>
      <c r="AO120" s="553"/>
      <c r="AP120" s="553"/>
      <c r="AQ120" s="553" t="s">
        <v>786</v>
      </c>
      <c r="AR120" s="553"/>
      <c r="AS120" s="553"/>
      <c r="AT120" s="553"/>
      <c r="AU120" s="553"/>
      <c r="AV120" s="553"/>
      <c r="AW120" s="553"/>
      <c r="AX120" s="554"/>
      <c r="AY120">
        <f>$AY$118</f>
        <v>1</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389</v>
      </c>
      <c r="AF121" s="247"/>
      <c r="AG121" s="247"/>
      <c r="AH121" s="247"/>
      <c r="AI121" s="247" t="s">
        <v>411</v>
      </c>
      <c r="AJ121" s="247"/>
      <c r="AK121" s="247"/>
      <c r="AL121" s="247"/>
      <c r="AM121" s="247" t="s">
        <v>508</v>
      </c>
      <c r="AN121" s="247"/>
      <c r="AO121" s="247"/>
      <c r="AP121" s="247"/>
      <c r="AQ121" s="592" t="s">
        <v>541</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359</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389</v>
      </c>
      <c r="AF124" s="247"/>
      <c r="AG124" s="247"/>
      <c r="AH124" s="247"/>
      <c r="AI124" s="247" t="s">
        <v>411</v>
      </c>
      <c r="AJ124" s="247"/>
      <c r="AK124" s="247"/>
      <c r="AL124" s="247"/>
      <c r="AM124" s="247" t="s">
        <v>508</v>
      </c>
      <c r="AN124" s="247"/>
      <c r="AO124" s="247"/>
      <c r="AP124" s="247"/>
      <c r="AQ124" s="592" t="s">
        <v>541</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359</v>
      </c>
      <c r="H125" s="390"/>
      <c r="I125" s="390"/>
      <c r="J125" s="390"/>
      <c r="K125" s="390"/>
      <c r="L125" s="390"/>
      <c r="M125" s="390"/>
      <c r="N125" s="390"/>
      <c r="O125" s="390"/>
      <c r="P125" s="390"/>
      <c r="Q125" s="390"/>
      <c r="R125" s="390"/>
      <c r="S125" s="390"/>
      <c r="T125" s="390"/>
      <c r="U125" s="390"/>
      <c r="V125" s="390"/>
      <c r="W125" s="390"/>
      <c r="X125" s="923"/>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4"/>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0"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0"/>
      <c r="Z127" s="921"/>
      <c r="AA127" s="922"/>
      <c r="AB127" s="410" t="s">
        <v>11</v>
      </c>
      <c r="AC127" s="411"/>
      <c r="AD127" s="412"/>
      <c r="AE127" s="247" t="s">
        <v>389</v>
      </c>
      <c r="AF127" s="247"/>
      <c r="AG127" s="247"/>
      <c r="AH127" s="247"/>
      <c r="AI127" s="247" t="s">
        <v>411</v>
      </c>
      <c r="AJ127" s="247"/>
      <c r="AK127" s="247"/>
      <c r="AL127" s="247"/>
      <c r="AM127" s="247" t="s">
        <v>508</v>
      </c>
      <c r="AN127" s="247"/>
      <c r="AO127" s="247"/>
      <c r="AP127" s="247"/>
      <c r="AQ127" s="592" t="s">
        <v>541</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359</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404</v>
      </c>
      <c r="B130" s="186"/>
      <c r="C130" s="185" t="s">
        <v>236</v>
      </c>
      <c r="D130" s="186"/>
      <c r="E130" s="170" t="s">
        <v>265</v>
      </c>
      <c r="F130" s="171"/>
      <c r="G130" s="172" t="s">
        <v>743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v>2</v>
      </c>
      <c r="AR133" s="200"/>
      <c r="AS133" s="136" t="s">
        <v>233</v>
      </c>
      <c r="AT133" s="137"/>
      <c r="AU133" s="201" t="s">
        <v>405</v>
      </c>
      <c r="AV133" s="201"/>
      <c r="AW133" s="136" t="s">
        <v>179</v>
      </c>
      <c r="AX133" s="196"/>
      <c r="AY133">
        <f>$AY$132</f>
        <v>1</v>
      </c>
    </row>
    <row r="134" spans="1:51" ht="39.75" customHeight="1" x14ac:dyDescent="0.15">
      <c r="A134" s="190"/>
      <c r="B134" s="187"/>
      <c r="C134" s="181"/>
      <c r="D134" s="187"/>
      <c r="E134" s="181"/>
      <c r="F134" s="182"/>
      <c r="G134" s="107" t="s">
        <v>745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v>230</v>
      </c>
      <c r="AF134" s="208"/>
      <c r="AG134" s="208"/>
      <c r="AH134" s="208"/>
      <c r="AI134" s="207">
        <v>188</v>
      </c>
      <c r="AJ134" s="208"/>
      <c r="AK134" s="208"/>
      <c r="AL134" s="208"/>
      <c r="AM134" s="207">
        <v>265</v>
      </c>
      <c r="AN134" s="208"/>
      <c r="AO134" s="208"/>
      <c r="AP134" s="208"/>
      <c r="AQ134" s="207">
        <v>265</v>
      </c>
      <c r="AR134" s="208"/>
      <c r="AS134" s="208"/>
      <c r="AT134" s="208"/>
      <c r="AU134" s="207" t="s">
        <v>405</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v>100</v>
      </c>
      <c r="AF135" s="208"/>
      <c r="AG135" s="208"/>
      <c r="AH135" s="208"/>
      <c r="AI135" s="207">
        <v>100</v>
      </c>
      <c r="AJ135" s="208"/>
      <c r="AK135" s="208"/>
      <c r="AL135" s="208"/>
      <c r="AM135" s="207">
        <v>100</v>
      </c>
      <c r="AN135" s="208"/>
      <c r="AO135" s="208"/>
      <c r="AP135" s="208"/>
      <c r="AQ135" s="207">
        <v>100</v>
      </c>
      <c r="AR135" s="208"/>
      <c r="AS135" s="208"/>
      <c r="AT135" s="208"/>
      <c r="AU135" s="207" t="s">
        <v>405</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v>2</v>
      </c>
      <c r="AR137" s="200"/>
      <c r="AS137" s="136" t="s">
        <v>233</v>
      </c>
      <c r="AT137" s="137"/>
      <c r="AU137" s="201" t="s">
        <v>405</v>
      </c>
      <c r="AV137" s="201"/>
      <c r="AW137" s="136" t="s">
        <v>179</v>
      </c>
      <c r="AX137" s="196"/>
      <c r="AY137">
        <f>$AY$136</f>
        <v>1</v>
      </c>
    </row>
    <row r="138" spans="1:51" ht="39.75" customHeight="1" x14ac:dyDescent="0.15">
      <c r="A138" s="190"/>
      <c r="B138" s="187"/>
      <c r="C138" s="181"/>
      <c r="D138" s="187"/>
      <c r="E138" s="181"/>
      <c r="F138" s="182"/>
      <c r="G138" s="107" t="s">
        <v>825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14</v>
      </c>
      <c r="AC138" s="206"/>
      <c r="AD138" s="206"/>
      <c r="AE138" s="207">
        <v>94.9</v>
      </c>
      <c r="AF138" s="208"/>
      <c r="AG138" s="208"/>
      <c r="AH138" s="208"/>
      <c r="AI138" s="207">
        <v>95</v>
      </c>
      <c r="AJ138" s="208"/>
      <c r="AK138" s="208"/>
      <c r="AL138" s="208"/>
      <c r="AM138" s="207">
        <v>93.8</v>
      </c>
      <c r="AN138" s="208"/>
      <c r="AO138" s="208"/>
      <c r="AP138" s="208"/>
      <c r="AQ138" s="207">
        <v>93.8</v>
      </c>
      <c r="AR138" s="208"/>
      <c r="AS138" s="208"/>
      <c r="AT138" s="208"/>
      <c r="AU138" s="207" t="s">
        <v>405</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14</v>
      </c>
      <c r="AC139" s="214"/>
      <c r="AD139" s="214"/>
      <c r="AE139" s="207">
        <v>90</v>
      </c>
      <c r="AF139" s="208"/>
      <c r="AG139" s="208"/>
      <c r="AH139" s="208"/>
      <c r="AI139" s="207">
        <v>90</v>
      </c>
      <c r="AJ139" s="208"/>
      <c r="AK139" s="208"/>
      <c r="AL139" s="208"/>
      <c r="AM139" s="207">
        <v>90</v>
      </c>
      <c r="AN139" s="208"/>
      <c r="AO139" s="208"/>
      <c r="AP139" s="208"/>
      <c r="AQ139" s="207">
        <v>90</v>
      </c>
      <c r="AR139" s="208"/>
      <c r="AS139" s="208"/>
      <c r="AT139" s="208"/>
      <c r="AU139" s="207" t="s">
        <v>405</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1</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v>2</v>
      </c>
      <c r="AR141" s="200"/>
      <c r="AS141" s="136" t="s">
        <v>233</v>
      </c>
      <c r="AT141" s="137"/>
      <c r="AU141" s="201" t="s">
        <v>719</v>
      </c>
      <c r="AV141" s="201"/>
      <c r="AW141" s="136" t="s">
        <v>179</v>
      </c>
      <c r="AX141" s="196"/>
      <c r="AY141">
        <f>$AY$140</f>
        <v>1</v>
      </c>
    </row>
    <row r="142" spans="1:51" ht="39.75" hidden="1" customHeight="1" x14ac:dyDescent="0.15">
      <c r="A142" s="190"/>
      <c r="B142" s="187"/>
      <c r="C142" s="181"/>
      <c r="D142" s="187"/>
      <c r="E142" s="181"/>
      <c r="F142" s="182"/>
      <c r="G142" s="107" t="s">
        <v>746</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370</v>
      </c>
      <c r="AC142" s="206"/>
      <c r="AD142" s="206"/>
      <c r="AE142" s="207">
        <v>95.6</v>
      </c>
      <c r="AF142" s="208"/>
      <c r="AG142" s="208"/>
      <c r="AH142" s="208"/>
      <c r="AI142" s="207">
        <v>95.7</v>
      </c>
      <c r="AJ142" s="208"/>
      <c r="AK142" s="208"/>
      <c r="AL142" s="208"/>
      <c r="AM142" s="207"/>
      <c r="AN142" s="208"/>
      <c r="AO142" s="208"/>
      <c r="AP142" s="208"/>
      <c r="AQ142" s="207" t="s">
        <v>719</v>
      </c>
      <c r="AR142" s="208"/>
      <c r="AS142" s="208"/>
      <c r="AT142" s="208"/>
      <c r="AU142" s="207" t="s">
        <v>719</v>
      </c>
      <c r="AV142" s="208"/>
      <c r="AW142" s="208"/>
      <c r="AX142" s="209"/>
      <c r="AY142">
        <f t="shared" ref="AY142:AY143" si="15">$AY$140</f>
        <v>1</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370</v>
      </c>
      <c r="AC143" s="214"/>
      <c r="AD143" s="214"/>
      <c r="AE143" s="207">
        <v>90</v>
      </c>
      <c r="AF143" s="208"/>
      <c r="AG143" s="208"/>
      <c r="AH143" s="208"/>
      <c r="AI143" s="207">
        <v>90</v>
      </c>
      <c r="AJ143" s="208"/>
      <c r="AK143" s="208"/>
      <c r="AL143" s="208"/>
      <c r="AM143" s="207"/>
      <c r="AN143" s="208"/>
      <c r="AO143" s="208"/>
      <c r="AP143" s="208"/>
      <c r="AQ143" s="207">
        <v>90</v>
      </c>
      <c r="AR143" s="208"/>
      <c r="AS143" s="208"/>
      <c r="AT143" s="208"/>
      <c r="AU143" s="207" t="s">
        <v>719</v>
      </c>
      <c r="AV143" s="208"/>
      <c r="AW143" s="208"/>
      <c r="AX143" s="209"/>
      <c r="AY143">
        <f t="shared" si="15"/>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1</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v>31</v>
      </c>
      <c r="AR145" s="200"/>
      <c r="AS145" s="136" t="s">
        <v>233</v>
      </c>
      <c r="AT145" s="137"/>
      <c r="AU145" s="201" t="s">
        <v>719</v>
      </c>
      <c r="AV145" s="201"/>
      <c r="AW145" s="136" t="s">
        <v>179</v>
      </c>
      <c r="AX145" s="196"/>
      <c r="AY145">
        <f>$AY$144</f>
        <v>1</v>
      </c>
    </row>
    <row r="146" spans="1:51" ht="39.75" hidden="1" customHeight="1" x14ac:dyDescent="0.15">
      <c r="A146" s="190"/>
      <c r="B146" s="187"/>
      <c r="C146" s="181"/>
      <c r="D146" s="187"/>
      <c r="E146" s="181"/>
      <c r="F146" s="182"/>
      <c r="G146" s="107" t="s">
        <v>747</v>
      </c>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t="s">
        <v>370</v>
      </c>
      <c r="AC146" s="206"/>
      <c r="AD146" s="206"/>
      <c r="AE146" s="207">
        <v>96</v>
      </c>
      <c r="AF146" s="208"/>
      <c r="AG146" s="208"/>
      <c r="AH146" s="208"/>
      <c r="AI146" s="207">
        <v>96</v>
      </c>
      <c r="AJ146" s="208"/>
      <c r="AK146" s="208"/>
      <c r="AL146" s="208"/>
      <c r="AM146" s="207"/>
      <c r="AN146" s="208"/>
      <c r="AO146" s="208"/>
      <c r="AP146" s="208"/>
      <c r="AQ146" s="207" t="s">
        <v>719</v>
      </c>
      <c r="AR146" s="208"/>
      <c r="AS146" s="208"/>
      <c r="AT146" s="208"/>
      <c r="AU146" s="207" t="s">
        <v>719</v>
      </c>
      <c r="AV146" s="208"/>
      <c r="AW146" s="208"/>
      <c r="AX146" s="209"/>
      <c r="AY146">
        <f t="shared" ref="AY146:AY147" si="16">$AY$144</f>
        <v>1</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t="s">
        <v>370</v>
      </c>
      <c r="AC147" s="214"/>
      <c r="AD147" s="214"/>
      <c r="AE147" s="207">
        <v>90</v>
      </c>
      <c r="AF147" s="208"/>
      <c r="AG147" s="208"/>
      <c r="AH147" s="208"/>
      <c r="AI147" s="207">
        <v>90</v>
      </c>
      <c r="AJ147" s="208"/>
      <c r="AK147" s="208"/>
      <c r="AL147" s="208"/>
      <c r="AM147" s="207"/>
      <c r="AN147" s="208"/>
      <c r="AO147" s="208"/>
      <c r="AP147" s="208"/>
      <c r="AQ147" s="207">
        <v>90</v>
      </c>
      <c r="AR147" s="208"/>
      <c r="AS147" s="208"/>
      <c r="AT147" s="208"/>
      <c r="AU147" s="207" t="s">
        <v>719</v>
      </c>
      <c r="AV147" s="208"/>
      <c r="AW147" s="208"/>
      <c r="AX147" s="209"/>
      <c r="AY147">
        <f t="shared" si="16"/>
        <v>1</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7.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t="s">
        <v>405</v>
      </c>
      <c r="AJ194" s="208"/>
      <c r="AK194" s="208"/>
      <c r="AL194" s="208"/>
      <c r="AM194" s="207" t="s">
        <v>712</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t="s">
        <v>405</v>
      </c>
      <c r="AJ195" s="208"/>
      <c r="AK195" s="208"/>
      <c r="AL195" s="208"/>
      <c r="AM195" s="207" t="s">
        <v>712</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t="s">
        <v>405</v>
      </c>
      <c r="AJ198" s="208"/>
      <c r="AK198" s="208"/>
      <c r="AL198" s="208"/>
      <c r="AM198" s="207" t="s">
        <v>712</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t="s">
        <v>405</v>
      </c>
      <c r="AJ199" s="208"/>
      <c r="AK199" s="208"/>
      <c r="AL199" s="208"/>
      <c r="AM199" s="207" t="s">
        <v>712</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670</v>
      </c>
      <c r="D430" s="925"/>
      <c r="E430" s="175" t="s">
        <v>398</v>
      </c>
      <c r="F430" s="889"/>
      <c r="G430" s="890" t="s">
        <v>252</v>
      </c>
      <c r="H430" s="126"/>
      <c r="I430" s="126"/>
      <c r="J430" s="891" t="s">
        <v>405</v>
      </c>
      <c r="K430" s="892"/>
      <c r="L430" s="892"/>
      <c r="M430" s="892"/>
      <c r="N430" s="892"/>
      <c r="O430" s="892"/>
      <c r="P430" s="892"/>
      <c r="Q430" s="892"/>
      <c r="R430" s="892"/>
      <c r="S430" s="892"/>
      <c r="T430" s="893"/>
      <c r="U430" s="590" t="s">
        <v>405</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894"/>
      <c r="AY430" s="93" t="str">
        <f>IF(SUBSTITUTE($J$430,"-","")="","0","1")</f>
        <v>0</v>
      </c>
    </row>
    <row r="431" spans="1:51" ht="18.75" customHeight="1" x14ac:dyDescent="0.15">
      <c r="A431" s="190"/>
      <c r="B431" s="187"/>
      <c r="C431" s="181"/>
      <c r="D431" s="187"/>
      <c r="E431" s="340" t="s">
        <v>241</v>
      </c>
      <c r="F431" s="341"/>
      <c r="G431" s="342"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542</v>
      </c>
      <c r="AJ431" s="335"/>
      <c r="AK431" s="335"/>
      <c r="AL431" s="158"/>
      <c r="AM431" s="335" t="s">
        <v>543</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0"/>
      <c r="F432" s="341"/>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405</v>
      </c>
      <c r="AF432" s="201"/>
      <c r="AG432" s="136" t="s">
        <v>233</v>
      </c>
      <c r="AH432" s="137"/>
      <c r="AI432" s="336"/>
      <c r="AJ432" s="336"/>
      <c r="AK432" s="336"/>
      <c r="AL432" s="157"/>
      <c r="AM432" s="336"/>
      <c r="AN432" s="336"/>
      <c r="AO432" s="336"/>
      <c r="AP432" s="157"/>
      <c r="AQ432" s="250" t="s">
        <v>405</v>
      </c>
      <c r="AR432" s="201"/>
      <c r="AS432" s="136" t="s">
        <v>233</v>
      </c>
      <c r="AT432" s="137"/>
      <c r="AU432" s="201" t="s">
        <v>405</v>
      </c>
      <c r="AV432" s="201"/>
      <c r="AW432" s="136" t="s">
        <v>179</v>
      </c>
      <c r="AX432" s="196"/>
      <c r="AY432">
        <f>$AY$431</f>
        <v>1</v>
      </c>
    </row>
    <row r="433" spans="1:51" ht="23.25" customHeight="1" x14ac:dyDescent="0.15">
      <c r="A433" s="190"/>
      <c r="B433" s="187"/>
      <c r="C433" s="181"/>
      <c r="D433" s="187"/>
      <c r="E433" s="340"/>
      <c r="F433" s="341"/>
      <c r="G433" s="107" t="s">
        <v>405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405</v>
      </c>
      <c r="AC433" s="214"/>
      <c r="AD433" s="214"/>
      <c r="AE433" s="338" t="s">
        <v>405</v>
      </c>
      <c r="AF433" s="208"/>
      <c r="AG433" s="208"/>
      <c r="AH433" s="208"/>
      <c r="AI433" s="338" t="s">
        <v>405</v>
      </c>
      <c r="AJ433" s="208"/>
      <c r="AK433" s="208"/>
      <c r="AL433" s="208"/>
      <c r="AM433" s="338" t="s">
        <v>712</v>
      </c>
      <c r="AN433" s="208"/>
      <c r="AO433" s="208"/>
      <c r="AP433" s="339"/>
      <c r="AQ433" s="338" t="s">
        <v>405</v>
      </c>
      <c r="AR433" s="208"/>
      <c r="AS433" s="208"/>
      <c r="AT433" s="339"/>
      <c r="AU433" s="208" t="s">
        <v>405</v>
      </c>
      <c r="AV433" s="208"/>
      <c r="AW433" s="208"/>
      <c r="AX433" s="209"/>
      <c r="AY433">
        <f t="shared" ref="AY433:AY435" si="63">$AY$431</f>
        <v>1</v>
      </c>
    </row>
    <row r="434" spans="1:51" ht="23.25" customHeight="1" x14ac:dyDescent="0.15">
      <c r="A434" s="190"/>
      <c r="B434" s="187"/>
      <c r="C434" s="181"/>
      <c r="D434" s="187"/>
      <c r="E434" s="340"/>
      <c r="F434" s="341"/>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405</v>
      </c>
      <c r="AC434" s="206"/>
      <c r="AD434" s="206"/>
      <c r="AE434" s="338" t="s">
        <v>405</v>
      </c>
      <c r="AF434" s="208"/>
      <c r="AG434" s="208"/>
      <c r="AH434" s="339"/>
      <c r="AI434" s="338" t="s">
        <v>405</v>
      </c>
      <c r="AJ434" s="208"/>
      <c r="AK434" s="208"/>
      <c r="AL434" s="208"/>
      <c r="AM434" s="338" t="s">
        <v>712</v>
      </c>
      <c r="AN434" s="208"/>
      <c r="AO434" s="208"/>
      <c r="AP434" s="339"/>
      <c r="AQ434" s="338" t="s">
        <v>405</v>
      </c>
      <c r="AR434" s="208"/>
      <c r="AS434" s="208"/>
      <c r="AT434" s="339"/>
      <c r="AU434" s="208" t="s">
        <v>405</v>
      </c>
      <c r="AV434" s="208"/>
      <c r="AW434" s="208"/>
      <c r="AX434" s="209"/>
      <c r="AY434">
        <f t="shared" si="63"/>
        <v>1</v>
      </c>
    </row>
    <row r="435" spans="1:51" ht="23.25" customHeight="1" x14ac:dyDescent="0.15">
      <c r="A435" s="190"/>
      <c r="B435" s="187"/>
      <c r="C435" s="181"/>
      <c r="D435" s="187"/>
      <c r="E435" s="340"/>
      <c r="F435" s="341"/>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8" t="s">
        <v>405</v>
      </c>
      <c r="AF435" s="208"/>
      <c r="AG435" s="208"/>
      <c r="AH435" s="339"/>
      <c r="AI435" s="338" t="s">
        <v>405</v>
      </c>
      <c r="AJ435" s="208"/>
      <c r="AK435" s="208"/>
      <c r="AL435" s="208"/>
      <c r="AM435" s="338" t="s">
        <v>712</v>
      </c>
      <c r="AN435" s="208"/>
      <c r="AO435" s="208"/>
      <c r="AP435" s="339"/>
      <c r="AQ435" s="338" t="s">
        <v>405</v>
      </c>
      <c r="AR435" s="208"/>
      <c r="AS435" s="208"/>
      <c r="AT435" s="339"/>
      <c r="AU435" s="208" t="s">
        <v>405</v>
      </c>
      <c r="AV435" s="208"/>
      <c r="AW435" s="208"/>
      <c r="AX435" s="209"/>
      <c r="AY435">
        <f t="shared" si="63"/>
        <v>1</v>
      </c>
    </row>
    <row r="436" spans="1:51" ht="18.75" hidden="1" customHeight="1" x14ac:dyDescent="0.15">
      <c r="A436" s="190"/>
      <c r="B436" s="187"/>
      <c r="C436" s="181"/>
      <c r="D436" s="187"/>
      <c r="E436" s="340" t="s">
        <v>241</v>
      </c>
      <c r="F436" s="341"/>
      <c r="G436" s="342"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542</v>
      </c>
      <c r="AJ436" s="335"/>
      <c r="AK436" s="335"/>
      <c r="AL436" s="158"/>
      <c r="AM436" s="335" t="s">
        <v>543</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0"/>
      <c r="F437" s="341"/>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0"/>
      <c r="F438" s="341"/>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8"/>
      <c r="AF438" s="208"/>
      <c r="AG438" s="208"/>
      <c r="AH438" s="208"/>
      <c r="AI438" s="338"/>
      <c r="AJ438" s="208"/>
      <c r="AK438" s="208"/>
      <c r="AL438" s="208"/>
      <c r="AM438" s="338"/>
      <c r="AN438" s="208"/>
      <c r="AO438" s="208"/>
      <c r="AP438" s="339"/>
      <c r="AQ438" s="338"/>
      <c r="AR438" s="208"/>
      <c r="AS438" s="208"/>
      <c r="AT438" s="339"/>
      <c r="AU438" s="208"/>
      <c r="AV438" s="208"/>
      <c r="AW438" s="208"/>
      <c r="AX438" s="209"/>
      <c r="AY438">
        <f t="shared" ref="AY438:AY440" si="64">$AY$436</f>
        <v>0</v>
      </c>
    </row>
    <row r="439" spans="1:51" ht="23.25" hidden="1" customHeight="1" x14ac:dyDescent="0.15">
      <c r="A439" s="190"/>
      <c r="B439" s="187"/>
      <c r="C439" s="181"/>
      <c r="D439" s="187"/>
      <c r="E439" s="340"/>
      <c r="F439" s="341"/>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8"/>
      <c r="AF439" s="208"/>
      <c r="AG439" s="208"/>
      <c r="AH439" s="339"/>
      <c r="AI439" s="338"/>
      <c r="AJ439" s="208"/>
      <c r="AK439" s="208"/>
      <c r="AL439" s="208"/>
      <c r="AM439" s="338"/>
      <c r="AN439" s="208"/>
      <c r="AO439" s="208"/>
      <c r="AP439" s="339"/>
      <c r="AQ439" s="338"/>
      <c r="AR439" s="208"/>
      <c r="AS439" s="208"/>
      <c r="AT439" s="339"/>
      <c r="AU439" s="208"/>
      <c r="AV439" s="208"/>
      <c r="AW439" s="208"/>
      <c r="AX439" s="209"/>
      <c r="AY439">
        <f t="shared" si="64"/>
        <v>0</v>
      </c>
    </row>
    <row r="440" spans="1:51" ht="23.25" hidden="1" customHeight="1" x14ac:dyDescent="0.15">
      <c r="A440" s="190"/>
      <c r="B440" s="187"/>
      <c r="C440" s="181"/>
      <c r="D440" s="187"/>
      <c r="E440" s="340"/>
      <c r="F440" s="341"/>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8"/>
      <c r="AF440" s="208"/>
      <c r="AG440" s="208"/>
      <c r="AH440" s="339"/>
      <c r="AI440" s="338"/>
      <c r="AJ440" s="208"/>
      <c r="AK440" s="208"/>
      <c r="AL440" s="208"/>
      <c r="AM440" s="338"/>
      <c r="AN440" s="208"/>
      <c r="AO440" s="208"/>
      <c r="AP440" s="339"/>
      <c r="AQ440" s="338"/>
      <c r="AR440" s="208"/>
      <c r="AS440" s="208"/>
      <c r="AT440" s="339"/>
      <c r="AU440" s="208"/>
      <c r="AV440" s="208"/>
      <c r="AW440" s="208"/>
      <c r="AX440" s="209"/>
      <c r="AY440">
        <f t="shared" si="64"/>
        <v>0</v>
      </c>
    </row>
    <row r="441" spans="1:51" ht="18.75" hidden="1" customHeight="1" x14ac:dyDescent="0.15">
      <c r="A441" s="190"/>
      <c r="B441" s="187"/>
      <c r="C441" s="181"/>
      <c r="D441" s="187"/>
      <c r="E441" s="340" t="s">
        <v>241</v>
      </c>
      <c r="F441" s="341"/>
      <c r="G441" s="342"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542</v>
      </c>
      <c r="AJ441" s="335"/>
      <c r="AK441" s="335"/>
      <c r="AL441" s="158"/>
      <c r="AM441" s="335" t="s">
        <v>543</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0"/>
      <c r="F442" s="341"/>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0"/>
      <c r="F443" s="341"/>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8"/>
      <c r="AF443" s="208"/>
      <c r="AG443" s="208"/>
      <c r="AH443" s="208"/>
      <c r="AI443" s="338"/>
      <c r="AJ443" s="208"/>
      <c r="AK443" s="208"/>
      <c r="AL443" s="208"/>
      <c r="AM443" s="338"/>
      <c r="AN443" s="208"/>
      <c r="AO443" s="208"/>
      <c r="AP443" s="339"/>
      <c r="AQ443" s="338"/>
      <c r="AR443" s="208"/>
      <c r="AS443" s="208"/>
      <c r="AT443" s="339"/>
      <c r="AU443" s="208"/>
      <c r="AV443" s="208"/>
      <c r="AW443" s="208"/>
      <c r="AX443" s="209"/>
      <c r="AY443">
        <f t="shared" ref="AY443:AY445" si="65">$AY$441</f>
        <v>0</v>
      </c>
    </row>
    <row r="444" spans="1:51" ht="23.25" hidden="1" customHeight="1" x14ac:dyDescent="0.15">
      <c r="A444" s="190"/>
      <c r="B444" s="187"/>
      <c r="C444" s="181"/>
      <c r="D444" s="187"/>
      <c r="E444" s="340"/>
      <c r="F444" s="341"/>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8"/>
      <c r="AF444" s="208"/>
      <c r="AG444" s="208"/>
      <c r="AH444" s="339"/>
      <c r="AI444" s="338"/>
      <c r="AJ444" s="208"/>
      <c r="AK444" s="208"/>
      <c r="AL444" s="208"/>
      <c r="AM444" s="338"/>
      <c r="AN444" s="208"/>
      <c r="AO444" s="208"/>
      <c r="AP444" s="339"/>
      <c r="AQ444" s="338"/>
      <c r="AR444" s="208"/>
      <c r="AS444" s="208"/>
      <c r="AT444" s="339"/>
      <c r="AU444" s="208"/>
      <c r="AV444" s="208"/>
      <c r="AW444" s="208"/>
      <c r="AX444" s="209"/>
      <c r="AY444">
        <f t="shared" si="65"/>
        <v>0</v>
      </c>
    </row>
    <row r="445" spans="1:51" ht="23.25" hidden="1" customHeight="1" x14ac:dyDescent="0.15">
      <c r="A445" s="190"/>
      <c r="B445" s="187"/>
      <c r="C445" s="181"/>
      <c r="D445" s="187"/>
      <c r="E445" s="340"/>
      <c r="F445" s="341"/>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8"/>
      <c r="AF445" s="208"/>
      <c r="AG445" s="208"/>
      <c r="AH445" s="339"/>
      <c r="AI445" s="338"/>
      <c r="AJ445" s="208"/>
      <c r="AK445" s="208"/>
      <c r="AL445" s="208"/>
      <c r="AM445" s="338"/>
      <c r="AN445" s="208"/>
      <c r="AO445" s="208"/>
      <c r="AP445" s="339"/>
      <c r="AQ445" s="338"/>
      <c r="AR445" s="208"/>
      <c r="AS445" s="208"/>
      <c r="AT445" s="339"/>
      <c r="AU445" s="208"/>
      <c r="AV445" s="208"/>
      <c r="AW445" s="208"/>
      <c r="AX445" s="209"/>
      <c r="AY445">
        <f t="shared" si="65"/>
        <v>0</v>
      </c>
    </row>
    <row r="446" spans="1:51" ht="18.75" hidden="1" customHeight="1" x14ac:dyDescent="0.15">
      <c r="A446" s="190"/>
      <c r="B446" s="187"/>
      <c r="C446" s="181"/>
      <c r="D446" s="187"/>
      <c r="E446" s="340" t="s">
        <v>241</v>
      </c>
      <c r="F446" s="341"/>
      <c r="G446" s="342"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542</v>
      </c>
      <c r="AJ446" s="335"/>
      <c r="AK446" s="335"/>
      <c r="AL446" s="158"/>
      <c r="AM446" s="335" t="s">
        <v>543</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0"/>
      <c r="F447" s="341"/>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0"/>
      <c r="F448" s="341"/>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8"/>
      <c r="AF448" s="208"/>
      <c r="AG448" s="208"/>
      <c r="AH448" s="208"/>
      <c r="AI448" s="338"/>
      <c r="AJ448" s="208"/>
      <c r="AK448" s="208"/>
      <c r="AL448" s="208"/>
      <c r="AM448" s="338"/>
      <c r="AN448" s="208"/>
      <c r="AO448" s="208"/>
      <c r="AP448" s="339"/>
      <c r="AQ448" s="338"/>
      <c r="AR448" s="208"/>
      <c r="AS448" s="208"/>
      <c r="AT448" s="339"/>
      <c r="AU448" s="208"/>
      <c r="AV448" s="208"/>
      <c r="AW448" s="208"/>
      <c r="AX448" s="209"/>
      <c r="AY448">
        <f t="shared" ref="AY448:AY450" si="66">$AY$446</f>
        <v>0</v>
      </c>
    </row>
    <row r="449" spans="1:51" ht="23.25" hidden="1" customHeight="1" x14ac:dyDescent="0.15">
      <c r="A449" s="190"/>
      <c r="B449" s="187"/>
      <c r="C449" s="181"/>
      <c r="D449" s="187"/>
      <c r="E449" s="340"/>
      <c r="F449" s="341"/>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8"/>
      <c r="AF449" s="208"/>
      <c r="AG449" s="208"/>
      <c r="AH449" s="339"/>
      <c r="AI449" s="338"/>
      <c r="AJ449" s="208"/>
      <c r="AK449" s="208"/>
      <c r="AL449" s="208"/>
      <c r="AM449" s="338"/>
      <c r="AN449" s="208"/>
      <c r="AO449" s="208"/>
      <c r="AP449" s="339"/>
      <c r="AQ449" s="338"/>
      <c r="AR449" s="208"/>
      <c r="AS449" s="208"/>
      <c r="AT449" s="339"/>
      <c r="AU449" s="208"/>
      <c r="AV449" s="208"/>
      <c r="AW449" s="208"/>
      <c r="AX449" s="209"/>
      <c r="AY449">
        <f t="shared" si="66"/>
        <v>0</v>
      </c>
    </row>
    <row r="450" spans="1:51" ht="23.25" hidden="1" customHeight="1" x14ac:dyDescent="0.15">
      <c r="A450" s="190"/>
      <c r="B450" s="187"/>
      <c r="C450" s="181"/>
      <c r="D450" s="187"/>
      <c r="E450" s="340"/>
      <c r="F450" s="341"/>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8"/>
      <c r="AF450" s="208"/>
      <c r="AG450" s="208"/>
      <c r="AH450" s="339"/>
      <c r="AI450" s="338"/>
      <c r="AJ450" s="208"/>
      <c r="AK450" s="208"/>
      <c r="AL450" s="208"/>
      <c r="AM450" s="338"/>
      <c r="AN450" s="208"/>
      <c r="AO450" s="208"/>
      <c r="AP450" s="339"/>
      <c r="AQ450" s="338"/>
      <c r="AR450" s="208"/>
      <c r="AS450" s="208"/>
      <c r="AT450" s="339"/>
      <c r="AU450" s="208"/>
      <c r="AV450" s="208"/>
      <c r="AW450" s="208"/>
      <c r="AX450" s="209"/>
      <c r="AY450">
        <f t="shared" si="66"/>
        <v>0</v>
      </c>
    </row>
    <row r="451" spans="1:51" ht="18.75" hidden="1" customHeight="1" x14ac:dyDescent="0.15">
      <c r="A451" s="190"/>
      <c r="B451" s="187"/>
      <c r="C451" s="181"/>
      <c r="D451" s="187"/>
      <c r="E451" s="340" t="s">
        <v>241</v>
      </c>
      <c r="F451" s="341"/>
      <c r="G451" s="342"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542</v>
      </c>
      <c r="AJ451" s="335"/>
      <c r="AK451" s="335"/>
      <c r="AL451" s="158"/>
      <c r="AM451" s="335" t="s">
        <v>543</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0"/>
      <c r="F452" s="341"/>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0"/>
      <c r="F453" s="341"/>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8"/>
      <c r="AF453" s="208"/>
      <c r="AG453" s="208"/>
      <c r="AH453" s="208"/>
      <c r="AI453" s="338"/>
      <c r="AJ453" s="208"/>
      <c r="AK453" s="208"/>
      <c r="AL453" s="208"/>
      <c r="AM453" s="338"/>
      <c r="AN453" s="208"/>
      <c r="AO453" s="208"/>
      <c r="AP453" s="339"/>
      <c r="AQ453" s="338"/>
      <c r="AR453" s="208"/>
      <c r="AS453" s="208"/>
      <c r="AT453" s="339"/>
      <c r="AU453" s="208"/>
      <c r="AV453" s="208"/>
      <c r="AW453" s="208"/>
      <c r="AX453" s="209"/>
      <c r="AY453">
        <f t="shared" ref="AY453:AY455" si="67">$AY$451</f>
        <v>0</v>
      </c>
    </row>
    <row r="454" spans="1:51" ht="23.25" hidden="1" customHeight="1" x14ac:dyDescent="0.15">
      <c r="A454" s="190"/>
      <c r="B454" s="187"/>
      <c r="C454" s="181"/>
      <c r="D454" s="187"/>
      <c r="E454" s="340"/>
      <c r="F454" s="341"/>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8"/>
      <c r="AF454" s="208"/>
      <c r="AG454" s="208"/>
      <c r="AH454" s="339"/>
      <c r="AI454" s="338"/>
      <c r="AJ454" s="208"/>
      <c r="AK454" s="208"/>
      <c r="AL454" s="208"/>
      <c r="AM454" s="338"/>
      <c r="AN454" s="208"/>
      <c r="AO454" s="208"/>
      <c r="AP454" s="339"/>
      <c r="AQ454" s="338"/>
      <c r="AR454" s="208"/>
      <c r="AS454" s="208"/>
      <c r="AT454" s="339"/>
      <c r="AU454" s="208"/>
      <c r="AV454" s="208"/>
      <c r="AW454" s="208"/>
      <c r="AX454" s="209"/>
      <c r="AY454">
        <f t="shared" si="67"/>
        <v>0</v>
      </c>
    </row>
    <row r="455" spans="1:51" ht="23.25" hidden="1" customHeight="1" x14ac:dyDescent="0.15">
      <c r="A455" s="190"/>
      <c r="B455" s="187"/>
      <c r="C455" s="181"/>
      <c r="D455" s="187"/>
      <c r="E455" s="340"/>
      <c r="F455" s="341"/>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8"/>
      <c r="AF455" s="208"/>
      <c r="AG455" s="208"/>
      <c r="AH455" s="339"/>
      <c r="AI455" s="338"/>
      <c r="AJ455" s="208"/>
      <c r="AK455" s="208"/>
      <c r="AL455" s="208"/>
      <c r="AM455" s="338"/>
      <c r="AN455" s="208"/>
      <c r="AO455" s="208"/>
      <c r="AP455" s="339"/>
      <c r="AQ455" s="338"/>
      <c r="AR455" s="208"/>
      <c r="AS455" s="208"/>
      <c r="AT455" s="339"/>
      <c r="AU455" s="208"/>
      <c r="AV455" s="208"/>
      <c r="AW455" s="208"/>
      <c r="AX455" s="209"/>
      <c r="AY455">
        <f t="shared" si="67"/>
        <v>0</v>
      </c>
    </row>
    <row r="456" spans="1:51" ht="18.75" customHeight="1" x14ac:dyDescent="0.15">
      <c r="A456" s="190"/>
      <c r="B456" s="187"/>
      <c r="C456" s="181"/>
      <c r="D456" s="187"/>
      <c r="E456" s="340" t="s">
        <v>242</v>
      </c>
      <c r="F456" s="341"/>
      <c r="G456" s="342"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542</v>
      </c>
      <c r="AJ456" s="335"/>
      <c r="AK456" s="335"/>
      <c r="AL456" s="158"/>
      <c r="AM456" s="335" t="s">
        <v>543</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40"/>
      <c r="F457" s="341"/>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405</v>
      </c>
      <c r="AF457" s="201"/>
      <c r="AG457" s="136" t="s">
        <v>233</v>
      </c>
      <c r="AH457" s="137"/>
      <c r="AI457" s="336"/>
      <c r="AJ457" s="336"/>
      <c r="AK457" s="336"/>
      <c r="AL457" s="157"/>
      <c r="AM457" s="336"/>
      <c r="AN457" s="336"/>
      <c r="AO457" s="336"/>
      <c r="AP457" s="157"/>
      <c r="AQ457" s="250" t="s">
        <v>405</v>
      </c>
      <c r="AR457" s="201"/>
      <c r="AS457" s="136" t="s">
        <v>233</v>
      </c>
      <c r="AT457" s="137"/>
      <c r="AU457" s="201" t="s">
        <v>405</v>
      </c>
      <c r="AV457" s="201"/>
      <c r="AW457" s="136" t="s">
        <v>179</v>
      </c>
      <c r="AX457" s="196"/>
      <c r="AY457">
        <f>$AY$456</f>
        <v>1</v>
      </c>
    </row>
    <row r="458" spans="1:51" ht="23.25" customHeight="1" x14ac:dyDescent="0.15">
      <c r="A458" s="190"/>
      <c r="B458" s="187"/>
      <c r="C458" s="181"/>
      <c r="D458" s="187"/>
      <c r="E458" s="340"/>
      <c r="F458" s="341"/>
      <c r="G458" s="107" t="s">
        <v>405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405</v>
      </c>
      <c r="AC458" s="214"/>
      <c r="AD458" s="214"/>
      <c r="AE458" s="338" t="s">
        <v>405</v>
      </c>
      <c r="AF458" s="208"/>
      <c r="AG458" s="208"/>
      <c r="AH458" s="208"/>
      <c r="AI458" s="338" t="s">
        <v>405</v>
      </c>
      <c r="AJ458" s="208"/>
      <c r="AK458" s="208"/>
      <c r="AL458" s="208"/>
      <c r="AM458" s="338" t="s">
        <v>712</v>
      </c>
      <c r="AN458" s="208"/>
      <c r="AO458" s="208"/>
      <c r="AP458" s="339"/>
      <c r="AQ458" s="338" t="s">
        <v>405</v>
      </c>
      <c r="AR458" s="208"/>
      <c r="AS458" s="208"/>
      <c r="AT458" s="339"/>
      <c r="AU458" s="208" t="s">
        <v>405</v>
      </c>
      <c r="AV458" s="208"/>
      <c r="AW458" s="208"/>
      <c r="AX458" s="209"/>
      <c r="AY458">
        <f t="shared" ref="AY458:AY460" si="68">$AY$456</f>
        <v>1</v>
      </c>
    </row>
    <row r="459" spans="1:51" ht="23.25" customHeight="1" x14ac:dyDescent="0.15">
      <c r="A459" s="190"/>
      <c r="B459" s="187"/>
      <c r="C459" s="181"/>
      <c r="D459" s="187"/>
      <c r="E459" s="340"/>
      <c r="F459" s="341"/>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405</v>
      </c>
      <c r="AC459" s="206"/>
      <c r="AD459" s="206"/>
      <c r="AE459" s="338" t="s">
        <v>405</v>
      </c>
      <c r="AF459" s="208"/>
      <c r="AG459" s="208"/>
      <c r="AH459" s="339"/>
      <c r="AI459" s="338" t="s">
        <v>405</v>
      </c>
      <c r="AJ459" s="208"/>
      <c r="AK459" s="208"/>
      <c r="AL459" s="208"/>
      <c r="AM459" s="338" t="s">
        <v>712</v>
      </c>
      <c r="AN459" s="208"/>
      <c r="AO459" s="208"/>
      <c r="AP459" s="339"/>
      <c r="AQ459" s="338" t="s">
        <v>405</v>
      </c>
      <c r="AR459" s="208"/>
      <c r="AS459" s="208"/>
      <c r="AT459" s="339"/>
      <c r="AU459" s="208" t="s">
        <v>405</v>
      </c>
      <c r="AV459" s="208"/>
      <c r="AW459" s="208"/>
      <c r="AX459" s="209"/>
      <c r="AY459">
        <f t="shared" si="68"/>
        <v>1</v>
      </c>
    </row>
    <row r="460" spans="1:51" ht="23.25" customHeight="1" x14ac:dyDescent="0.15">
      <c r="A460" s="190"/>
      <c r="B460" s="187"/>
      <c r="C460" s="181"/>
      <c r="D460" s="187"/>
      <c r="E460" s="340"/>
      <c r="F460" s="341"/>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8" t="s">
        <v>405</v>
      </c>
      <c r="AF460" s="208"/>
      <c r="AG460" s="208"/>
      <c r="AH460" s="339"/>
      <c r="AI460" s="338" t="s">
        <v>405</v>
      </c>
      <c r="AJ460" s="208"/>
      <c r="AK460" s="208"/>
      <c r="AL460" s="208"/>
      <c r="AM460" s="338" t="s">
        <v>712</v>
      </c>
      <c r="AN460" s="208"/>
      <c r="AO460" s="208"/>
      <c r="AP460" s="339"/>
      <c r="AQ460" s="338" t="s">
        <v>405</v>
      </c>
      <c r="AR460" s="208"/>
      <c r="AS460" s="208"/>
      <c r="AT460" s="339"/>
      <c r="AU460" s="208" t="s">
        <v>405</v>
      </c>
      <c r="AV460" s="208"/>
      <c r="AW460" s="208"/>
      <c r="AX460" s="209"/>
      <c r="AY460">
        <f t="shared" si="68"/>
        <v>1</v>
      </c>
    </row>
    <row r="461" spans="1:51" ht="18.75" hidden="1" customHeight="1" x14ac:dyDescent="0.15">
      <c r="A461" s="190"/>
      <c r="B461" s="187"/>
      <c r="C461" s="181"/>
      <c r="D461" s="187"/>
      <c r="E461" s="340" t="s">
        <v>242</v>
      </c>
      <c r="F461" s="341"/>
      <c r="G461" s="342"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542</v>
      </c>
      <c r="AJ461" s="335"/>
      <c r="AK461" s="335"/>
      <c r="AL461" s="158"/>
      <c r="AM461" s="335" t="s">
        <v>543</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0"/>
      <c r="F462" s="341"/>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0"/>
      <c r="F463" s="341"/>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8"/>
      <c r="AF463" s="208"/>
      <c r="AG463" s="208"/>
      <c r="AH463" s="208"/>
      <c r="AI463" s="338"/>
      <c r="AJ463" s="208"/>
      <c r="AK463" s="208"/>
      <c r="AL463" s="208"/>
      <c r="AM463" s="338"/>
      <c r="AN463" s="208"/>
      <c r="AO463" s="208"/>
      <c r="AP463" s="339"/>
      <c r="AQ463" s="338"/>
      <c r="AR463" s="208"/>
      <c r="AS463" s="208"/>
      <c r="AT463" s="339"/>
      <c r="AU463" s="208"/>
      <c r="AV463" s="208"/>
      <c r="AW463" s="208"/>
      <c r="AX463" s="209"/>
      <c r="AY463">
        <f t="shared" ref="AY463:AY465" si="69">$AY$461</f>
        <v>0</v>
      </c>
    </row>
    <row r="464" spans="1:51" ht="23.25" hidden="1" customHeight="1" x14ac:dyDescent="0.15">
      <c r="A464" s="190"/>
      <c r="B464" s="187"/>
      <c r="C464" s="181"/>
      <c r="D464" s="187"/>
      <c r="E464" s="340"/>
      <c r="F464" s="341"/>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8"/>
      <c r="AF464" s="208"/>
      <c r="AG464" s="208"/>
      <c r="AH464" s="339"/>
      <c r="AI464" s="338"/>
      <c r="AJ464" s="208"/>
      <c r="AK464" s="208"/>
      <c r="AL464" s="208"/>
      <c r="AM464" s="338"/>
      <c r="AN464" s="208"/>
      <c r="AO464" s="208"/>
      <c r="AP464" s="339"/>
      <c r="AQ464" s="338"/>
      <c r="AR464" s="208"/>
      <c r="AS464" s="208"/>
      <c r="AT464" s="339"/>
      <c r="AU464" s="208"/>
      <c r="AV464" s="208"/>
      <c r="AW464" s="208"/>
      <c r="AX464" s="209"/>
      <c r="AY464">
        <f t="shared" si="69"/>
        <v>0</v>
      </c>
    </row>
    <row r="465" spans="1:51" ht="23.25" hidden="1" customHeight="1" x14ac:dyDescent="0.15">
      <c r="A465" s="190"/>
      <c r="B465" s="187"/>
      <c r="C465" s="181"/>
      <c r="D465" s="187"/>
      <c r="E465" s="340"/>
      <c r="F465" s="341"/>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8"/>
      <c r="AF465" s="208"/>
      <c r="AG465" s="208"/>
      <c r="AH465" s="339"/>
      <c r="AI465" s="338"/>
      <c r="AJ465" s="208"/>
      <c r="AK465" s="208"/>
      <c r="AL465" s="208"/>
      <c r="AM465" s="338"/>
      <c r="AN465" s="208"/>
      <c r="AO465" s="208"/>
      <c r="AP465" s="339"/>
      <c r="AQ465" s="338"/>
      <c r="AR465" s="208"/>
      <c r="AS465" s="208"/>
      <c r="AT465" s="339"/>
      <c r="AU465" s="208"/>
      <c r="AV465" s="208"/>
      <c r="AW465" s="208"/>
      <c r="AX465" s="209"/>
      <c r="AY465">
        <f t="shared" si="69"/>
        <v>0</v>
      </c>
    </row>
    <row r="466" spans="1:51" ht="18.75" hidden="1" customHeight="1" x14ac:dyDescent="0.15">
      <c r="A466" s="190"/>
      <c r="B466" s="187"/>
      <c r="C466" s="181"/>
      <c r="D466" s="187"/>
      <c r="E466" s="340" t="s">
        <v>242</v>
      </c>
      <c r="F466" s="341"/>
      <c r="G466" s="342"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542</v>
      </c>
      <c r="AJ466" s="335"/>
      <c r="AK466" s="335"/>
      <c r="AL466" s="158"/>
      <c r="AM466" s="335" t="s">
        <v>543</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0"/>
      <c r="F467" s="341"/>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0"/>
      <c r="F468" s="341"/>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8"/>
      <c r="AF468" s="208"/>
      <c r="AG468" s="208"/>
      <c r="AH468" s="208"/>
      <c r="AI468" s="338"/>
      <c r="AJ468" s="208"/>
      <c r="AK468" s="208"/>
      <c r="AL468" s="208"/>
      <c r="AM468" s="338"/>
      <c r="AN468" s="208"/>
      <c r="AO468" s="208"/>
      <c r="AP468" s="339"/>
      <c r="AQ468" s="338"/>
      <c r="AR468" s="208"/>
      <c r="AS468" s="208"/>
      <c r="AT468" s="339"/>
      <c r="AU468" s="208"/>
      <c r="AV468" s="208"/>
      <c r="AW468" s="208"/>
      <c r="AX468" s="209"/>
      <c r="AY468">
        <f t="shared" ref="AY468:AY470" si="70">$AY$466</f>
        <v>0</v>
      </c>
    </row>
    <row r="469" spans="1:51" ht="23.25" hidden="1" customHeight="1" x14ac:dyDescent="0.15">
      <c r="A469" s="190"/>
      <c r="B469" s="187"/>
      <c r="C469" s="181"/>
      <c r="D469" s="187"/>
      <c r="E469" s="340"/>
      <c r="F469" s="341"/>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8"/>
      <c r="AF469" s="208"/>
      <c r="AG469" s="208"/>
      <c r="AH469" s="339"/>
      <c r="AI469" s="338"/>
      <c r="AJ469" s="208"/>
      <c r="AK469" s="208"/>
      <c r="AL469" s="208"/>
      <c r="AM469" s="338"/>
      <c r="AN469" s="208"/>
      <c r="AO469" s="208"/>
      <c r="AP469" s="339"/>
      <c r="AQ469" s="338"/>
      <c r="AR469" s="208"/>
      <c r="AS469" s="208"/>
      <c r="AT469" s="339"/>
      <c r="AU469" s="208"/>
      <c r="AV469" s="208"/>
      <c r="AW469" s="208"/>
      <c r="AX469" s="209"/>
      <c r="AY469">
        <f t="shared" si="70"/>
        <v>0</v>
      </c>
    </row>
    <row r="470" spans="1:51" ht="23.25" hidden="1" customHeight="1" x14ac:dyDescent="0.15">
      <c r="A470" s="190"/>
      <c r="B470" s="187"/>
      <c r="C470" s="181"/>
      <c r="D470" s="187"/>
      <c r="E470" s="340"/>
      <c r="F470" s="341"/>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8"/>
      <c r="AF470" s="208"/>
      <c r="AG470" s="208"/>
      <c r="AH470" s="339"/>
      <c r="AI470" s="338"/>
      <c r="AJ470" s="208"/>
      <c r="AK470" s="208"/>
      <c r="AL470" s="208"/>
      <c r="AM470" s="338"/>
      <c r="AN470" s="208"/>
      <c r="AO470" s="208"/>
      <c r="AP470" s="339"/>
      <c r="AQ470" s="338"/>
      <c r="AR470" s="208"/>
      <c r="AS470" s="208"/>
      <c r="AT470" s="339"/>
      <c r="AU470" s="208"/>
      <c r="AV470" s="208"/>
      <c r="AW470" s="208"/>
      <c r="AX470" s="209"/>
      <c r="AY470">
        <f t="shared" si="70"/>
        <v>0</v>
      </c>
    </row>
    <row r="471" spans="1:51" ht="18.75" hidden="1" customHeight="1" x14ac:dyDescent="0.15">
      <c r="A471" s="190"/>
      <c r="B471" s="187"/>
      <c r="C471" s="181"/>
      <c r="D471" s="187"/>
      <c r="E471" s="340" t="s">
        <v>242</v>
      </c>
      <c r="F471" s="341"/>
      <c r="G471" s="342"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542</v>
      </c>
      <c r="AJ471" s="335"/>
      <c r="AK471" s="335"/>
      <c r="AL471" s="158"/>
      <c r="AM471" s="335" t="s">
        <v>543</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0"/>
      <c r="F472" s="341"/>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0"/>
      <c r="F473" s="341"/>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8"/>
      <c r="AF473" s="208"/>
      <c r="AG473" s="208"/>
      <c r="AH473" s="208"/>
      <c r="AI473" s="338"/>
      <c r="AJ473" s="208"/>
      <c r="AK473" s="208"/>
      <c r="AL473" s="208"/>
      <c r="AM473" s="338"/>
      <c r="AN473" s="208"/>
      <c r="AO473" s="208"/>
      <c r="AP473" s="339"/>
      <c r="AQ473" s="338"/>
      <c r="AR473" s="208"/>
      <c r="AS473" s="208"/>
      <c r="AT473" s="339"/>
      <c r="AU473" s="208"/>
      <c r="AV473" s="208"/>
      <c r="AW473" s="208"/>
      <c r="AX473" s="209"/>
      <c r="AY473">
        <f t="shared" ref="AY473:AY475" si="71">$AY$471</f>
        <v>0</v>
      </c>
    </row>
    <row r="474" spans="1:51" ht="23.25" hidden="1" customHeight="1" x14ac:dyDescent="0.15">
      <c r="A474" s="190"/>
      <c r="B474" s="187"/>
      <c r="C474" s="181"/>
      <c r="D474" s="187"/>
      <c r="E474" s="340"/>
      <c r="F474" s="341"/>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8"/>
      <c r="AF474" s="208"/>
      <c r="AG474" s="208"/>
      <c r="AH474" s="339"/>
      <c r="AI474" s="338"/>
      <c r="AJ474" s="208"/>
      <c r="AK474" s="208"/>
      <c r="AL474" s="208"/>
      <c r="AM474" s="338"/>
      <c r="AN474" s="208"/>
      <c r="AO474" s="208"/>
      <c r="AP474" s="339"/>
      <c r="AQ474" s="338"/>
      <c r="AR474" s="208"/>
      <c r="AS474" s="208"/>
      <c r="AT474" s="339"/>
      <c r="AU474" s="208"/>
      <c r="AV474" s="208"/>
      <c r="AW474" s="208"/>
      <c r="AX474" s="209"/>
      <c r="AY474">
        <f t="shared" si="71"/>
        <v>0</v>
      </c>
    </row>
    <row r="475" spans="1:51" ht="23.25" hidden="1" customHeight="1" x14ac:dyDescent="0.15">
      <c r="A475" s="190"/>
      <c r="B475" s="187"/>
      <c r="C475" s="181"/>
      <c r="D475" s="187"/>
      <c r="E475" s="340"/>
      <c r="F475" s="341"/>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8"/>
      <c r="AF475" s="208"/>
      <c r="AG475" s="208"/>
      <c r="AH475" s="339"/>
      <c r="AI475" s="338"/>
      <c r="AJ475" s="208"/>
      <c r="AK475" s="208"/>
      <c r="AL475" s="208"/>
      <c r="AM475" s="338"/>
      <c r="AN475" s="208"/>
      <c r="AO475" s="208"/>
      <c r="AP475" s="339"/>
      <c r="AQ475" s="338"/>
      <c r="AR475" s="208"/>
      <c r="AS475" s="208"/>
      <c r="AT475" s="339"/>
      <c r="AU475" s="208"/>
      <c r="AV475" s="208"/>
      <c r="AW475" s="208"/>
      <c r="AX475" s="209"/>
      <c r="AY475">
        <f t="shared" si="71"/>
        <v>0</v>
      </c>
    </row>
    <row r="476" spans="1:51" ht="18.75" hidden="1" customHeight="1" x14ac:dyDescent="0.15">
      <c r="A476" s="190"/>
      <c r="B476" s="187"/>
      <c r="C476" s="181"/>
      <c r="D476" s="187"/>
      <c r="E476" s="340" t="s">
        <v>242</v>
      </c>
      <c r="F476" s="341"/>
      <c r="G476" s="342"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542</v>
      </c>
      <c r="AJ476" s="335"/>
      <c r="AK476" s="335"/>
      <c r="AL476" s="158"/>
      <c r="AM476" s="335" t="s">
        <v>543</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0"/>
      <c r="F477" s="341"/>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0"/>
      <c r="F478" s="341"/>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8"/>
      <c r="AF478" s="208"/>
      <c r="AG478" s="208"/>
      <c r="AH478" s="208"/>
      <c r="AI478" s="338"/>
      <c r="AJ478" s="208"/>
      <c r="AK478" s="208"/>
      <c r="AL478" s="208"/>
      <c r="AM478" s="338"/>
      <c r="AN478" s="208"/>
      <c r="AO478" s="208"/>
      <c r="AP478" s="339"/>
      <c r="AQ478" s="338"/>
      <c r="AR478" s="208"/>
      <c r="AS478" s="208"/>
      <c r="AT478" s="339"/>
      <c r="AU478" s="208"/>
      <c r="AV478" s="208"/>
      <c r="AW478" s="208"/>
      <c r="AX478" s="209"/>
      <c r="AY478">
        <f t="shared" ref="AY478:AY480" si="72">$AY$476</f>
        <v>0</v>
      </c>
    </row>
    <row r="479" spans="1:51" ht="23.25" hidden="1" customHeight="1" x14ac:dyDescent="0.15">
      <c r="A479" s="190"/>
      <c r="B479" s="187"/>
      <c r="C479" s="181"/>
      <c r="D479" s="187"/>
      <c r="E479" s="340"/>
      <c r="F479" s="341"/>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8"/>
      <c r="AF479" s="208"/>
      <c r="AG479" s="208"/>
      <c r="AH479" s="339"/>
      <c r="AI479" s="338"/>
      <c r="AJ479" s="208"/>
      <c r="AK479" s="208"/>
      <c r="AL479" s="208"/>
      <c r="AM479" s="338"/>
      <c r="AN479" s="208"/>
      <c r="AO479" s="208"/>
      <c r="AP479" s="339"/>
      <c r="AQ479" s="338"/>
      <c r="AR479" s="208"/>
      <c r="AS479" s="208"/>
      <c r="AT479" s="339"/>
      <c r="AU479" s="208"/>
      <c r="AV479" s="208"/>
      <c r="AW479" s="208"/>
      <c r="AX479" s="209"/>
      <c r="AY479">
        <f t="shared" si="72"/>
        <v>0</v>
      </c>
    </row>
    <row r="480" spans="1:51" ht="23.25" hidden="1" customHeight="1" x14ac:dyDescent="0.15">
      <c r="A480" s="190"/>
      <c r="B480" s="187"/>
      <c r="C480" s="181"/>
      <c r="D480" s="187"/>
      <c r="E480" s="340"/>
      <c r="F480" s="341"/>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8"/>
      <c r="AF480" s="208"/>
      <c r="AG480" s="208"/>
      <c r="AH480" s="339"/>
      <c r="AI480" s="338"/>
      <c r="AJ480" s="208"/>
      <c r="AK480" s="208"/>
      <c r="AL480" s="208"/>
      <c r="AM480" s="338"/>
      <c r="AN480" s="208"/>
      <c r="AO480" s="208"/>
      <c r="AP480" s="339"/>
      <c r="AQ480" s="338"/>
      <c r="AR480" s="208"/>
      <c r="AS480" s="208"/>
      <c r="AT480" s="339"/>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337">
        <f>-Y789</f>
        <v>-7.8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0" t="s">
        <v>252</v>
      </c>
      <c r="H484" s="126"/>
      <c r="I484" s="126"/>
      <c r="J484" s="891"/>
      <c r="K484" s="892"/>
      <c r="L484" s="892"/>
      <c r="M484" s="892"/>
      <c r="N484" s="892"/>
      <c r="O484" s="892"/>
      <c r="P484" s="892"/>
      <c r="Q484" s="892"/>
      <c r="R484" s="892"/>
      <c r="S484" s="892"/>
      <c r="T484" s="89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894"/>
      <c r="AY484" s="93" t="str">
        <f>IF(SUBSTITUTE($J$484,"-","")="","0","1")</f>
        <v>0</v>
      </c>
    </row>
    <row r="485" spans="1:51" ht="18.75" hidden="1" customHeight="1" x14ac:dyDescent="0.15">
      <c r="A485" s="190"/>
      <c r="B485" s="187"/>
      <c r="C485" s="181"/>
      <c r="D485" s="187"/>
      <c r="E485" s="340" t="s">
        <v>241</v>
      </c>
      <c r="F485" s="341"/>
      <c r="G485" s="342"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542</v>
      </c>
      <c r="AJ485" s="335"/>
      <c r="AK485" s="335"/>
      <c r="AL485" s="158"/>
      <c r="AM485" s="335" t="s">
        <v>543</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0"/>
      <c r="F486" s="341"/>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0"/>
      <c r="F487" s="341"/>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8"/>
      <c r="AF487" s="208"/>
      <c r="AG487" s="208"/>
      <c r="AH487" s="208"/>
      <c r="AI487" s="338"/>
      <c r="AJ487" s="208"/>
      <c r="AK487" s="208"/>
      <c r="AL487" s="208"/>
      <c r="AM487" s="338"/>
      <c r="AN487" s="208"/>
      <c r="AO487" s="208"/>
      <c r="AP487" s="339"/>
      <c r="AQ487" s="338"/>
      <c r="AR487" s="208"/>
      <c r="AS487" s="208"/>
      <c r="AT487" s="339"/>
      <c r="AU487" s="208"/>
      <c r="AV487" s="208"/>
      <c r="AW487" s="208"/>
      <c r="AX487" s="209"/>
      <c r="AY487">
        <f t="shared" ref="AY487:AY489" si="73">$AY$485</f>
        <v>0</v>
      </c>
    </row>
    <row r="488" spans="1:51" ht="23.25" hidden="1" customHeight="1" x14ac:dyDescent="0.15">
      <c r="A488" s="190"/>
      <c r="B488" s="187"/>
      <c r="C488" s="181"/>
      <c r="D488" s="187"/>
      <c r="E488" s="340"/>
      <c r="F488" s="341"/>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8"/>
      <c r="AF488" s="208"/>
      <c r="AG488" s="208"/>
      <c r="AH488" s="339"/>
      <c r="AI488" s="338"/>
      <c r="AJ488" s="208"/>
      <c r="AK488" s="208"/>
      <c r="AL488" s="208"/>
      <c r="AM488" s="338"/>
      <c r="AN488" s="208"/>
      <c r="AO488" s="208"/>
      <c r="AP488" s="339"/>
      <c r="AQ488" s="338"/>
      <c r="AR488" s="208"/>
      <c r="AS488" s="208"/>
      <c r="AT488" s="339"/>
      <c r="AU488" s="208"/>
      <c r="AV488" s="208"/>
      <c r="AW488" s="208"/>
      <c r="AX488" s="209"/>
      <c r="AY488">
        <f t="shared" si="73"/>
        <v>0</v>
      </c>
    </row>
    <row r="489" spans="1:51" ht="23.25" hidden="1" customHeight="1" x14ac:dyDescent="0.15">
      <c r="A489" s="190"/>
      <c r="B489" s="187"/>
      <c r="C489" s="181"/>
      <c r="D489" s="187"/>
      <c r="E489" s="340"/>
      <c r="F489" s="341"/>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8"/>
      <c r="AF489" s="208"/>
      <c r="AG489" s="208"/>
      <c r="AH489" s="339"/>
      <c r="AI489" s="338"/>
      <c r="AJ489" s="208"/>
      <c r="AK489" s="208"/>
      <c r="AL489" s="208"/>
      <c r="AM489" s="338"/>
      <c r="AN489" s="208"/>
      <c r="AO489" s="208"/>
      <c r="AP489" s="339"/>
      <c r="AQ489" s="338"/>
      <c r="AR489" s="208"/>
      <c r="AS489" s="208"/>
      <c r="AT489" s="339"/>
      <c r="AU489" s="208"/>
      <c r="AV489" s="208"/>
      <c r="AW489" s="208"/>
      <c r="AX489" s="209"/>
      <c r="AY489">
        <f t="shared" si="73"/>
        <v>0</v>
      </c>
    </row>
    <row r="490" spans="1:51" ht="18.75" hidden="1" customHeight="1" x14ac:dyDescent="0.15">
      <c r="A490" s="190"/>
      <c r="B490" s="187"/>
      <c r="C490" s="181"/>
      <c r="D490" s="187"/>
      <c r="E490" s="340" t="s">
        <v>241</v>
      </c>
      <c r="F490" s="341"/>
      <c r="G490" s="342"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542</v>
      </c>
      <c r="AJ490" s="335"/>
      <c r="AK490" s="335"/>
      <c r="AL490" s="158"/>
      <c r="AM490" s="335" t="s">
        <v>543</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0"/>
      <c r="F491" s="341"/>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0"/>
      <c r="F492" s="341"/>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8"/>
      <c r="AF492" s="208"/>
      <c r="AG492" s="208"/>
      <c r="AH492" s="208"/>
      <c r="AI492" s="338"/>
      <c r="AJ492" s="208"/>
      <c r="AK492" s="208"/>
      <c r="AL492" s="208"/>
      <c r="AM492" s="338"/>
      <c r="AN492" s="208"/>
      <c r="AO492" s="208"/>
      <c r="AP492" s="339"/>
      <c r="AQ492" s="338"/>
      <c r="AR492" s="208"/>
      <c r="AS492" s="208"/>
      <c r="AT492" s="339"/>
      <c r="AU492" s="208"/>
      <c r="AV492" s="208"/>
      <c r="AW492" s="208"/>
      <c r="AX492" s="209"/>
      <c r="AY492">
        <f t="shared" ref="AY492:AY494" si="74">$AY$490</f>
        <v>0</v>
      </c>
    </row>
    <row r="493" spans="1:51" ht="23.25" hidden="1" customHeight="1" x14ac:dyDescent="0.15">
      <c r="A493" s="190"/>
      <c r="B493" s="187"/>
      <c r="C493" s="181"/>
      <c r="D493" s="187"/>
      <c r="E493" s="340"/>
      <c r="F493" s="341"/>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8"/>
      <c r="AF493" s="208"/>
      <c r="AG493" s="208"/>
      <c r="AH493" s="339"/>
      <c r="AI493" s="338"/>
      <c r="AJ493" s="208"/>
      <c r="AK493" s="208"/>
      <c r="AL493" s="208"/>
      <c r="AM493" s="338"/>
      <c r="AN493" s="208"/>
      <c r="AO493" s="208"/>
      <c r="AP493" s="339"/>
      <c r="AQ493" s="338"/>
      <c r="AR493" s="208"/>
      <c r="AS493" s="208"/>
      <c r="AT493" s="339"/>
      <c r="AU493" s="208"/>
      <c r="AV493" s="208"/>
      <c r="AW493" s="208"/>
      <c r="AX493" s="209"/>
      <c r="AY493">
        <f t="shared" si="74"/>
        <v>0</v>
      </c>
    </row>
    <row r="494" spans="1:51" ht="23.25" hidden="1" customHeight="1" x14ac:dyDescent="0.15">
      <c r="A494" s="190"/>
      <c r="B494" s="187"/>
      <c r="C494" s="181"/>
      <c r="D494" s="187"/>
      <c r="E494" s="340"/>
      <c r="F494" s="341"/>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8"/>
      <c r="AF494" s="208"/>
      <c r="AG494" s="208"/>
      <c r="AH494" s="339"/>
      <c r="AI494" s="338"/>
      <c r="AJ494" s="208"/>
      <c r="AK494" s="208"/>
      <c r="AL494" s="208"/>
      <c r="AM494" s="338"/>
      <c r="AN494" s="208"/>
      <c r="AO494" s="208"/>
      <c r="AP494" s="339"/>
      <c r="AQ494" s="338"/>
      <c r="AR494" s="208"/>
      <c r="AS494" s="208"/>
      <c r="AT494" s="339"/>
      <c r="AU494" s="208"/>
      <c r="AV494" s="208"/>
      <c r="AW494" s="208"/>
      <c r="AX494" s="209"/>
      <c r="AY494">
        <f t="shared" si="74"/>
        <v>0</v>
      </c>
    </row>
    <row r="495" spans="1:51" ht="18.75" hidden="1" customHeight="1" x14ac:dyDescent="0.15">
      <c r="A495" s="190"/>
      <c r="B495" s="187"/>
      <c r="C495" s="181"/>
      <c r="D495" s="187"/>
      <c r="E495" s="340" t="s">
        <v>241</v>
      </c>
      <c r="F495" s="341"/>
      <c r="G495" s="342"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542</v>
      </c>
      <c r="AJ495" s="335"/>
      <c r="AK495" s="335"/>
      <c r="AL495" s="158"/>
      <c r="AM495" s="335" t="s">
        <v>543</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0"/>
      <c r="F496" s="341"/>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0"/>
      <c r="F497" s="341"/>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8"/>
      <c r="AF497" s="208"/>
      <c r="AG497" s="208"/>
      <c r="AH497" s="208"/>
      <c r="AI497" s="338"/>
      <c r="AJ497" s="208"/>
      <c r="AK497" s="208"/>
      <c r="AL497" s="208"/>
      <c r="AM497" s="338"/>
      <c r="AN497" s="208"/>
      <c r="AO497" s="208"/>
      <c r="AP497" s="339"/>
      <c r="AQ497" s="338"/>
      <c r="AR497" s="208"/>
      <c r="AS497" s="208"/>
      <c r="AT497" s="339"/>
      <c r="AU497" s="208"/>
      <c r="AV497" s="208"/>
      <c r="AW497" s="208"/>
      <c r="AX497" s="209"/>
      <c r="AY497">
        <f t="shared" ref="AY497:AY499" si="75">$AY$495</f>
        <v>0</v>
      </c>
    </row>
    <row r="498" spans="1:51" ht="23.25" hidden="1" customHeight="1" x14ac:dyDescent="0.15">
      <c r="A498" s="190"/>
      <c r="B498" s="187"/>
      <c r="C498" s="181"/>
      <c r="D498" s="187"/>
      <c r="E498" s="340"/>
      <c r="F498" s="341"/>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8"/>
      <c r="AF498" s="208"/>
      <c r="AG498" s="208"/>
      <c r="AH498" s="339"/>
      <c r="AI498" s="338"/>
      <c r="AJ498" s="208"/>
      <c r="AK498" s="208"/>
      <c r="AL498" s="208"/>
      <c r="AM498" s="338"/>
      <c r="AN498" s="208"/>
      <c r="AO498" s="208"/>
      <c r="AP498" s="339"/>
      <c r="AQ498" s="338"/>
      <c r="AR498" s="208"/>
      <c r="AS498" s="208"/>
      <c r="AT498" s="339"/>
      <c r="AU498" s="208"/>
      <c r="AV498" s="208"/>
      <c r="AW498" s="208"/>
      <c r="AX498" s="209"/>
      <c r="AY498">
        <f t="shared" si="75"/>
        <v>0</v>
      </c>
    </row>
    <row r="499" spans="1:51" ht="23.25" hidden="1" customHeight="1" x14ac:dyDescent="0.15">
      <c r="A499" s="190"/>
      <c r="B499" s="187"/>
      <c r="C499" s="181"/>
      <c r="D499" s="187"/>
      <c r="E499" s="340"/>
      <c r="F499" s="341"/>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8"/>
      <c r="AF499" s="208"/>
      <c r="AG499" s="208"/>
      <c r="AH499" s="339"/>
      <c r="AI499" s="338"/>
      <c r="AJ499" s="208"/>
      <c r="AK499" s="208"/>
      <c r="AL499" s="208"/>
      <c r="AM499" s="338"/>
      <c r="AN499" s="208"/>
      <c r="AO499" s="208"/>
      <c r="AP499" s="339"/>
      <c r="AQ499" s="338"/>
      <c r="AR499" s="208"/>
      <c r="AS499" s="208"/>
      <c r="AT499" s="339"/>
      <c r="AU499" s="208"/>
      <c r="AV499" s="208"/>
      <c r="AW499" s="208"/>
      <c r="AX499" s="209"/>
      <c r="AY499">
        <f t="shared" si="75"/>
        <v>0</v>
      </c>
    </row>
    <row r="500" spans="1:51" ht="18.75" hidden="1" customHeight="1" x14ac:dyDescent="0.15">
      <c r="A500" s="190"/>
      <c r="B500" s="187"/>
      <c r="C500" s="181"/>
      <c r="D500" s="187"/>
      <c r="E500" s="340" t="s">
        <v>241</v>
      </c>
      <c r="F500" s="341"/>
      <c r="G500" s="342"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542</v>
      </c>
      <c r="AJ500" s="335"/>
      <c r="AK500" s="335"/>
      <c r="AL500" s="158"/>
      <c r="AM500" s="335" t="s">
        <v>543</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0"/>
      <c r="F501" s="341"/>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0"/>
      <c r="F502" s="341"/>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8"/>
      <c r="AF502" s="208"/>
      <c r="AG502" s="208"/>
      <c r="AH502" s="208"/>
      <c r="AI502" s="338"/>
      <c r="AJ502" s="208"/>
      <c r="AK502" s="208"/>
      <c r="AL502" s="208"/>
      <c r="AM502" s="338"/>
      <c r="AN502" s="208"/>
      <c r="AO502" s="208"/>
      <c r="AP502" s="339"/>
      <c r="AQ502" s="338"/>
      <c r="AR502" s="208"/>
      <c r="AS502" s="208"/>
      <c r="AT502" s="339"/>
      <c r="AU502" s="208"/>
      <c r="AV502" s="208"/>
      <c r="AW502" s="208"/>
      <c r="AX502" s="209"/>
      <c r="AY502">
        <f t="shared" ref="AY502:AY504" si="76">$AY$500</f>
        <v>0</v>
      </c>
    </row>
    <row r="503" spans="1:51" ht="23.25" hidden="1" customHeight="1" x14ac:dyDescent="0.15">
      <c r="A503" s="190"/>
      <c r="B503" s="187"/>
      <c r="C503" s="181"/>
      <c r="D503" s="187"/>
      <c r="E503" s="340"/>
      <c r="F503" s="341"/>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8"/>
      <c r="AF503" s="208"/>
      <c r="AG503" s="208"/>
      <c r="AH503" s="339"/>
      <c r="AI503" s="338"/>
      <c r="AJ503" s="208"/>
      <c r="AK503" s="208"/>
      <c r="AL503" s="208"/>
      <c r="AM503" s="338"/>
      <c r="AN503" s="208"/>
      <c r="AO503" s="208"/>
      <c r="AP503" s="339"/>
      <c r="AQ503" s="338"/>
      <c r="AR503" s="208"/>
      <c r="AS503" s="208"/>
      <c r="AT503" s="339"/>
      <c r="AU503" s="208"/>
      <c r="AV503" s="208"/>
      <c r="AW503" s="208"/>
      <c r="AX503" s="209"/>
      <c r="AY503">
        <f t="shared" si="76"/>
        <v>0</v>
      </c>
    </row>
    <row r="504" spans="1:51" ht="23.25" hidden="1" customHeight="1" x14ac:dyDescent="0.15">
      <c r="A504" s="190"/>
      <c r="B504" s="187"/>
      <c r="C504" s="181"/>
      <c r="D504" s="187"/>
      <c r="E504" s="340"/>
      <c r="F504" s="341"/>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8"/>
      <c r="AF504" s="208"/>
      <c r="AG504" s="208"/>
      <c r="AH504" s="339"/>
      <c r="AI504" s="338"/>
      <c r="AJ504" s="208"/>
      <c r="AK504" s="208"/>
      <c r="AL504" s="208"/>
      <c r="AM504" s="338"/>
      <c r="AN504" s="208"/>
      <c r="AO504" s="208"/>
      <c r="AP504" s="339"/>
      <c r="AQ504" s="338"/>
      <c r="AR504" s="208"/>
      <c r="AS504" s="208"/>
      <c r="AT504" s="339"/>
      <c r="AU504" s="208"/>
      <c r="AV504" s="208"/>
      <c r="AW504" s="208"/>
      <c r="AX504" s="209"/>
      <c r="AY504">
        <f t="shared" si="76"/>
        <v>0</v>
      </c>
    </row>
    <row r="505" spans="1:51" ht="18.75" hidden="1" customHeight="1" x14ac:dyDescent="0.15">
      <c r="A505" s="190"/>
      <c r="B505" s="187"/>
      <c r="C505" s="181"/>
      <c r="D505" s="187"/>
      <c r="E505" s="340" t="s">
        <v>241</v>
      </c>
      <c r="F505" s="341"/>
      <c r="G505" s="342"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542</v>
      </c>
      <c r="AJ505" s="335"/>
      <c r="AK505" s="335"/>
      <c r="AL505" s="158"/>
      <c r="AM505" s="335" t="s">
        <v>543</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0"/>
      <c r="F506" s="341"/>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0"/>
      <c r="F507" s="341"/>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8"/>
      <c r="AF507" s="208"/>
      <c r="AG507" s="208"/>
      <c r="AH507" s="208"/>
      <c r="AI507" s="338"/>
      <c r="AJ507" s="208"/>
      <c r="AK507" s="208"/>
      <c r="AL507" s="208"/>
      <c r="AM507" s="338"/>
      <c r="AN507" s="208"/>
      <c r="AO507" s="208"/>
      <c r="AP507" s="339"/>
      <c r="AQ507" s="338"/>
      <c r="AR507" s="208"/>
      <c r="AS507" s="208"/>
      <c r="AT507" s="339"/>
      <c r="AU507" s="208"/>
      <c r="AV507" s="208"/>
      <c r="AW507" s="208"/>
      <c r="AX507" s="209"/>
      <c r="AY507">
        <f t="shared" ref="AY507:AY509" si="77">$AY$505</f>
        <v>0</v>
      </c>
    </row>
    <row r="508" spans="1:51" ht="23.25" hidden="1" customHeight="1" x14ac:dyDescent="0.15">
      <c r="A508" s="190"/>
      <c r="B508" s="187"/>
      <c r="C508" s="181"/>
      <c r="D508" s="187"/>
      <c r="E508" s="340"/>
      <c r="F508" s="341"/>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8"/>
      <c r="AF508" s="208"/>
      <c r="AG508" s="208"/>
      <c r="AH508" s="339"/>
      <c r="AI508" s="338"/>
      <c r="AJ508" s="208"/>
      <c r="AK508" s="208"/>
      <c r="AL508" s="208"/>
      <c r="AM508" s="338"/>
      <c r="AN508" s="208"/>
      <c r="AO508" s="208"/>
      <c r="AP508" s="339"/>
      <c r="AQ508" s="338"/>
      <c r="AR508" s="208"/>
      <c r="AS508" s="208"/>
      <c r="AT508" s="339"/>
      <c r="AU508" s="208"/>
      <c r="AV508" s="208"/>
      <c r="AW508" s="208"/>
      <c r="AX508" s="209"/>
      <c r="AY508">
        <f t="shared" si="77"/>
        <v>0</v>
      </c>
    </row>
    <row r="509" spans="1:51" ht="23.25" hidden="1" customHeight="1" x14ac:dyDescent="0.15">
      <c r="A509" s="190"/>
      <c r="B509" s="187"/>
      <c r="C509" s="181"/>
      <c r="D509" s="187"/>
      <c r="E509" s="340"/>
      <c r="F509" s="341"/>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8"/>
      <c r="AF509" s="208"/>
      <c r="AG509" s="208"/>
      <c r="AH509" s="339"/>
      <c r="AI509" s="338"/>
      <c r="AJ509" s="208"/>
      <c r="AK509" s="208"/>
      <c r="AL509" s="208"/>
      <c r="AM509" s="338"/>
      <c r="AN509" s="208"/>
      <c r="AO509" s="208"/>
      <c r="AP509" s="339"/>
      <c r="AQ509" s="338"/>
      <c r="AR509" s="208"/>
      <c r="AS509" s="208"/>
      <c r="AT509" s="339"/>
      <c r="AU509" s="208"/>
      <c r="AV509" s="208"/>
      <c r="AW509" s="208"/>
      <c r="AX509" s="209"/>
      <c r="AY509">
        <f t="shared" si="77"/>
        <v>0</v>
      </c>
    </row>
    <row r="510" spans="1:51" ht="18.75" hidden="1" customHeight="1" x14ac:dyDescent="0.15">
      <c r="A510" s="190"/>
      <c r="B510" s="187"/>
      <c r="C510" s="181"/>
      <c r="D510" s="187"/>
      <c r="E510" s="340" t="s">
        <v>242</v>
      </c>
      <c r="F510" s="341"/>
      <c r="G510" s="342"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542</v>
      </c>
      <c r="AJ510" s="335"/>
      <c r="AK510" s="335"/>
      <c r="AL510" s="158"/>
      <c r="AM510" s="335" t="s">
        <v>543</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0"/>
      <c r="F511" s="341"/>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0"/>
      <c r="F512" s="341"/>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8"/>
      <c r="AF512" s="208"/>
      <c r="AG512" s="208"/>
      <c r="AH512" s="208"/>
      <c r="AI512" s="338"/>
      <c r="AJ512" s="208"/>
      <c r="AK512" s="208"/>
      <c r="AL512" s="208"/>
      <c r="AM512" s="338"/>
      <c r="AN512" s="208"/>
      <c r="AO512" s="208"/>
      <c r="AP512" s="339"/>
      <c r="AQ512" s="338"/>
      <c r="AR512" s="208"/>
      <c r="AS512" s="208"/>
      <c r="AT512" s="339"/>
      <c r="AU512" s="208"/>
      <c r="AV512" s="208"/>
      <c r="AW512" s="208"/>
      <c r="AX512" s="209"/>
      <c r="AY512">
        <f t="shared" ref="AY512:AY514" si="78">$AY$510</f>
        <v>0</v>
      </c>
    </row>
    <row r="513" spans="1:51" ht="23.25" hidden="1" customHeight="1" x14ac:dyDescent="0.15">
      <c r="A513" s="190"/>
      <c r="B513" s="187"/>
      <c r="C513" s="181"/>
      <c r="D513" s="187"/>
      <c r="E513" s="340"/>
      <c r="F513" s="341"/>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8"/>
      <c r="AF513" s="208"/>
      <c r="AG513" s="208"/>
      <c r="AH513" s="339"/>
      <c r="AI513" s="338"/>
      <c r="AJ513" s="208"/>
      <c r="AK513" s="208"/>
      <c r="AL513" s="208"/>
      <c r="AM513" s="338"/>
      <c r="AN513" s="208"/>
      <c r="AO513" s="208"/>
      <c r="AP513" s="339"/>
      <c r="AQ513" s="338"/>
      <c r="AR513" s="208"/>
      <c r="AS513" s="208"/>
      <c r="AT513" s="339"/>
      <c r="AU513" s="208"/>
      <c r="AV513" s="208"/>
      <c r="AW513" s="208"/>
      <c r="AX513" s="209"/>
      <c r="AY513">
        <f t="shared" si="78"/>
        <v>0</v>
      </c>
    </row>
    <row r="514" spans="1:51" ht="23.25" hidden="1" customHeight="1" x14ac:dyDescent="0.15">
      <c r="A514" s="190"/>
      <c r="B514" s="187"/>
      <c r="C514" s="181"/>
      <c r="D514" s="187"/>
      <c r="E514" s="340"/>
      <c r="F514" s="341"/>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8"/>
      <c r="AF514" s="208"/>
      <c r="AG514" s="208"/>
      <c r="AH514" s="339"/>
      <c r="AI514" s="338"/>
      <c r="AJ514" s="208"/>
      <c r="AK514" s="208"/>
      <c r="AL514" s="208"/>
      <c r="AM514" s="338"/>
      <c r="AN514" s="208"/>
      <c r="AO514" s="208"/>
      <c r="AP514" s="339"/>
      <c r="AQ514" s="338"/>
      <c r="AR514" s="208"/>
      <c r="AS514" s="208"/>
      <c r="AT514" s="339"/>
      <c r="AU514" s="208"/>
      <c r="AV514" s="208"/>
      <c r="AW514" s="208"/>
      <c r="AX514" s="209"/>
      <c r="AY514">
        <f t="shared" si="78"/>
        <v>0</v>
      </c>
    </row>
    <row r="515" spans="1:51" ht="18.75" hidden="1" customHeight="1" x14ac:dyDescent="0.15">
      <c r="A515" s="190"/>
      <c r="B515" s="187"/>
      <c r="C515" s="181"/>
      <c r="D515" s="187"/>
      <c r="E515" s="340" t="s">
        <v>242</v>
      </c>
      <c r="F515" s="341"/>
      <c r="G515" s="342"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542</v>
      </c>
      <c r="AJ515" s="335"/>
      <c r="AK515" s="335"/>
      <c r="AL515" s="158"/>
      <c r="AM515" s="335" t="s">
        <v>543</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0"/>
      <c r="F516" s="341"/>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0"/>
      <c r="F517" s="341"/>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8"/>
      <c r="AF517" s="208"/>
      <c r="AG517" s="208"/>
      <c r="AH517" s="208"/>
      <c r="AI517" s="338"/>
      <c r="AJ517" s="208"/>
      <c r="AK517" s="208"/>
      <c r="AL517" s="208"/>
      <c r="AM517" s="338"/>
      <c r="AN517" s="208"/>
      <c r="AO517" s="208"/>
      <c r="AP517" s="339"/>
      <c r="AQ517" s="338"/>
      <c r="AR517" s="208"/>
      <c r="AS517" s="208"/>
      <c r="AT517" s="339"/>
      <c r="AU517" s="208"/>
      <c r="AV517" s="208"/>
      <c r="AW517" s="208"/>
      <c r="AX517" s="209"/>
      <c r="AY517">
        <f t="shared" ref="AY517:AY519" si="79">$AY$515</f>
        <v>0</v>
      </c>
    </row>
    <row r="518" spans="1:51" ht="23.25" hidden="1" customHeight="1" x14ac:dyDescent="0.15">
      <c r="A518" s="190"/>
      <c r="B518" s="187"/>
      <c r="C518" s="181"/>
      <c r="D518" s="187"/>
      <c r="E518" s="340"/>
      <c r="F518" s="341"/>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8"/>
      <c r="AF518" s="208"/>
      <c r="AG518" s="208"/>
      <c r="AH518" s="339"/>
      <c r="AI518" s="338"/>
      <c r="AJ518" s="208"/>
      <c r="AK518" s="208"/>
      <c r="AL518" s="208"/>
      <c r="AM518" s="338"/>
      <c r="AN518" s="208"/>
      <c r="AO518" s="208"/>
      <c r="AP518" s="339"/>
      <c r="AQ518" s="338"/>
      <c r="AR518" s="208"/>
      <c r="AS518" s="208"/>
      <c r="AT518" s="339"/>
      <c r="AU518" s="208"/>
      <c r="AV518" s="208"/>
      <c r="AW518" s="208"/>
      <c r="AX518" s="209"/>
      <c r="AY518">
        <f t="shared" si="79"/>
        <v>0</v>
      </c>
    </row>
    <row r="519" spans="1:51" ht="23.25" hidden="1" customHeight="1" x14ac:dyDescent="0.15">
      <c r="A519" s="190"/>
      <c r="B519" s="187"/>
      <c r="C519" s="181"/>
      <c r="D519" s="187"/>
      <c r="E519" s="340"/>
      <c r="F519" s="341"/>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8"/>
      <c r="AF519" s="208"/>
      <c r="AG519" s="208"/>
      <c r="AH519" s="339"/>
      <c r="AI519" s="338"/>
      <c r="AJ519" s="208"/>
      <c r="AK519" s="208"/>
      <c r="AL519" s="208"/>
      <c r="AM519" s="338"/>
      <c r="AN519" s="208"/>
      <c r="AO519" s="208"/>
      <c r="AP519" s="339"/>
      <c r="AQ519" s="338"/>
      <c r="AR519" s="208"/>
      <c r="AS519" s="208"/>
      <c r="AT519" s="339"/>
      <c r="AU519" s="208"/>
      <c r="AV519" s="208"/>
      <c r="AW519" s="208"/>
      <c r="AX519" s="209"/>
      <c r="AY519">
        <f t="shared" si="79"/>
        <v>0</v>
      </c>
    </row>
    <row r="520" spans="1:51" ht="18.75" hidden="1" customHeight="1" x14ac:dyDescent="0.15">
      <c r="A520" s="190"/>
      <c r="B520" s="187"/>
      <c r="C520" s="181"/>
      <c r="D520" s="187"/>
      <c r="E520" s="340" t="s">
        <v>242</v>
      </c>
      <c r="F520" s="341"/>
      <c r="G520" s="342"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542</v>
      </c>
      <c r="AJ520" s="335"/>
      <c r="AK520" s="335"/>
      <c r="AL520" s="158"/>
      <c r="AM520" s="335" t="s">
        <v>543</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0"/>
      <c r="F521" s="341"/>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0"/>
      <c r="F522" s="341"/>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8"/>
      <c r="AF522" s="208"/>
      <c r="AG522" s="208"/>
      <c r="AH522" s="208"/>
      <c r="AI522" s="338"/>
      <c r="AJ522" s="208"/>
      <c r="AK522" s="208"/>
      <c r="AL522" s="208"/>
      <c r="AM522" s="338"/>
      <c r="AN522" s="208"/>
      <c r="AO522" s="208"/>
      <c r="AP522" s="339"/>
      <c r="AQ522" s="338"/>
      <c r="AR522" s="208"/>
      <c r="AS522" s="208"/>
      <c r="AT522" s="339"/>
      <c r="AU522" s="208"/>
      <c r="AV522" s="208"/>
      <c r="AW522" s="208"/>
      <c r="AX522" s="209"/>
      <c r="AY522">
        <f t="shared" ref="AY522:AY524" si="80">$AY$520</f>
        <v>0</v>
      </c>
    </row>
    <row r="523" spans="1:51" ht="23.25" hidden="1" customHeight="1" x14ac:dyDescent="0.15">
      <c r="A523" s="190"/>
      <c r="B523" s="187"/>
      <c r="C523" s="181"/>
      <c r="D523" s="187"/>
      <c r="E523" s="340"/>
      <c r="F523" s="341"/>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8"/>
      <c r="AF523" s="208"/>
      <c r="AG523" s="208"/>
      <c r="AH523" s="339"/>
      <c r="AI523" s="338"/>
      <c r="AJ523" s="208"/>
      <c r="AK523" s="208"/>
      <c r="AL523" s="208"/>
      <c r="AM523" s="338"/>
      <c r="AN523" s="208"/>
      <c r="AO523" s="208"/>
      <c r="AP523" s="339"/>
      <c r="AQ523" s="338"/>
      <c r="AR523" s="208"/>
      <c r="AS523" s="208"/>
      <c r="AT523" s="339"/>
      <c r="AU523" s="208"/>
      <c r="AV523" s="208"/>
      <c r="AW523" s="208"/>
      <c r="AX523" s="209"/>
      <c r="AY523">
        <f t="shared" si="80"/>
        <v>0</v>
      </c>
    </row>
    <row r="524" spans="1:51" ht="23.25" hidden="1" customHeight="1" x14ac:dyDescent="0.15">
      <c r="A524" s="190"/>
      <c r="B524" s="187"/>
      <c r="C524" s="181"/>
      <c r="D524" s="187"/>
      <c r="E524" s="340"/>
      <c r="F524" s="341"/>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8"/>
      <c r="AF524" s="208"/>
      <c r="AG524" s="208"/>
      <c r="AH524" s="339"/>
      <c r="AI524" s="338"/>
      <c r="AJ524" s="208"/>
      <c r="AK524" s="208"/>
      <c r="AL524" s="208"/>
      <c r="AM524" s="338"/>
      <c r="AN524" s="208"/>
      <c r="AO524" s="208"/>
      <c r="AP524" s="339"/>
      <c r="AQ524" s="338"/>
      <c r="AR524" s="208"/>
      <c r="AS524" s="208"/>
      <c r="AT524" s="339"/>
      <c r="AU524" s="208"/>
      <c r="AV524" s="208"/>
      <c r="AW524" s="208"/>
      <c r="AX524" s="209"/>
      <c r="AY524">
        <f t="shared" si="80"/>
        <v>0</v>
      </c>
    </row>
    <row r="525" spans="1:51" ht="18.75" hidden="1" customHeight="1" x14ac:dyDescent="0.15">
      <c r="A525" s="190"/>
      <c r="B525" s="187"/>
      <c r="C525" s="181"/>
      <c r="D525" s="187"/>
      <c r="E525" s="340" t="s">
        <v>242</v>
      </c>
      <c r="F525" s="341"/>
      <c r="G525" s="342"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542</v>
      </c>
      <c r="AJ525" s="335"/>
      <c r="AK525" s="335"/>
      <c r="AL525" s="158"/>
      <c r="AM525" s="335" t="s">
        <v>543</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0"/>
      <c r="F526" s="341"/>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0"/>
      <c r="F527" s="341"/>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8"/>
      <c r="AF527" s="208"/>
      <c r="AG527" s="208"/>
      <c r="AH527" s="208"/>
      <c r="AI527" s="338"/>
      <c r="AJ527" s="208"/>
      <c r="AK527" s="208"/>
      <c r="AL527" s="208"/>
      <c r="AM527" s="338"/>
      <c r="AN527" s="208"/>
      <c r="AO527" s="208"/>
      <c r="AP527" s="339"/>
      <c r="AQ527" s="338"/>
      <c r="AR527" s="208"/>
      <c r="AS527" s="208"/>
      <c r="AT527" s="339"/>
      <c r="AU527" s="208"/>
      <c r="AV527" s="208"/>
      <c r="AW527" s="208"/>
      <c r="AX527" s="209"/>
      <c r="AY527">
        <f t="shared" ref="AY527:AY529" si="81">$AY$525</f>
        <v>0</v>
      </c>
    </row>
    <row r="528" spans="1:51" ht="23.25" hidden="1" customHeight="1" x14ac:dyDescent="0.15">
      <c r="A528" s="190"/>
      <c r="B528" s="187"/>
      <c r="C528" s="181"/>
      <c r="D528" s="187"/>
      <c r="E528" s="340"/>
      <c r="F528" s="341"/>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8"/>
      <c r="AF528" s="208"/>
      <c r="AG528" s="208"/>
      <c r="AH528" s="339"/>
      <c r="AI528" s="338"/>
      <c r="AJ528" s="208"/>
      <c r="AK528" s="208"/>
      <c r="AL528" s="208"/>
      <c r="AM528" s="338"/>
      <c r="AN528" s="208"/>
      <c r="AO528" s="208"/>
      <c r="AP528" s="339"/>
      <c r="AQ528" s="338"/>
      <c r="AR528" s="208"/>
      <c r="AS528" s="208"/>
      <c r="AT528" s="339"/>
      <c r="AU528" s="208"/>
      <c r="AV528" s="208"/>
      <c r="AW528" s="208"/>
      <c r="AX528" s="209"/>
      <c r="AY528">
        <f t="shared" si="81"/>
        <v>0</v>
      </c>
    </row>
    <row r="529" spans="1:51" ht="23.25" hidden="1" customHeight="1" x14ac:dyDescent="0.15">
      <c r="A529" s="190"/>
      <c r="B529" s="187"/>
      <c r="C529" s="181"/>
      <c r="D529" s="187"/>
      <c r="E529" s="340"/>
      <c r="F529" s="341"/>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8"/>
      <c r="AF529" s="208"/>
      <c r="AG529" s="208"/>
      <c r="AH529" s="339"/>
      <c r="AI529" s="338"/>
      <c r="AJ529" s="208"/>
      <c r="AK529" s="208"/>
      <c r="AL529" s="208"/>
      <c r="AM529" s="338"/>
      <c r="AN529" s="208"/>
      <c r="AO529" s="208"/>
      <c r="AP529" s="339"/>
      <c r="AQ529" s="338"/>
      <c r="AR529" s="208"/>
      <c r="AS529" s="208"/>
      <c r="AT529" s="339"/>
      <c r="AU529" s="208"/>
      <c r="AV529" s="208"/>
      <c r="AW529" s="208"/>
      <c r="AX529" s="209"/>
      <c r="AY529">
        <f t="shared" si="81"/>
        <v>0</v>
      </c>
    </row>
    <row r="530" spans="1:51" ht="18.75" hidden="1" customHeight="1" x14ac:dyDescent="0.15">
      <c r="A530" s="190"/>
      <c r="B530" s="187"/>
      <c r="C530" s="181"/>
      <c r="D530" s="187"/>
      <c r="E530" s="340" t="s">
        <v>242</v>
      </c>
      <c r="F530" s="341"/>
      <c r="G530" s="342"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542</v>
      </c>
      <c r="AJ530" s="335"/>
      <c r="AK530" s="335"/>
      <c r="AL530" s="158"/>
      <c r="AM530" s="335" t="s">
        <v>543</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0"/>
      <c r="F531" s="341"/>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0"/>
      <c r="F532" s="341"/>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8"/>
      <c r="AF532" s="208"/>
      <c r="AG532" s="208"/>
      <c r="AH532" s="208"/>
      <c r="AI532" s="338"/>
      <c r="AJ532" s="208"/>
      <c r="AK532" s="208"/>
      <c r="AL532" s="208"/>
      <c r="AM532" s="338"/>
      <c r="AN532" s="208"/>
      <c r="AO532" s="208"/>
      <c r="AP532" s="339"/>
      <c r="AQ532" s="338"/>
      <c r="AR532" s="208"/>
      <c r="AS532" s="208"/>
      <c r="AT532" s="339"/>
      <c r="AU532" s="208"/>
      <c r="AV532" s="208"/>
      <c r="AW532" s="208"/>
      <c r="AX532" s="209"/>
      <c r="AY532">
        <f t="shared" ref="AY532:AY534" si="82">$AY$530</f>
        <v>0</v>
      </c>
    </row>
    <row r="533" spans="1:51" ht="23.25" hidden="1" customHeight="1" x14ac:dyDescent="0.15">
      <c r="A533" s="190"/>
      <c r="B533" s="187"/>
      <c r="C533" s="181"/>
      <c r="D533" s="187"/>
      <c r="E533" s="340"/>
      <c r="F533" s="341"/>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8"/>
      <c r="AF533" s="208"/>
      <c r="AG533" s="208"/>
      <c r="AH533" s="339"/>
      <c r="AI533" s="338"/>
      <c r="AJ533" s="208"/>
      <c r="AK533" s="208"/>
      <c r="AL533" s="208"/>
      <c r="AM533" s="338"/>
      <c r="AN533" s="208"/>
      <c r="AO533" s="208"/>
      <c r="AP533" s="339"/>
      <c r="AQ533" s="338"/>
      <c r="AR533" s="208"/>
      <c r="AS533" s="208"/>
      <c r="AT533" s="339"/>
      <c r="AU533" s="208"/>
      <c r="AV533" s="208"/>
      <c r="AW533" s="208"/>
      <c r="AX533" s="209"/>
      <c r="AY533">
        <f t="shared" si="82"/>
        <v>0</v>
      </c>
    </row>
    <row r="534" spans="1:51" ht="23.25" hidden="1" customHeight="1" x14ac:dyDescent="0.15">
      <c r="A534" s="190"/>
      <c r="B534" s="187"/>
      <c r="C534" s="181"/>
      <c r="D534" s="187"/>
      <c r="E534" s="340"/>
      <c r="F534" s="341"/>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8"/>
      <c r="AF534" s="208"/>
      <c r="AG534" s="208"/>
      <c r="AH534" s="339"/>
      <c r="AI534" s="338"/>
      <c r="AJ534" s="208"/>
      <c r="AK534" s="208"/>
      <c r="AL534" s="208"/>
      <c r="AM534" s="338"/>
      <c r="AN534" s="208"/>
      <c r="AO534" s="208"/>
      <c r="AP534" s="339"/>
      <c r="AQ534" s="338"/>
      <c r="AR534" s="208"/>
      <c r="AS534" s="208"/>
      <c r="AT534" s="339"/>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0" t="s">
        <v>252</v>
      </c>
      <c r="H538" s="126"/>
      <c r="I538" s="126"/>
      <c r="J538" s="891"/>
      <c r="K538" s="892"/>
      <c r="L538" s="892"/>
      <c r="M538" s="892"/>
      <c r="N538" s="892"/>
      <c r="O538" s="892"/>
      <c r="P538" s="892"/>
      <c r="Q538" s="892"/>
      <c r="R538" s="892"/>
      <c r="S538" s="892"/>
      <c r="T538" s="89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894"/>
      <c r="AY538" s="93" t="str">
        <f>IF(SUBSTITUTE($J$538,"-","")="","0","1")</f>
        <v>0</v>
      </c>
    </row>
    <row r="539" spans="1:51" ht="18.75" hidden="1" customHeight="1" x14ac:dyDescent="0.15">
      <c r="A539" s="190"/>
      <c r="B539" s="187"/>
      <c r="C539" s="181"/>
      <c r="D539" s="187"/>
      <c r="E539" s="340" t="s">
        <v>241</v>
      </c>
      <c r="F539" s="341"/>
      <c r="G539" s="342"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542</v>
      </c>
      <c r="AJ539" s="335"/>
      <c r="AK539" s="335"/>
      <c r="AL539" s="158"/>
      <c r="AM539" s="335" t="s">
        <v>543</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0"/>
      <c r="F540" s="341"/>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0"/>
      <c r="F541" s="341"/>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8"/>
      <c r="AF541" s="208"/>
      <c r="AG541" s="208"/>
      <c r="AH541" s="208"/>
      <c r="AI541" s="338"/>
      <c r="AJ541" s="208"/>
      <c r="AK541" s="208"/>
      <c r="AL541" s="208"/>
      <c r="AM541" s="338"/>
      <c r="AN541" s="208"/>
      <c r="AO541" s="208"/>
      <c r="AP541" s="339"/>
      <c r="AQ541" s="338"/>
      <c r="AR541" s="208"/>
      <c r="AS541" s="208"/>
      <c r="AT541" s="339"/>
      <c r="AU541" s="208"/>
      <c r="AV541" s="208"/>
      <c r="AW541" s="208"/>
      <c r="AX541" s="209"/>
      <c r="AY541">
        <f t="shared" ref="AY541:AY543" si="83">$AY$539</f>
        <v>0</v>
      </c>
    </row>
    <row r="542" spans="1:51" ht="23.25" hidden="1" customHeight="1" x14ac:dyDescent="0.15">
      <c r="A542" s="190"/>
      <c r="B542" s="187"/>
      <c r="C542" s="181"/>
      <c r="D542" s="187"/>
      <c r="E542" s="340"/>
      <c r="F542" s="341"/>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8"/>
      <c r="AF542" s="208"/>
      <c r="AG542" s="208"/>
      <c r="AH542" s="339"/>
      <c r="AI542" s="338"/>
      <c r="AJ542" s="208"/>
      <c r="AK542" s="208"/>
      <c r="AL542" s="208"/>
      <c r="AM542" s="338"/>
      <c r="AN542" s="208"/>
      <c r="AO542" s="208"/>
      <c r="AP542" s="339"/>
      <c r="AQ542" s="338"/>
      <c r="AR542" s="208"/>
      <c r="AS542" s="208"/>
      <c r="AT542" s="339"/>
      <c r="AU542" s="208"/>
      <c r="AV542" s="208"/>
      <c r="AW542" s="208"/>
      <c r="AX542" s="209"/>
      <c r="AY542">
        <f t="shared" si="83"/>
        <v>0</v>
      </c>
    </row>
    <row r="543" spans="1:51" ht="23.25" hidden="1" customHeight="1" x14ac:dyDescent="0.15">
      <c r="A543" s="190"/>
      <c r="B543" s="187"/>
      <c r="C543" s="181"/>
      <c r="D543" s="187"/>
      <c r="E543" s="340"/>
      <c r="F543" s="341"/>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8"/>
      <c r="AF543" s="208"/>
      <c r="AG543" s="208"/>
      <c r="AH543" s="339"/>
      <c r="AI543" s="338"/>
      <c r="AJ543" s="208"/>
      <c r="AK543" s="208"/>
      <c r="AL543" s="208"/>
      <c r="AM543" s="338"/>
      <c r="AN543" s="208"/>
      <c r="AO543" s="208"/>
      <c r="AP543" s="339"/>
      <c r="AQ543" s="338"/>
      <c r="AR543" s="208"/>
      <c r="AS543" s="208"/>
      <c r="AT543" s="339"/>
      <c r="AU543" s="208"/>
      <c r="AV543" s="208"/>
      <c r="AW543" s="208"/>
      <c r="AX543" s="209"/>
      <c r="AY543">
        <f t="shared" si="83"/>
        <v>0</v>
      </c>
    </row>
    <row r="544" spans="1:51" ht="18.75" hidden="1" customHeight="1" x14ac:dyDescent="0.15">
      <c r="A544" s="190"/>
      <c r="B544" s="187"/>
      <c r="C544" s="181"/>
      <c r="D544" s="187"/>
      <c r="E544" s="340" t="s">
        <v>241</v>
      </c>
      <c r="F544" s="341"/>
      <c r="G544" s="342"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542</v>
      </c>
      <c r="AJ544" s="335"/>
      <c r="AK544" s="335"/>
      <c r="AL544" s="158"/>
      <c r="AM544" s="335" t="s">
        <v>543</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0"/>
      <c r="F545" s="341"/>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0"/>
      <c r="F546" s="341"/>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8"/>
      <c r="AF546" s="208"/>
      <c r="AG546" s="208"/>
      <c r="AH546" s="208"/>
      <c r="AI546" s="338"/>
      <c r="AJ546" s="208"/>
      <c r="AK546" s="208"/>
      <c r="AL546" s="208"/>
      <c r="AM546" s="338"/>
      <c r="AN546" s="208"/>
      <c r="AO546" s="208"/>
      <c r="AP546" s="339"/>
      <c r="AQ546" s="338"/>
      <c r="AR546" s="208"/>
      <c r="AS546" s="208"/>
      <c r="AT546" s="339"/>
      <c r="AU546" s="208"/>
      <c r="AV546" s="208"/>
      <c r="AW546" s="208"/>
      <c r="AX546" s="209"/>
      <c r="AY546">
        <f t="shared" ref="AY546:AY548" si="84">$AY$544</f>
        <v>0</v>
      </c>
    </row>
    <row r="547" spans="1:51" ht="23.25" hidden="1" customHeight="1" x14ac:dyDescent="0.15">
      <c r="A547" s="190"/>
      <c r="B547" s="187"/>
      <c r="C547" s="181"/>
      <c r="D547" s="187"/>
      <c r="E547" s="340"/>
      <c r="F547" s="341"/>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8"/>
      <c r="AF547" s="208"/>
      <c r="AG547" s="208"/>
      <c r="AH547" s="339"/>
      <c r="AI547" s="338"/>
      <c r="AJ547" s="208"/>
      <c r="AK547" s="208"/>
      <c r="AL547" s="208"/>
      <c r="AM547" s="338"/>
      <c r="AN547" s="208"/>
      <c r="AO547" s="208"/>
      <c r="AP547" s="339"/>
      <c r="AQ547" s="338"/>
      <c r="AR547" s="208"/>
      <c r="AS547" s="208"/>
      <c r="AT547" s="339"/>
      <c r="AU547" s="208"/>
      <c r="AV547" s="208"/>
      <c r="AW547" s="208"/>
      <c r="AX547" s="209"/>
      <c r="AY547">
        <f t="shared" si="84"/>
        <v>0</v>
      </c>
    </row>
    <row r="548" spans="1:51" ht="23.25" hidden="1" customHeight="1" x14ac:dyDescent="0.15">
      <c r="A548" s="190"/>
      <c r="B548" s="187"/>
      <c r="C548" s="181"/>
      <c r="D548" s="187"/>
      <c r="E548" s="340"/>
      <c r="F548" s="341"/>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8"/>
      <c r="AF548" s="208"/>
      <c r="AG548" s="208"/>
      <c r="AH548" s="339"/>
      <c r="AI548" s="338"/>
      <c r="AJ548" s="208"/>
      <c r="AK548" s="208"/>
      <c r="AL548" s="208"/>
      <c r="AM548" s="338"/>
      <c r="AN548" s="208"/>
      <c r="AO548" s="208"/>
      <c r="AP548" s="339"/>
      <c r="AQ548" s="338"/>
      <c r="AR548" s="208"/>
      <c r="AS548" s="208"/>
      <c r="AT548" s="339"/>
      <c r="AU548" s="208"/>
      <c r="AV548" s="208"/>
      <c r="AW548" s="208"/>
      <c r="AX548" s="209"/>
      <c r="AY548">
        <f t="shared" si="84"/>
        <v>0</v>
      </c>
    </row>
    <row r="549" spans="1:51" ht="18.75" hidden="1" customHeight="1" x14ac:dyDescent="0.15">
      <c r="A549" s="190"/>
      <c r="B549" s="187"/>
      <c r="C549" s="181"/>
      <c r="D549" s="187"/>
      <c r="E549" s="340" t="s">
        <v>241</v>
      </c>
      <c r="F549" s="341"/>
      <c r="G549" s="342"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542</v>
      </c>
      <c r="AJ549" s="335"/>
      <c r="AK549" s="335"/>
      <c r="AL549" s="158"/>
      <c r="AM549" s="335" t="s">
        <v>543</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0"/>
      <c r="F550" s="341"/>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0"/>
      <c r="F551" s="341"/>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8"/>
      <c r="AF551" s="208"/>
      <c r="AG551" s="208"/>
      <c r="AH551" s="208"/>
      <c r="AI551" s="338"/>
      <c r="AJ551" s="208"/>
      <c r="AK551" s="208"/>
      <c r="AL551" s="208"/>
      <c r="AM551" s="338"/>
      <c r="AN551" s="208"/>
      <c r="AO551" s="208"/>
      <c r="AP551" s="339"/>
      <c r="AQ551" s="338"/>
      <c r="AR551" s="208"/>
      <c r="AS551" s="208"/>
      <c r="AT551" s="339"/>
      <c r="AU551" s="208"/>
      <c r="AV551" s="208"/>
      <c r="AW551" s="208"/>
      <c r="AX551" s="209"/>
      <c r="AY551">
        <f t="shared" ref="AY551:AY553" si="85">$AY$549</f>
        <v>0</v>
      </c>
    </row>
    <row r="552" spans="1:51" ht="23.25" hidden="1" customHeight="1" x14ac:dyDescent="0.15">
      <c r="A552" s="190"/>
      <c r="B552" s="187"/>
      <c r="C552" s="181"/>
      <c r="D552" s="187"/>
      <c r="E552" s="340"/>
      <c r="F552" s="341"/>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8"/>
      <c r="AF552" s="208"/>
      <c r="AG552" s="208"/>
      <c r="AH552" s="339"/>
      <c r="AI552" s="338"/>
      <c r="AJ552" s="208"/>
      <c r="AK552" s="208"/>
      <c r="AL552" s="208"/>
      <c r="AM552" s="338"/>
      <c r="AN552" s="208"/>
      <c r="AO552" s="208"/>
      <c r="AP552" s="339"/>
      <c r="AQ552" s="338"/>
      <c r="AR552" s="208"/>
      <c r="AS552" s="208"/>
      <c r="AT552" s="339"/>
      <c r="AU552" s="208"/>
      <c r="AV552" s="208"/>
      <c r="AW552" s="208"/>
      <c r="AX552" s="209"/>
      <c r="AY552">
        <f t="shared" si="85"/>
        <v>0</v>
      </c>
    </row>
    <row r="553" spans="1:51" ht="23.25" hidden="1" customHeight="1" x14ac:dyDescent="0.15">
      <c r="A553" s="190"/>
      <c r="B553" s="187"/>
      <c r="C553" s="181"/>
      <c r="D553" s="187"/>
      <c r="E553" s="340"/>
      <c r="F553" s="341"/>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8"/>
      <c r="AF553" s="208"/>
      <c r="AG553" s="208"/>
      <c r="AH553" s="339"/>
      <c r="AI553" s="338"/>
      <c r="AJ553" s="208"/>
      <c r="AK553" s="208"/>
      <c r="AL553" s="208"/>
      <c r="AM553" s="338"/>
      <c r="AN553" s="208"/>
      <c r="AO553" s="208"/>
      <c r="AP553" s="339"/>
      <c r="AQ553" s="338"/>
      <c r="AR553" s="208"/>
      <c r="AS553" s="208"/>
      <c r="AT553" s="339"/>
      <c r="AU553" s="208"/>
      <c r="AV553" s="208"/>
      <c r="AW553" s="208"/>
      <c r="AX553" s="209"/>
      <c r="AY553">
        <f t="shared" si="85"/>
        <v>0</v>
      </c>
    </row>
    <row r="554" spans="1:51" ht="18.75" hidden="1" customHeight="1" x14ac:dyDescent="0.15">
      <c r="A554" s="190"/>
      <c r="B554" s="187"/>
      <c r="C554" s="181"/>
      <c r="D554" s="187"/>
      <c r="E554" s="340" t="s">
        <v>241</v>
      </c>
      <c r="F554" s="341"/>
      <c r="G554" s="342"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542</v>
      </c>
      <c r="AJ554" s="335"/>
      <c r="AK554" s="335"/>
      <c r="AL554" s="158"/>
      <c r="AM554" s="335" t="s">
        <v>543</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0"/>
      <c r="F555" s="341"/>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0"/>
      <c r="F556" s="341"/>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8"/>
      <c r="AF556" s="208"/>
      <c r="AG556" s="208"/>
      <c r="AH556" s="208"/>
      <c r="AI556" s="338"/>
      <c r="AJ556" s="208"/>
      <c r="AK556" s="208"/>
      <c r="AL556" s="208"/>
      <c r="AM556" s="338"/>
      <c r="AN556" s="208"/>
      <c r="AO556" s="208"/>
      <c r="AP556" s="339"/>
      <c r="AQ556" s="338"/>
      <c r="AR556" s="208"/>
      <c r="AS556" s="208"/>
      <c r="AT556" s="339"/>
      <c r="AU556" s="208"/>
      <c r="AV556" s="208"/>
      <c r="AW556" s="208"/>
      <c r="AX556" s="209"/>
      <c r="AY556">
        <f t="shared" ref="AY556:AY558" si="86">$AY$554</f>
        <v>0</v>
      </c>
    </row>
    <row r="557" spans="1:51" ht="23.25" hidden="1" customHeight="1" x14ac:dyDescent="0.15">
      <c r="A557" s="190"/>
      <c r="B557" s="187"/>
      <c r="C557" s="181"/>
      <c r="D557" s="187"/>
      <c r="E557" s="340"/>
      <c r="F557" s="341"/>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8"/>
      <c r="AF557" s="208"/>
      <c r="AG557" s="208"/>
      <c r="AH557" s="339"/>
      <c r="AI557" s="338"/>
      <c r="AJ557" s="208"/>
      <c r="AK557" s="208"/>
      <c r="AL557" s="208"/>
      <c r="AM557" s="338"/>
      <c r="AN557" s="208"/>
      <c r="AO557" s="208"/>
      <c r="AP557" s="339"/>
      <c r="AQ557" s="338"/>
      <c r="AR557" s="208"/>
      <c r="AS557" s="208"/>
      <c r="AT557" s="339"/>
      <c r="AU557" s="208"/>
      <c r="AV557" s="208"/>
      <c r="AW557" s="208"/>
      <c r="AX557" s="209"/>
      <c r="AY557">
        <f t="shared" si="86"/>
        <v>0</v>
      </c>
    </row>
    <row r="558" spans="1:51" ht="23.25" hidden="1" customHeight="1" x14ac:dyDescent="0.15">
      <c r="A558" s="190"/>
      <c r="B558" s="187"/>
      <c r="C558" s="181"/>
      <c r="D558" s="187"/>
      <c r="E558" s="340"/>
      <c r="F558" s="341"/>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8"/>
      <c r="AF558" s="208"/>
      <c r="AG558" s="208"/>
      <c r="AH558" s="339"/>
      <c r="AI558" s="338"/>
      <c r="AJ558" s="208"/>
      <c r="AK558" s="208"/>
      <c r="AL558" s="208"/>
      <c r="AM558" s="338"/>
      <c r="AN558" s="208"/>
      <c r="AO558" s="208"/>
      <c r="AP558" s="339"/>
      <c r="AQ558" s="338"/>
      <c r="AR558" s="208"/>
      <c r="AS558" s="208"/>
      <c r="AT558" s="339"/>
      <c r="AU558" s="208"/>
      <c r="AV558" s="208"/>
      <c r="AW558" s="208"/>
      <c r="AX558" s="209"/>
      <c r="AY558">
        <f t="shared" si="86"/>
        <v>0</v>
      </c>
    </row>
    <row r="559" spans="1:51" ht="18.75" hidden="1" customHeight="1" x14ac:dyDescent="0.15">
      <c r="A559" s="190"/>
      <c r="B559" s="187"/>
      <c r="C559" s="181"/>
      <c r="D559" s="187"/>
      <c r="E559" s="340" t="s">
        <v>241</v>
      </c>
      <c r="F559" s="341"/>
      <c r="G559" s="342"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542</v>
      </c>
      <c r="AJ559" s="335"/>
      <c r="AK559" s="335"/>
      <c r="AL559" s="158"/>
      <c r="AM559" s="335" t="s">
        <v>543</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0"/>
      <c r="F560" s="341"/>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0"/>
      <c r="F561" s="341"/>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8"/>
      <c r="AF561" s="208"/>
      <c r="AG561" s="208"/>
      <c r="AH561" s="208"/>
      <c r="AI561" s="338"/>
      <c r="AJ561" s="208"/>
      <c r="AK561" s="208"/>
      <c r="AL561" s="208"/>
      <c r="AM561" s="338"/>
      <c r="AN561" s="208"/>
      <c r="AO561" s="208"/>
      <c r="AP561" s="339"/>
      <c r="AQ561" s="338"/>
      <c r="AR561" s="208"/>
      <c r="AS561" s="208"/>
      <c r="AT561" s="339"/>
      <c r="AU561" s="208"/>
      <c r="AV561" s="208"/>
      <c r="AW561" s="208"/>
      <c r="AX561" s="209"/>
      <c r="AY561">
        <f t="shared" ref="AY561:AY563" si="87">$AY$559</f>
        <v>0</v>
      </c>
    </row>
    <row r="562" spans="1:51" ht="23.25" hidden="1" customHeight="1" x14ac:dyDescent="0.15">
      <c r="A562" s="190"/>
      <c r="B562" s="187"/>
      <c r="C562" s="181"/>
      <c r="D562" s="187"/>
      <c r="E562" s="340"/>
      <c r="F562" s="341"/>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8"/>
      <c r="AF562" s="208"/>
      <c r="AG562" s="208"/>
      <c r="AH562" s="339"/>
      <c r="AI562" s="338"/>
      <c r="AJ562" s="208"/>
      <c r="AK562" s="208"/>
      <c r="AL562" s="208"/>
      <c r="AM562" s="338"/>
      <c r="AN562" s="208"/>
      <c r="AO562" s="208"/>
      <c r="AP562" s="339"/>
      <c r="AQ562" s="338"/>
      <c r="AR562" s="208"/>
      <c r="AS562" s="208"/>
      <c r="AT562" s="339"/>
      <c r="AU562" s="208"/>
      <c r="AV562" s="208"/>
      <c r="AW562" s="208"/>
      <c r="AX562" s="209"/>
      <c r="AY562">
        <f t="shared" si="87"/>
        <v>0</v>
      </c>
    </row>
    <row r="563" spans="1:51" ht="23.25" hidden="1" customHeight="1" x14ac:dyDescent="0.15">
      <c r="A563" s="190"/>
      <c r="B563" s="187"/>
      <c r="C563" s="181"/>
      <c r="D563" s="187"/>
      <c r="E563" s="340"/>
      <c r="F563" s="341"/>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8"/>
      <c r="AF563" s="208"/>
      <c r="AG563" s="208"/>
      <c r="AH563" s="339"/>
      <c r="AI563" s="338"/>
      <c r="AJ563" s="208"/>
      <c r="AK563" s="208"/>
      <c r="AL563" s="208"/>
      <c r="AM563" s="338"/>
      <c r="AN563" s="208"/>
      <c r="AO563" s="208"/>
      <c r="AP563" s="339"/>
      <c r="AQ563" s="338"/>
      <c r="AR563" s="208"/>
      <c r="AS563" s="208"/>
      <c r="AT563" s="339"/>
      <c r="AU563" s="208"/>
      <c r="AV563" s="208"/>
      <c r="AW563" s="208"/>
      <c r="AX563" s="209"/>
      <c r="AY563">
        <f t="shared" si="87"/>
        <v>0</v>
      </c>
    </row>
    <row r="564" spans="1:51" ht="18.75" hidden="1" customHeight="1" x14ac:dyDescent="0.15">
      <c r="A564" s="190"/>
      <c r="B564" s="187"/>
      <c r="C564" s="181"/>
      <c r="D564" s="187"/>
      <c r="E564" s="340" t="s">
        <v>242</v>
      </c>
      <c r="F564" s="341"/>
      <c r="G564" s="342"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542</v>
      </c>
      <c r="AJ564" s="335"/>
      <c r="AK564" s="335"/>
      <c r="AL564" s="158"/>
      <c r="AM564" s="335" t="s">
        <v>543</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0"/>
      <c r="F565" s="341"/>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0"/>
      <c r="F566" s="341"/>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8"/>
      <c r="AF566" s="208"/>
      <c r="AG566" s="208"/>
      <c r="AH566" s="208"/>
      <c r="AI566" s="338"/>
      <c r="AJ566" s="208"/>
      <c r="AK566" s="208"/>
      <c r="AL566" s="208"/>
      <c r="AM566" s="338"/>
      <c r="AN566" s="208"/>
      <c r="AO566" s="208"/>
      <c r="AP566" s="339"/>
      <c r="AQ566" s="338"/>
      <c r="AR566" s="208"/>
      <c r="AS566" s="208"/>
      <c r="AT566" s="339"/>
      <c r="AU566" s="208"/>
      <c r="AV566" s="208"/>
      <c r="AW566" s="208"/>
      <c r="AX566" s="209"/>
      <c r="AY566">
        <f t="shared" ref="AY566:AY568" si="88">$AY$564</f>
        <v>0</v>
      </c>
    </row>
    <row r="567" spans="1:51" ht="23.25" hidden="1" customHeight="1" x14ac:dyDescent="0.15">
      <c r="A567" s="190"/>
      <c r="B567" s="187"/>
      <c r="C567" s="181"/>
      <c r="D567" s="187"/>
      <c r="E567" s="340"/>
      <c r="F567" s="341"/>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8"/>
      <c r="AF567" s="208"/>
      <c r="AG567" s="208"/>
      <c r="AH567" s="339"/>
      <c r="AI567" s="338"/>
      <c r="AJ567" s="208"/>
      <c r="AK567" s="208"/>
      <c r="AL567" s="208"/>
      <c r="AM567" s="338"/>
      <c r="AN567" s="208"/>
      <c r="AO567" s="208"/>
      <c r="AP567" s="339"/>
      <c r="AQ567" s="338"/>
      <c r="AR567" s="208"/>
      <c r="AS567" s="208"/>
      <c r="AT567" s="339"/>
      <c r="AU567" s="208"/>
      <c r="AV567" s="208"/>
      <c r="AW567" s="208"/>
      <c r="AX567" s="209"/>
      <c r="AY567">
        <f t="shared" si="88"/>
        <v>0</v>
      </c>
    </row>
    <row r="568" spans="1:51" ht="23.25" hidden="1" customHeight="1" x14ac:dyDescent="0.15">
      <c r="A568" s="190"/>
      <c r="B568" s="187"/>
      <c r="C568" s="181"/>
      <c r="D568" s="187"/>
      <c r="E568" s="340"/>
      <c r="F568" s="341"/>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8"/>
      <c r="AF568" s="208"/>
      <c r="AG568" s="208"/>
      <c r="AH568" s="339"/>
      <c r="AI568" s="338"/>
      <c r="AJ568" s="208"/>
      <c r="AK568" s="208"/>
      <c r="AL568" s="208"/>
      <c r="AM568" s="338"/>
      <c r="AN568" s="208"/>
      <c r="AO568" s="208"/>
      <c r="AP568" s="339"/>
      <c r="AQ568" s="338"/>
      <c r="AR568" s="208"/>
      <c r="AS568" s="208"/>
      <c r="AT568" s="339"/>
      <c r="AU568" s="208"/>
      <c r="AV568" s="208"/>
      <c r="AW568" s="208"/>
      <c r="AX568" s="209"/>
      <c r="AY568">
        <f t="shared" si="88"/>
        <v>0</v>
      </c>
    </row>
    <row r="569" spans="1:51" ht="18.75" hidden="1" customHeight="1" x14ac:dyDescent="0.15">
      <c r="A569" s="190"/>
      <c r="B569" s="187"/>
      <c r="C569" s="181"/>
      <c r="D569" s="187"/>
      <c r="E569" s="340" t="s">
        <v>242</v>
      </c>
      <c r="F569" s="341"/>
      <c r="G569" s="342"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542</v>
      </c>
      <c r="AJ569" s="335"/>
      <c r="AK569" s="335"/>
      <c r="AL569" s="158"/>
      <c r="AM569" s="335" t="s">
        <v>543</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0"/>
      <c r="F570" s="341"/>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0"/>
      <c r="F571" s="341"/>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8"/>
      <c r="AF571" s="208"/>
      <c r="AG571" s="208"/>
      <c r="AH571" s="208"/>
      <c r="AI571" s="338"/>
      <c r="AJ571" s="208"/>
      <c r="AK571" s="208"/>
      <c r="AL571" s="208"/>
      <c r="AM571" s="338"/>
      <c r="AN571" s="208"/>
      <c r="AO571" s="208"/>
      <c r="AP571" s="339"/>
      <c r="AQ571" s="338"/>
      <c r="AR571" s="208"/>
      <c r="AS571" s="208"/>
      <c r="AT571" s="339"/>
      <c r="AU571" s="208"/>
      <c r="AV571" s="208"/>
      <c r="AW571" s="208"/>
      <c r="AX571" s="209"/>
      <c r="AY571">
        <f t="shared" ref="AY571:AY573" si="89">$AY$569</f>
        <v>0</v>
      </c>
    </row>
    <row r="572" spans="1:51" ht="23.25" hidden="1" customHeight="1" x14ac:dyDescent="0.15">
      <c r="A572" s="190"/>
      <c r="B572" s="187"/>
      <c r="C572" s="181"/>
      <c r="D572" s="187"/>
      <c r="E572" s="340"/>
      <c r="F572" s="341"/>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8"/>
      <c r="AF572" s="208"/>
      <c r="AG572" s="208"/>
      <c r="AH572" s="339"/>
      <c r="AI572" s="338"/>
      <c r="AJ572" s="208"/>
      <c r="AK572" s="208"/>
      <c r="AL572" s="208"/>
      <c r="AM572" s="338"/>
      <c r="AN572" s="208"/>
      <c r="AO572" s="208"/>
      <c r="AP572" s="339"/>
      <c r="AQ572" s="338"/>
      <c r="AR572" s="208"/>
      <c r="AS572" s="208"/>
      <c r="AT572" s="339"/>
      <c r="AU572" s="208"/>
      <c r="AV572" s="208"/>
      <c r="AW572" s="208"/>
      <c r="AX572" s="209"/>
      <c r="AY572">
        <f t="shared" si="89"/>
        <v>0</v>
      </c>
    </row>
    <row r="573" spans="1:51" ht="23.25" hidden="1" customHeight="1" x14ac:dyDescent="0.15">
      <c r="A573" s="190"/>
      <c r="B573" s="187"/>
      <c r="C573" s="181"/>
      <c r="D573" s="187"/>
      <c r="E573" s="340"/>
      <c r="F573" s="341"/>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8"/>
      <c r="AF573" s="208"/>
      <c r="AG573" s="208"/>
      <c r="AH573" s="339"/>
      <c r="AI573" s="338"/>
      <c r="AJ573" s="208"/>
      <c r="AK573" s="208"/>
      <c r="AL573" s="208"/>
      <c r="AM573" s="338"/>
      <c r="AN573" s="208"/>
      <c r="AO573" s="208"/>
      <c r="AP573" s="339"/>
      <c r="AQ573" s="338"/>
      <c r="AR573" s="208"/>
      <c r="AS573" s="208"/>
      <c r="AT573" s="339"/>
      <c r="AU573" s="208"/>
      <c r="AV573" s="208"/>
      <c r="AW573" s="208"/>
      <c r="AX573" s="209"/>
      <c r="AY573">
        <f t="shared" si="89"/>
        <v>0</v>
      </c>
    </row>
    <row r="574" spans="1:51" ht="18.75" hidden="1" customHeight="1" x14ac:dyDescent="0.15">
      <c r="A574" s="190"/>
      <c r="B574" s="187"/>
      <c r="C574" s="181"/>
      <c r="D574" s="187"/>
      <c r="E574" s="340" t="s">
        <v>242</v>
      </c>
      <c r="F574" s="341"/>
      <c r="G574" s="342"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542</v>
      </c>
      <c r="AJ574" s="335"/>
      <c r="AK574" s="335"/>
      <c r="AL574" s="158"/>
      <c r="AM574" s="335" t="s">
        <v>543</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0"/>
      <c r="F575" s="341"/>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0"/>
      <c r="F576" s="341"/>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8"/>
      <c r="AF576" s="208"/>
      <c r="AG576" s="208"/>
      <c r="AH576" s="208"/>
      <c r="AI576" s="338"/>
      <c r="AJ576" s="208"/>
      <c r="AK576" s="208"/>
      <c r="AL576" s="208"/>
      <c r="AM576" s="338"/>
      <c r="AN576" s="208"/>
      <c r="AO576" s="208"/>
      <c r="AP576" s="339"/>
      <c r="AQ576" s="338"/>
      <c r="AR576" s="208"/>
      <c r="AS576" s="208"/>
      <c r="AT576" s="339"/>
      <c r="AU576" s="208"/>
      <c r="AV576" s="208"/>
      <c r="AW576" s="208"/>
      <c r="AX576" s="209"/>
      <c r="AY576">
        <f t="shared" ref="AY576:AY578" si="90">$AY$574</f>
        <v>0</v>
      </c>
    </row>
    <row r="577" spans="1:51" ht="23.25" hidden="1" customHeight="1" x14ac:dyDescent="0.15">
      <c r="A577" s="190"/>
      <c r="B577" s="187"/>
      <c r="C577" s="181"/>
      <c r="D577" s="187"/>
      <c r="E577" s="340"/>
      <c r="F577" s="341"/>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8"/>
      <c r="AF577" s="208"/>
      <c r="AG577" s="208"/>
      <c r="AH577" s="339"/>
      <c r="AI577" s="338"/>
      <c r="AJ577" s="208"/>
      <c r="AK577" s="208"/>
      <c r="AL577" s="208"/>
      <c r="AM577" s="338"/>
      <c r="AN577" s="208"/>
      <c r="AO577" s="208"/>
      <c r="AP577" s="339"/>
      <c r="AQ577" s="338"/>
      <c r="AR577" s="208"/>
      <c r="AS577" s="208"/>
      <c r="AT577" s="339"/>
      <c r="AU577" s="208"/>
      <c r="AV577" s="208"/>
      <c r="AW577" s="208"/>
      <c r="AX577" s="209"/>
      <c r="AY577">
        <f t="shared" si="90"/>
        <v>0</v>
      </c>
    </row>
    <row r="578" spans="1:51" ht="23.25" hidden="1" customHeight="1" x14ac:dyDescent="0.15">
      <c r="A578" s="190"/>
      <c r="B578" s="187"/>
      <c r="C578" s="181"/>
      <c r="D578" s="187"/>
      <c r="E578" s="340"/>
      <c r="F578" s="341"/>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8"/>
      <c r="AF578" s="208"/>
      <c r="AG578" s="208"/>
      <c r="AH578" s="339"/>
      <c r="AI578" s="338"/>
      <c r="AJ578" s="208"/>
      <c r="AK578" s="208"/>
      <c r="AL578" s="208"/>
      <c r="AM578" s="338"/>
      <c r="AN578" s="208"/>
      <c r="AO578" s="208"/>
      <c r="AP578" s="339"/>
      <c r="AQ578" s="338"/>
      <c r="AR578" s="208"/>
      <c r="AS578" s="208"/>
      <c r="AT578" s="339"/>
      <c r="AU578" s="208"/>
      <c r="AV578" s="208"/>
      <c r="AW578" s="208"/>
      <c r="AX578" s="209"/>
      <c r="AY578">
        <f t="shared" si="90"/>
        <v>0</v>
      </c>
    </row>
    <row r="579" spans="1:51" ht="18.75" hidden="1" customHeight="1" x14ac:dyDescent="0.15">
      <c r="A579" s="190"/>
      <c r="B579" s="187"/>
      <c r="C579" s="181"/>
      <c r="D579" s="187"/>
      <c r="E579" s="340" t="s">
        <v>242</v>
      </c>
      <c r="F579" s="341"/>
      <c r="G579" s="342"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542</v>
      </c>
      <c r="AJ579" s="335"/>
      <c r="AK579" s="335"/>
      <c r="AL579" s="158"/>
      <c r="AM579" s="335" t="s">
        <v>543</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0"/>
      <c r="F580" s="341"/>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0"/>
      <c r="F581" s="341"/>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8"/>
      <c r="AF581" s="208"/>
      <c r="AG581" s="208"/>
      <c r="AH581" s="208"/>
      <c r="AI581" s="338"/>
      <c r="AJ581" s="208"/>
      <c r="AK581" s="208"/>
      <c r="AL581" s="208"/>
      <c r="AM581" s="338"/>
      <c r="AN581" s="208"/>
      <c r="AO581" s="208"/>
      <c r="AP581" s="339"/>
      <c r="AQ581" s="338"/>
      <c r="AR581" s="208"/>
      <c r="AS581" s="208"/>
      <c r="AT581" s="339"/>
      <c r="AU581" s="208"/>
      <c r="AV581" s="208"/>
      <c r="AW581" s="208"/>
      <c r="AX581" s="209"/>
      <c r="AY581">
        <f t="shared" ref="AY581:AY583" si="91">$AY$579</f>
        <v>0</v>
      </c>
    </row>
    <row r="582" spans="1:51" ht="23.25" hidden="1" customHeight="1" x14ac:dyDescent="0.15">
      <c r="A582" s="190"/>
      <c r="B582" s="187"/>
      <c r="C582" s="181"/>
      <c r="D582" s="187"/>
      <c r="E582" s="340"/>
      <c r="F582" s="341"/>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8"/>
      <c r="AF582" s="208"/>
      <c r="AG582" s="208"/>
      <c r="AH582" s="339"/>
      <c r="AI582" s="338"/>
      <c r="AJ582" s="208"/>
      <c r="AK582" s="208"/>
      <c r="AL582" s="208"/>
      <c r="AM582" s="338"/>
      <c r="AN582" s="208"/>
      <c r="AO582" s="208"/>
      <c r="AP582" s="339"/>
      <c r="AQ582" s="338"/>
      <c r="AR582" s="208"/>
      <c r="AS582" s="208"/>
      <c r="AT582" s="339"/>
      <c r="AU582" s="208"/>
      <c r="AV582" s="208"/>
      <c r="AW582" s="208"/>
      <c r="AX582" s="209"/>
      <c r="AY582">
        <f t="shared" si="91"/>
        <v>0</v>
      </c>
    </row>
    <row r="583" spans="1:51" ht="23.25" hidden="1" customHeight="1" x14ac:dyDescent="0.15">
      <c r="A583" s="190"/>
      <c r="B583" s="187"/>
      <c r="C583" s="181"/>
      <c r="D583" s="187"/>
      <c r="E583" s="340"/>
      <c r="F583" s="341"/>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8"/>
      <c r="AF583" s="208"/>
      <c r="AG583" s="208"/>
      <c r="AH583" s="339"/>
      <c r="AI583" s="338"/>
      <c r="AJ583" s="208"/>
      <c r="AK583" s="208"/>
      <c r="AL583" s="208"/>
      <c r="AM583" s="338"/>
      <c r="AN583" s="208"/>
      <c r="AO583" s="208"/>
      <c r="AP583" s="339"/>
      <c r="AQ583" s="338"/>
      <c r="AR583" s="208"/>
      <c r="AS583" s="208"/>
      <c r="AT583" s="339"/>
      <c r="AU583" s="208"/>
      <c r="AV583" s="208"/>
      <c r="AW583" s="208"/>
      <c r="AX583" s="209"/>
      <c r="AY583">
        <f t="shared" si="91"/>
        <v>0</v>
      </c>
    </row>
    <row r="584" spans="1:51" ht="18.75" hidden="1" customHeight="1" x14ac:dyDescent="0.15">
      <c r="A584" s="190"/>
      <c r="B584" s="187"/>
      <c r="C584" s="181"/>
      <c r="D584" s="187"/>
      <c r="E584" s="340" t="s">
        <v>242</v>
      </c>
      <c r="F584" s="341"/>
      <c r="G584" s="342"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542</v>
      </c>
      <c r="AJ584" s="335"/>
      <c r="AK584" s="335"/>
      <c r="AL584" s="158"/>
      <c r="AM584" s="335" t="s">
        <v>543</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0"/>
      <c r="F585" s="341"/>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0"/>
      <c r="F586" s="341"/>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8"/>
      <c r="AF586" s="208"/>
      <c r="AG586" s="208"/>
      <c r="AH586" s="208"/>
      <c r="AI586" s="338"/>
      <c r="AJ586" s="208"/>
      <c r="AK586" s="208"/>
      <c r="AL586" s="208"/>
      <c r="AM586" s="338"/>
      <c r="AN586" s="208"/>
      <c r="AO586" s="208"/>
      <c r="AP586" s="339"/>
      <c r="AQ586" s="338"/>
      <c r="AR586" s="208"/>
      <c r="AS586" s="208"/>
      <c r="AT586" s="339"/>
      <c r="AU586" s="208"/>
      <c r="AV586" s="208"/>
      <c r="AW586" s="208"/>
      <c r="AX586" s="209"/>
      <c r="AY586">
        <f t="shared" ref="AY586:AY588" si="92">$AY$584</f>
        <v>0</v>
      </c>
    </row>
    <row r="587" spans="1:51" ht="23.25" hidden="1" customHeight="1" x14ac:dyDescent="0.15">
      <c r="A587" s="190"/>
      <c r="B587" s="187"/>
      <c r="C587" s="181"/>
      <c r="D587" s="187"/>
      <c r="E587" s="340"/>
      <c r="F587" s="341"/>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8"/>
      <c r="AF587" s="208"/>
      <c r="AG587" s="208"/>
      <c r="AH587" s="339"/>
      <c r="AI587" s="338"/>
      <c r="AJ587" s="208"/>
      <c r="AK587" s="208"/>
      <c r="AL587" s="208"/>
      <c r="AM587" s="338"/>
      <c r="AN587" s="208"/>
      <c r="AO587" s="208"/>
      <c r="AP587" s="339"/>
      <c r="AQ587" s="338"/>
      <c r="AR587" s="208"/>
      <c r="AS587" s="208"/>
      <c r="AT587" s="339"/>
      <c r="AU587" s="208"/>
      <c r="AV587" s="208"/>
      <c r="AW587" s="208"/>
      <c r="AX587" s="209"/>
      <c r="AY587">
        <f t="shared" si="92"/>
        <v>0</v>
      </c>
    </row>
    <row r="588" spans="1:51" ht="23.25" hidden="1" customHeight="1" x14ac:dyDescent="0.15">
      <c r="A588" s="190"/>
      <c r="B588" s="187"/>
      <c r="C588" s="181"/>
      <c r="D588" s="187"/>
      <c r="E588" s="340"/>
      <c r="F588" s="341"/>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8"/>
      <c r="AF588" s="208"/>
      <c r="AG588" s="208"/>
      <c r="AH588" s="339"/>
      <c r="AI588" s="338"/>
      <c r="AJ588" s="208"/>
      <c r="AK588" s="208"/>
      <c r="AL588" s="208"/>
      <c r="AM588" s="338"/>
      <c r="AN588" s="208"/>
      <c r="AO588" s="208"/>
      <c r="AP588" s="339"/>
      <c r="AQ588" s="338"/>
      <c r="AR588" s="208"/>
      <c r="AS588" s="208"/>
      <c r="AT588" s="339"/>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0" t="s">
        <v>252</v>
      </c>
      <c r="H592" s="126"/>
      <c r="I592" s="126"/>
      <c r="J592" s="891"/>
      <c r="K592" s="892"/>
      <c r="L592" s="892"/>
      <c r="M592" s="892"/>
      <c r="N592" s="892"/>
      <c r="O592" s="892"/>
      <c r="P592" s="892"/>
      <c r="Q592" s="892"/>
      <c r="R592" s="892"/>
      <c r="S592" s="892"/>
      <c r="T592" s="89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894"/>
      <c r="AY592" s="93" t="str">
        <f>IF(SUBSTITUTE($J$592,"-","")="","0","1")</f>
        <v>0</v>
      </c>
    </row>
    <row r="593" spans="1:51" ht="18.75" hidden="1" customHeight="1" x14ac:dyDescent="0.15">
      <c r="A593" s="190"/>
      <c r="B593" s="187"/>
      <c r="C593" s="181"/>
      <c r="D593" s="187"/>
      <c r="E593" s="340" t="s">
        <v>241</v>
      </c>
      <c r="F593" s="341"/>
      <c r="G593" s="342"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542</v>
      </c>
      <c r="AJ593" s="335"/>
      <c r="AK593" s="335"/>
      <c r="AL593" s="158"/>
      <c r="AM593" s="335" t="s">
        <v>543</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0"/>
      <c r="F594" s="341"/>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0"/>
      <c r="F595" s="341"/>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8"/>
      <c r="AF595" s="208"/>
      <c r="AG595" s="208"/>
      <c r="AH595" s="208"/>
      <c r="AI595" s="338"/>
      <c r="AJ595" s="208"/>
      <c r="AK595" s="208"/>
      <c r="AL595" s="208"/>
      <c r="AM595" s="338"/>
      <c r="AN595" s="208"/>
      <c r="AO595" s="208"/>
      <c r="AP595" s="339"/>
      <c r="AQ595" s="338"/>
      <c r="AR595" s="208"/>
      <c r="AS595" s="208"/>
      <c r="AT595" s="339"/>
      <c r="AU595" s="208"/>
      <c r="AV595" s="208"/>
      <c r="AW595" s="208"/>
      <c r="AX595" s="209"/>
      <c r="AY595">
        <f t="shared" ref="AY595:AY597" si="93">$AY$593</f>
        <v>0</v>
      </c>
    </row>
    <row r="596" spans="1:51" ht="23.25" hidden="1" customHeight="1" x14ac:dyDescent="0.15">
      <c r="A596" s="190"/>
      <c r="B596" s="187"/>
      <c r="C596" s="181"/>
      <c r="D596" s="187"/>
      <c r="E596" s="340"/>
      <c r="F596" s="341"/>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8"/>
      <c r="AF596" s="208"/>
      <c r="AG596" s="208"/>
      <c r="AH596" s="339"/>
      <c r="AI596" s="338"/>
      <c r="AJ596" s="208"/>
      <c r="AK596" s="208"/>
      <c r="AL596" s="208"/>
      <c r="AM596" s="338"/>
      <c r="AN596" s="208"/>
      <c r="AO596" s="208"/>
      <c r="AP596" s="339"/>
      <c r="AQ596" s="338"/>
      <c r="AR596" s="208"/>
      <c r="AS596" s="208"/>
      <c r="AT596" s="339"/>
      <c r="AU596" s="208"/>
      <c r="AV596" s="208"/>
      <c r="AW596" s="208"/>
      <c r="AX596" s="209"/>
      <c r="AY596">
        <f t="shared" si="93"/>
        <v>0</v>
      </c>
    </row>
    <row r="597" spans="1:51" ht="23.25" hidden="1" customHeight="1" x14ac:dyDescent="0.15">
      <c r="A597" s="190"/>
      <c r="B597" s="187"/>
      <c r="C597" s="181"/>
      <c r="D597" s="187"/>
      <c r="E597" s="340"/>
      <c r="F597" s="341"/>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8"/>
      <c r="AF597" s="208"/>
      <c r="AG597" s="208"/>
      <c r="AH597" s="339"/>
      <c r="AI597" s="338"/>
      <c r="AJ597" s="208"/>
      <c r="AK597" s="208"/>
      <c r="AL597" s="208"/>
      <c r="AM597" s="338"/>
      <c r="AN597" s="208"/>
      <c r="AO597" s="208"/>
      <c r="AP597" s="339"/>
      <c r="AQ597" s="338"/>
      <c r="AR597" s="208"/>
      <c r="AS597" s="208"/>
      <c r="AT597" s="339"/>
      <c r="AU597" s="208"/>
      <c r="AV597" s="208"/>
      <c r="AW597" s="208"/>
      <c r="AX597" s="209"/>
      <c r="AY597">
        <f t="shared" si="93"/>
        <v>0</v>
      </c>
    </row>
    <row r="598" spans="1:51" ht="18.75" hidden="1" customHeight="1" x14ac:dyDescent="0.15">
      <c r="A598" s="190"/>
      <c r="B598" s="187"/>
      <c r="C598" s="181"/>
      <c r="D598" s="187"/>
      <c r="E598" s="340" t="s">
        <v>241</v>
      </c>
      <c r="F598" s="341"/>
      <c r="G598" s="342"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542</v>
      </c>
      <c r="AJ598" s="335"/>
      <c r="AK598" s="335"/>
      <c r="AL598" s="158"/>
      <c r="AM598" s="335" t="s">
        <v>543</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0"/>
      <c r="F599" s="341"/>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0"/>
      <c r="F600" s="341"/>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8"/>
      <c r="AF600" s="208"/>
      <c r="AG600" s="208"/>
      <c r="AH600" s="208"/>
      <c r="AI600" s="338"/>
      <c r="AJ600" s="208"/>
      <c r="AK600" s="208"/>
      <c r="AL600" s="208"/>
      <c r="AM600" s="338"/>
      <c r="AN600" s="208"/>
      <c r="AO600" s="208"/>
      <c r="AP600" s="339"/>
      <c r="AQ600" s="338"/>
      <c r="AR600" s="208"/>
      <c r="AS600" s="208"/>
      <c r="AT600" s="339"/>
      <c r="AU600" s="208"/>
      <c r="AV600" s="208"/>
      <c r="AW600" s="208"/>
      <c r="AX600" s="209"/>
      <c r="AY600">
        <f t="shared" ref="AY600:AY602" si="94">$AY$598</f>
        <v>0</v>
      </c>
    </row>
    <row r="601" spans="1:51" ht="23.25" hidden="1" customHeight="1" x14ac:dyDescent="0.15">
      <c r="A601" s="190"/>
      <c r="B601" s="187"/>
      <c r="C601" s="181"/>
      <c r="D601" s="187"/>
      <c r="E601" s="340"/>
      <c r="F601" s="341"/>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8"/>
      <c r="AF601" s="208"/>
      <c r="AG601" s="208"/>
      <c r="AH601" s="339"/>
      <c r="AI601" s="338"/>
      <c r="AJ601" s="208"/>
      <c r="AK601" s="208"/>
      <c r="AL601" s="208"/>
      <c r="AM601" s="338"/>
      <c r="AN601" s="208"/>
      <c r="AO601" s="208"/>
      <c r="AP601" s="339"/>
      <c r="AQ601" s="338"/>
      <c r="AR601" s="208"/>
      <c r="AS601" s="208"/>
      <c r="AT601" s="339"/>
      <c r="AU601" s="208"/>
      <c r="AV601" s="208"/>
      <c r="AW601" s="208"/>
      <c r="AX601" s="209"/>
      <c r="AY601">
        <f t="shared" si="94"/>
        <v>0</v>
      </c>
    </row>
    <row r="602" spans="1:51" ht="23.25" hidden="1" customHeight="1" x14ac:dyDescent="0.15">
      <c r="A602" s="190"/>
      <c r="B602" s="187"/>
      <c r="C602" s="181"/>
      <c r="D602" s="187"/>
      <c r="E602" s="340"/>
      <c r="F602" s="341"/>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8"/>
      <c r="AF602" s="208"/>
      <c r="AG602" s="208"/>
      <c r="AH602" s="339"/>
      <c r="AI602" s="338"/>
      <c r="AJ602" s="208"/>
      <c r="AK602" s="208"/>
      <c r="AL602" s="208"/>
      <c r="AM602" s="338"/>
      <c r="AN602" s="208"/>
      <c r="AO602" s="208"/>
      <c r="AP602" s="339"/>
      <c r="AQ602" s="338"/>
      <c r="AR602" s="208"/>
      <c r="AS602" s="208"/>
      <c r="AT602" s="339"/>
      <c r="AU602" s="208"/>
      <c r="AV602" s="208"/>
      <c r="AW602" s="208"/>
      <c r="AX602" s="209"/>
      <c r="AY602">
        <f t="shared" si="94"/>
        <v>0</v>
      </c>
    </row>
    <row r="603" spans="1:51" ht="18.75" hidden="1" customHeight="1" x14ac:dyDescent="0.15">
      <c r="A603" s="190"/>
      <c r="B603" s="187"/>
      <c r="C603" s="181"/>
      <c r="D603" s="187"/>
      <c r="E603" s="340" t="s">
        <v>241</v>
      </c>
      <c r="F603" s="341"/>
      <c r="G603" s="342"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542</v>
      </c>
      <c r="AJ603" s="335"/>
      <c r="AK603" s="335"/>
      <c r="AL603" s="158"/>
      <c r="AM603" s="335" t="s">
        <v>543</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0"/>
      <c r="F604" s="341"/>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0"/>
      <c r="F605" s="341"/>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8"/>
      <c r="AF605" s="208"/>
      <c r="AG605" s="208"/>
      <c r="AH605" s="208"/>
      <c r="AI605" s="338"/>
      <c r="AJ605" s="208"/>
      <c r="AK605" s="208"/>
      <c r="AL605" s="208"/>
      <c r="AM605" s="338"/>
      <c r="AN605" s="208"/>
      <c r="AO605" s="208"/>
      <c r="AP605" s="339"/>
      <c r="AQ605" s="338"/>
      <c r="AR605" s="208"/>
      <c r="AS605" s="208"/>
      <c r="AT605" s="339"/>
      <c r="AU605" s="208"/>
      <c r="AV605" s="208"/>
      <c r="AW605" s="208"/>
      <c r="AX605" s="209"/>
      <c r="AY605">
        <f t="shared" ref="AY605:AY607" si="95">$AY$603</f>
        <v>0</v>
      </c>
    </row>
    <row r="606" spans="1:51" ht="23.25" hidden="1" customHeight="1" x14ac:dyDescent="0.15">
      <c r="A606" s="190"/>
      <c r="B606" s="187"/>
      <c r="C606" s="181"/>
      <c r="D606" s="187"/>
      <c r="E606" s="340"/>
      <c r="F606" s="341"/>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8"/>
      <c r="AF606" s="208"/>
      <c r="AG606" s="208"/>
      <c r="AH606" s="339"/>
      <c r="AI606" s="338"/>
      <c r="AJ606" s="208"/>
      <c r="AK606" s="208"/>
      <c r="AL606" s="208"/>
      <c r="AM606" s="338"/>
      <c r="AN606" s="208"/>
      <c r="AO606" s="208"/>
      <c r="AP606" s="339"/>
      <c r="AQ606" s="338"/>
      <c r="AR606" s="208"/>
      <c r="AS606" s="208"/>
      <c r="AT606" s="339"/>
      <c r="AU606" s="208"/>
      <c r="AV606" s="208"/>
      <c r="AW606" s="208"/>
      <c r="AX606" s="209"/>
      <c r="AY606">
        <f t="shared" si="95"/>
        <v>0</v>
      </c>
    </row>
    <row r="607" spans="1:51" ht="23.25" hidden="1" customHeight="1" x14ac:dyDescent="0.15">
      <c r="A607" s="190"/>
      <c r="B607" s="187"/>
      <c r="C607" s="181"/>
      <c r="D607" s="187"/>
      <c r="E607" s="340"/>
      <c r="F607" s="341"/>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8"/>
      <c r="AF607" s="208"/>
      <c r="AG607" s="208"/>
      <c r="AH607" s="339"/>
      <c r="AI607" s="338"/>
      <c r="AJ607" s="208"/>
      <c r="AK607" s="208"/>
      <c r="AL607" s="208"/>
      <c r="AM607" s="338"/>
      <c r="AN607" s="208"/>
      <c r="AO607" s="208"/>
      <c r="AP607" s="339"/>
      <c r="AQ607" s="338"/>
      <c r="AR607" s="208"/>
      <c r="AS607" s="208"/>
      <c r="AT607" s="339"/>
      <c r="AU607" s="208"/>
      <c r="AV607" s="208"/>
      <c r="AW607" s="208"/>
      <c r="AX607" s="209"/>
      <c r="AY607">
        <f t="shared" si="95"/>
        <v>0</v>
      </c>
    </row>
    <row r="608" spans="1:51" ht="18.75" hidden="1" customHeight="1" x14ac:dyDescent="0.15">
      <c r="A608" s="190"/>
      <c r="B608" s="187"/>
      <c r="C608" s="181"/>
      <c r="D608" s="187"/>
      <c r="E608" s="340" t="s">
        <v>241</v>
      </c>
      <c r="F608" s="341"/>
      <c r="G608" s="342"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542</v>
      </c>
      <c r="AJ608" s="335"/>
      <c r="AK608" s="335"/>
      <c r="AL608" s="158"/>
      <c r="AM608" s="335" t="s">
        <v>543</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0"/>
      <c r="F609" s="341"/>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0"/>
      <c r="F610" s="341"/>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8"/>
      <c r="AF610" s="208"/>
      <c r="AG610" s="208"/>
      <c r="AH610" s="208"/>
      <c r="AI610" s="338"/>
      <c r="AJ610" s="208"/>
      <c r="AK610" s="208"/>
      <c r="AL610" s="208"/>
      <c r="AM610" s="338"/>
      <c r="AN610" s="208"/>
      <c r="AO610" s="208"/>
      <c r="AP610" s="339"/>
      <c r="AQ610" s="338"/>
      <c r="AR610" s="208"/>
      <c r="AS610" s="208"/>
      <c r="AT610" s="339"/>
      <c r="AU610" s="208"/>
      <c r="AV610" s="208"/>
      <c r="AW610" s="208"/>
      <c r="AX610" s="209"/>
      <c r="AY610">
        <f t="shared" ref="AY610:AY612" si="96">$AY$608</f>
        <v>0</v>
      </c>
    </row>
    <row r="611" spans="1:51" ht="23.25" hidden="1" customHeight="1" x14ac:dyDescent="0.15">
      <c r="A611" s="190"/>
      <c r="B611" s="187"/>
      <c r="C611" s="181"/>
      <c r="D611" s="187"/>
      <c r="E611" s="340"/>
      <c r="F611" s="341"/>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8"/>
      <c r="AF611" s="208"/>
      <c r="AG611" s="208"/>
      <c r="AH611" s="339"/>
      <c r="AI611" s="338"/>
      <c r="AJ611" s="208"/>
      <c r="AK611" s="208"/>
      <c r="AL611" s="208"/>
      <c r="AM611" s="338"/>
      <c r="AN611" s="208"/>
      <c r="AO611" s="208"/>
      <c r="AP611" s="339"/>
      <c r="AQ611" s="338"/>
      <c r="AR611" s="208"/>
      <c r="AS611" s="208"/>
      <c r="AT611" s="339"/>
      <c r="AU611" s="208"/>
      <c r="AV611" s="208"/>
      <c r="AW611" s="208"/>
      <c r="AX611" s="209"/>
      <c r="AY611">
        <f t="shared" si="96"/>
        <v>0</v>
      </c>
    </row>
    <row r="612" spans="1:51" ht="23.25" hidden="1" customHeight="1" x14ac:dyDescent="0.15">
      <c r="A612" s="190"/>
      <c r="B612" s="187"/>
      <c r="C612" s="181"/>
      <c r="D612" s="187"/>
      <c r="E612" s="340"/>
      <c r="F612" s="341"/>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8"/>
      <c r="AF612" s="208"/>
      <c r="AG612" s="208"/>
      <c r="AH612" s="339"/>
      <c r="AI612" s="338"/>
      <c r="AJ612" s="208"/>
      <c r="AK612" s="208"/>
      <c r="AL612" s="208"/>
      <c r="AM612" s="338"/>
      <c r="AN612" s="208"/>
      <c r="AO612" s="208"/>
      <c r="AP612" s="339"/>
      <c r="AQ612" s="338"/>
      <c r="AR612" s="208"/>
      <c r="AS612" s="208"/>
      <c r="AT612" s="339"/>
      <c r="AU612" s="208"/>
      <c r="AV612" s="208"/>
      <c r="AW612" s="208"/>
      <c r="AX612" s="209"/>
      <c r="AY612">
        <f t="shared" si="96"/>
        <v>0</v>
      </c>
    </row>
    <row r="613" spans="1:51" ht="18.75" hidden="1" customHeight="1" x14ac:dyDescent="0.15">
      <c r="A613" s="190"/>
      <c r="B613" s="187"/>
      <c r="C613" s="181"/>
      <c r="D613" s="187"/>
      <c r="E613" s="340" t="s">
        <v>241</v>
      </c>
      <c r="F613" s="341"/>
      <c r="G613" s="342"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542</v>
      </c>
      <c r="AJ613" s="335"/>
      <c r="AK613" s="335"/>
      <c r="AL613" s="158"/>
      <c r="AM613" s="335" t="s">
        <v>543</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0"/>
      <c r="F614" s="341"/>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0"/>
      <c r="F615" s="341"/>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8"/>
      <c r="AF615" s="208"/>
      <c r="AG615" s="208"/>
      <c r="AH615" s="208"/>
      <c r="AI615" s="338"/>
      <c r="AJ615" s="208"/>
      <c r="AK615" s="208"/>
      <c r="AL615" s="208"/>
      <c r="AM615" s="338"/>
      <c r="AN615" s="208"/>
      <c r="AO615" s="208"/>
      <c r="AP615" s="339"/>
      <c r="AQ615" s="338"/>
      <c r="AR615" s="208"/>
      <c r="AS615" s="208"/>
      <c r="AT615" s="339"/>
      <c r="AU615" s="208"/>
      <c r="AV615" s="208"/>
      <c r="AW615" s="208"/>
      <c r="AX615" s="209"/>
      <c r="AY615">
        <f t="shared" ref="AY615:AY617" si="97">$AY$613</f>
        <v>0</v>
      </c>
    </row>
    <row r="616" spans="1:51" ht="23.25" hidden="1" customHeight="1" x14ac:dyDescent="0.15">
      <c r="A616" s="190"/>
      <c r="B616" s="187"/>
      <c r="C616" s="181"/>
      <c r="D616" s="187"/>
      <c r="E616" s="340"/>
      <c r="F616" s="341"/>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8"/>
      <c r="AF616" s="208"/>
      <c r="AG616" s="208"/>
      <c r="AH616" s="339"/>
      <c r="AI616" s="338"/>
      <c r="AJ616" s="208"/>
      <c r="AK616" s="208"/>
      <c r="AL616" s="208"/>
      <c r="AM616" s="338"/>
      <c r="AN616" s="208"/>
      <c r="AO616" s="208"/>
      <c r="AP616" s="339"/>
      <c r="AQ616" s="338"/>
      <c r="AR616" s="208"/>
      <c r="AS616" s="208"/>
      <c r="AT616" s="339"/>
      <c r="AU616" s="208"/>
      <c r="AV616" s="208"/>
      <c r="AW616" s="208"/>
      <c r="AX616" s="209"/>
      <c r="AY616">
        <f t="shared" si="97"/>
        <v>0</v>
      </c>
    </row>
    <row r="617" spans="1:51" ht="23.25" hidden="1" customHeight="1" x14ac:dyDescent="0.15">
      <c r="A617" s="190"/>
      <c r="B617" s="187"/>
      <c r="C617" s="181"/>
      <c r="D617" s="187"/>
      <c r="E617" s="340"/>
      <c r="F617" s="341"/>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8"/>
      <c r="AF617" s="208"/>
      <c r="AG617" s="208"/>
      <c r="AH617" s="339"/>
      <c r="AI617" s="338"/>
      <c r="AJ617" s="208"/>
      <c r="AK617" s="208"/>
      <c r="AL617" s="208"/>
      <c r="AM617" s="338"/>
      <c r="AN617" s="208"/>
      <c r="AO617" s="208"/>
      <c r="AP617" s="339"/>
      <c r="AQ617" s="338"/>
      <c r="AR617" s="208"/>
      <c r="AS617" s="208"/>
      <c r="AT617" s="339"/>
      <c r="AU617" s="208"/>
      <c r="AV617" s="208"/>
      <c r="AW617" s="208"/>
      <c r="AX617" s="209"/>
      <c r="AY617">
        <f t="shared" si="97"/>
        <v>0</v>
      </c>
    </row>
    <row r="618" spans="1:51" ht="18.75" hidden="1" customHeight="1" x14ac:dyDescent="0.15">
      <c r="A618" s="190"/>
      <c r="B618" s="187"/>
      <c r="C618" s="181"/>
      <c r="D618" s="187"/>
      <c r="E618" s="340" t="s">
        <v>242</v>
      </c>
      <c r="F618" s="341"/>
      <c r="G618" s="342"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542</v>
      </c>
      <c r="AJ618" s="335"/>
      <c r="AK618" s="335"/>
      <c r="AL618" s="158"/>
      <c r="AM618" s="335" t="s">
        <v>543</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0"/>
      <c r="F619" s="341"/>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0"/>
      <c r="F620" s="341"/>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8"/>
      <c r="AF620" s="208"/>
      <c r="AG620" s="208"/>
      <c r="AH620" s="208"/>
      <c r="AI620" s="338"/>
      <c r="AJ620" s="208"/>
      <c r="AK620" s="208"/>
      <c r="AL620" s="208"/>
      <c r="AM620" s="338"/>
      <c r="AN620" s="208"/>
      <c r="AO620" s="208"/>
      <c r="AP620" s="339"/>
      <c r="AQ620" s="338"/>
      <c r="AR620" s="208"/>
      <c r="AS620" s="208"/>
      <c r="AT620" s="339"/>
      <c r="AU620" s="208"/>
      <c r="AV620" s="208"/>
      <c r="AW620" s="208"/>
      <c r="AX620" s="209"/>
      <c r="AY620">
        <f t="shared" ref="AY620:AY622" si="98">$AY$618</f>
        <v>0</v>
      </c>
    </row>
    <row r="621" spans="1:51" ht="23.25" hidden="1" customHeight="1" x14ac:dyDescent="0.15">
      <c r="A621" s="190"/>
      <c r="B621" s="187"/>
      <c r="C621" s="181"/>
      <c r="D621" s="187"/>
      <c r="E621" s="340"/>
      <c r="F621" s="341"/>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8"/>
      <c r="AF621" s="208"/>
      <c r="AG621" s="208"/>
      <c r="AH621" s="339"/>
      <c r="AI621" s="338"/>
      <c r="AJ621" s="208"/>
      <c r="AK621" s="208"/>
      <c r="AL621" s="208"/>
      <c r="AM621" s="338"/>
      <c r="AN621" s="208"/>
      <c r="AO621" s="208"/>
      <c r="AP621" s="339"/>
      <c r="AQ621" s="338"/>
      <c r="AR621" s="208"/>
      <c r="AS621" s="208"/>
      <c r="AT621" s="339"/>
      <c r="AU621" s="208"/>
      <c r="AV621" s="208"/>
      <c r="AW621" s="208"/>
      <c r="AX621" s="209"/>
      <c r="AY621">
        <f t="shared" si="98"/>
        <v>0</v>
      </c>
    </row>
    <row r="622" spans="1:51" ht="23.25" hidden="1" customHeight="1" x14ac:dyDescent="0.15">
      <c r="A622" s="190"/>
      <c r="B622" s="187"/>
      <c r="C622" s="181"/>
      <c r="D622" s="187"/>
      <c r="E622" s="340"/>
      <c r="F622" s="341"/>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8"/>
      <c r="AF622" s="208"/>
      <c r="AG622" s="208"/>
      <c r="AH622" s="339"/>
      <c r="AI622" s="338"/>
      <c r="AJ622" s="208"/>
      <c r="AK622" s="208"/>
      <c r="AL622" s="208"/>
      <c r="AM622" s="338"/>
      <c r="AN622" s="208"/>
      <c r="AO622" s="208"/>
      <c r="AP622" s="339"/>
      <c r="AQ622" s="338"/>
      <c r="AR622" s="208"/>
      <c r="AS622" s="208"/>
      <c r="AT622" s="339"/>
      <c r="AU622" s="208"/>
      <c r="AV622" s="208"/>
      <c r="AW622" s="208"/>
      <c r="AX622" s="209"/>
      <c r="AY622">
        <f t="shared" si="98"/>
        <v>0</v>
      </c>
    </row>
    <row r="623" spans="1:51" ht="18.75" hidden="1" customHeight="1" x14ac:dyDescent="0.15">
      <c r="A623" s="190"/>
      <c r="B623" s="187"/>
      <c r="C623" s="181"/>
      <c r="D623" s="187"/>
      <c r="E623" s="340" t="s">
        <v>242</v>
      </c>
      <c r="F623" s="341"/>
      <c r="G623" s="342"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542</v>
      </c>
      <c r="AJ623" s="335"/>
      <c r="AK623" s="335"/>
      <c r="AL623" s="158"/>
      <c r="AM623" s="335" t="s">
        <v>543</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0"/>
      <c r="F624" s="341"/>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0"/>
      <c r="F625" s="341"/>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8"/>
      <c r="AF625" s="208"/>
      <c r="AG625" s="208"/>
      <c r="AH625" s="208"/>
      <c r="AI625" s="338"/>
      <c r="AJ625" s="208"/>
      <c r="AK625" s="208"/>
      <c r="AL625" s="208"/>
      <c r="AM625" s="338"/>
      <c r="AN625" s="208"/>
      <c r="AO625" s="208"/>
      <c r="AP625" s="339"/>
      <c r="AQ625" s="338"/>
      <c r="AR625" s="208"/>
      <c r="AS625" s="208"/>
      <c r="AT625" s="339"/>
      <c r="AU625" s="208"/>
      <c r="AV625" s="208"/>
      <c r="AW625" s="208"/>
      <c r="AX625" s="209"/>
      <c r="AY625">
        <f t="shared" ref="AY625:AY627" si="99">$AY$623</f>
        <v>0</v>
      </c>
    </row>
    <row r="626" spans="1:51" ht="23.25" hidden="1" customHeight="1" x14ac:dyDescent="0.15">
      <c r="A626" s="190"/>
      <c r="B626" s="187"/>
      <c r="C626" s="181"/>
      <c r="D626" s="187"/>
      <c r="E626" s="340"/>
      <c r="F626" s="341"/>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8"/>
      <c r="AF626" s="208"/>
      <c r="AG626" s="208"/>
      <c r="AH626" s="339"/>
      <c r="AI626" s="338"/>
      <c r="AJ626" s="208"/>
      <c r="AK626" s="208"/>
      <c r="AL626" s="208"/>
      <c r="AM626" s="338"/>
      <c r="AN626" s="208"/>
      <c r="AO626" s="208"/>
      <c r="AP626" s="339"/>
      <c r="AQ626" s="338"/>
      <c r="AR626" s="208"/>
      <c r="AS626" s="208"/>
      <c r="AT626" s="339"/>
      <c r="AU626" s="208"/>
      <c r="AV626" s="208"/>
      <c r="AW626" s="208"/>
      <c r="AX626" s="209"/>
      <c r="AY626">
        <f t="shared" si="99"/>
        <v>0</v>
      </c>
    </row>
    <row r="627" spans="1:51" ht="23.25" hidden="1" customHeight="1" x14ac:dyDescent="0.15">
      <c r="A627" s="190"/>
      <c r="B627" s="187"/>
      <c r="C627" s="181"/>
      <c r="D627" s="187"/>
      <c r="E627" s="340"/>
      <c r="F627" s="341"/>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8"/>
      <c r="AF627" s="208"/>
      <c r="AG627" s="208"/>
      <c r="AH627" s="339"/>
      <c r="AI627" s="338"/>
      <c r="AJ627" s="208"/>
      <c r="AK627" s="208"/>
      <c r="AL627" s="208"/>
      <c r="AM627" s="338"/>
      <c r="AN627" s="208"/>
      <c r="AO627" s="208"/>
      <c r="AP627" s="339"/>
      <c r="AQ627" s="338"/>
      <c r="AR627" s="208"/>
      <c r="AS627" s="208"/>
      <c r="AT627" s="339"/>
      <c r="AU627" s="208"/>
      <c r="AV627" s="208"/>
      <c r="AW627" s="208"/>
      <c r="AX627" s="209"/>
      <c r="AY627">
        <f t="shared" si="99"/>
        <v>0</v>
      </c>
    </row>
    <row r="628" spans="1:51" ht="18.75" hidden="1" customHeight="1" x14ac:dyDescent="0.15">
      <c r="A628" s="190"/>
      <c r="B628" s="187"/>
      <c r="C628" s="181"/>
      <c r="D628" s="187"/>
      <c r="E628" s="340" t="s">
        <v>242</v>
      </c>
      <c r="F628" s="341"/>
      <c r="G628" s="342"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542</v>
      </c>
      <c r="AJ628" s="335"/>
      <c r="AK628" s="335"/>
      <c r="AL628" s="158"/>
      <c r="AM628" s="335" t="s">
        <v>543</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0"/>
      <c r="F629" s="341"/>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0"/>
      <c r="F630" s="341"/>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8"/>
      <c r="AF630" s="208"/>
      <c r="AG630" s="208"/>
      <c r="AH630" s="208"/>
      <c r="AI630" s="338"/>
      <c r="AJ630" s="208"/>
      <c r="AK630" s="208"/>
      <c r="AL630" s="208"/>
      <c r="AM630" s="338"/>
      <c r="AN630" s="208"/>
      <c r="AO630" s="208"/>
      <c r="AP630" s="339"/>
      <c r="AQ630" s="338"/>
      <c r="AR630" s="208"/>
      <c r="AS630" s="208"/>
      <c r="AT630" s="339"/>
      <c r="AU630" s="208"/>
      <c r="AV630" s="208"/>
      <c r="AW630" s="208"/>
      <c r="AX630" s="209"/>
      <c r="AY630">
        <f t="shared" ref="AY630:AY632" si="100">$AY$628</f>
        <v>0</v>
      </c>
    </row>
    <row r="631" spans="1:51" ht="23.25" hidden="1" customHeight="1" x14ac:dyDescent="0.15">
      <c r="A631" s="190"/>
      <c r="B631" s="187"/>
      <c r="C631" s="181"/>
      <c r="D631" s="187"/>
      <c r="E631" s="340"/>
      <c r="F631" s="341"/>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8"/>
      <c r="AF631" s="208"/>
      <c r="AG631" s="208"/>
      <c r="AH631" s="339"/>
      <c r="AI631" s="338"/>
      <c r="AJ631" s="208"/>
      <c r="AK631" s="208"/>
      <c r="AL631" s="208"/>
      <c r="AM631" s="338"/>
      <c r="AN631" s="208"/>
      <c r="AO631" s="208"/>
      <c r="AP631" s="339"/>
      <c r="AQ631" s="338"/>
      <c r="AR631" s="208"/>
      <c r="AS631" s="208"/>
      <c r="AT631" s="339"/>
      <c r="AU631" s="208"/>
      <c r="AV631" s="208"/>
      <c r="AW631" s="208"/>
      <c r="AX631" s="209"/>
      <c r="AY631">
        <f t="shared" si="100"/>
        <v>0</v>
      </c>
    </row>
    <row r="632" spans="1:51" ht="23.25" hidden="1" customHeight="1" x14ac:dyDescent="0.15">
      <c r="A632" s="190"/>
      <c r="B632" s="187"/>
      <c r="C632" s="181"/>
      <c r="D632" s="187"/>
      <c r="E632" s="340"/>
      <c r="F632" s="341"/>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8"/>
      <c r="AF632" s="208"/>
      <c r="AG632" s="208"/>
      <c r="AH632" s="339"/>
      <c r="AI632" s="338"/>
      <c r="AJ632" s="208"/>
      <c r="AK632" s="208"/>
      <c r="AL632" s="208"/>
      <c r="AM632" s="338"/>
      <c r="AN632" s="208"/>
      <c r="AO632" s="208"/>
      <c r="AP632" s="339"/>
      <c r="AQ632" s="338"/>
      <c r="AR632" s="208"/>
      <c r="AS632" s="208"/>
      <c r="AT632" s="339"/>
      <c r="AU632" s="208"/>
      <c r="AV632" s="208"/>
      <c r="AW632" s="208"/>
      <c r="AX632" s="209"/>
      <c r="AY632">
        <f t="shared" si="100"/>
        <v>0</v>
      </c>
    </row>
    <row r="633" spans="1:51" ht="18.75" hidden="1" customHeight="1" x14ac:dyDescent="0.15">
      <c r="A633" s="190"/>
      <c r="B633" s="187"/>
      <c r="C633" s="181"/>
      <c r="D633" s="187"/>
      <c r="E633" s="340" t="s">
        <v>242</v>
      </c>
      <c r="F633" s="341"/>
      <c r="G633" s="342"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542</v>
      </c>
      <c r="AJ633" s="335"/>
      <c r="AK633" s="335"/>
      <c r="AL633" s="158"/>
      <c r="AM633" s="335" t="s">
        <v>543</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0"/>
      <c r="F634" s="341"/>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0"/>
      <c r="F635" s="341"/>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8"/>
      <c r="AF635" s="208"/>
      <c r="AG635" s="208"/>
      <c r="AH635" s="208"/>
      <c r="AI635" s="338"/>
      <c r="AJ635" s="208"/>
      <c r="AK635" s="208"/>
      <c r="AL635" s="208"/>
      <c r="AM635" s="338"/>
      <c r="AN635" s="208"/>
      <c r="AO635" s="208"/>
      <c r="AP635" s="339"/>
      <c r="AQ635" s="338"/>
      <c r="AR635" s="208"/>
      <c r="AS635" s="208"/>
      <c r="AT635" s="339"/>
      <c r="AU635" s="208"/>
      <c r="AV635" s="208"/>
      <c r="AW635" s="208"/>
      <c r="AX635" s="209"/>
      <c r="AY635">
        <f t="shared" ref="AY635:AY637" si="101">$AY$633</f>
        <v>0</v>
      </c>
    </row>
    <row r="636" spans="1:51" ht="23.25" hidden="1" customHeight="1" x14ac:dyDescent="0.15">
      <c r="A636" s="190"/>
      <c r="B636" s="187"/>
      <c r="C636" s="181"/>
      <c r="D636" s="187"/>
      <c r="E636" s="340"/>
      <c r="F636" s="341"/>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8"/>
      <c r="AF636" s="208"/>
      <c r="AG636" s="208"/>
      <c r="AH636" s="339"/>
      <c r="AI636" s="338"/>
      <c r="AJ636" s="208"/>
      <c r="AK636" s="208"/>
      <c r="AL636" s="208"/>
      <c r="AM636" s="338"/>
      <c r="AN636" s="208"/>
      <c r="AO636" s="208"/>
      <c r="AP636" s="339"/>
      <c r="AQ636" s="338"/>
      <c r="AR636" s="208"/>
      <c r="AS636" s="208"/>
      <c r="AT636" s="339"/>
      <c r="AU636" s="208"/>
      <c r="AV636" s="208"/>
      <c r="AW636" s="208"/>
      <c r="AX636" s="209"/>
      <c r="AY636">
        <f t="shared" si="101"/>
        <v>0</v>
      </c>
    </row>
    <row r="637" spans="1:51" ht="23.25" hidden="1" customHeight="1" x14ac:dyDescent="0.15">
      <c r="A637" s="190"/>
      <c r="B637" s="187"/>
      <c r="C637" s="181"/>
      <c r="D637" s="187"/>
      <c r="E637" s="340"/>
      <c r="F637" s="341"/>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8"/>
      <c r="AF637" s="208"/>
      <c r="AG637" s="208"/>
      <c r="AH637" s="339"/>
      <c r="AI637" s="338"/>
      <c r="AJ637" s="208"/>
      <c r="AK637" s="208"/>
      <c r="AL637" s="208"/>
      <c r="AM637" s="338"/>
      <c r="AN637" s="208"/>
      <c r="AO637" s="208"/>
      <c r="AP637" s="339"/>
      <c r="AQ637" s="338"/>
      <c r="AR637" s="208"/>
      <c r="AS637" s="208"/>
      <c r="AT637" s="339"/>
      <c r="AU637" s="208"/>
      <c r="AV637" s="208"/>
      <c r="AW637" s="208"/>
      <c r="AX637" s="209"/>
      <c r="AY637">
        <f t="shared" si="101"/>
        <v>0</v>
      </c>
    </row>
    <row r="638" spans="1:51" ht="18.75" hidden="1" customHeight="1" x14ac:dyDescent="0.15">
      <c r="A638" s="190"/>
      <c r="B638" s="187"/>
      <c r="C638" s="181"/>
      <c r="D638" s="187"/>
      <c r="E638" s="340" t="s">
        <v>242</v>
      </c>
      <c r="F638" s="341"/>
      <c r="G638" s="342"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542</v>
      </c>
      <c r="AJ638" s="335"/>
      <c r="AK638" s="335"/>
      <c r="AL638" s="158"/>
      <c r="AM638" s="335" t="s">
        <v>543</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0"/>
      <c r="F639" s="341"/>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0"/>
      <c r="F640" s="341"/>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8"/>
      <c r="AF640" s="208"/>
      <c r="AG640" s="208"/>
      <c r="AH640" s="208"/>
      <c r="AI640" s="338"/>
      <c r="AJ640" s="208"/>
      <c r="AK640" s="208"/>
      <c r="AL640" s="208"/>
      <c r="AM640" s="338"/>
      <c r="AN640" s="208"/>
      <c r="AO640" s="208"/>
      <c r="AP640" s="339"/>
      <c r="AQ640" s="338"/>
      <c r="AR640" s="208"/>
      <c r="AS640" s="208"/>
      <c r="AT640" s="339"/>
      <c r="AU640" s="208"/>
      <c r="AV640" s="208"/>
      <c r="AW640" s="208"/>
      <c r="AX640" s="209"/>
      <c r="AY640">
        <f t="shared" ref="AY640:AY642" si="102">$AY$638</f>
        <v>0</v>
      </c>
    </row>
    <row r="641" spans="1:51" ht="23.25" hidden="1" customHeight="1" x14ac:dyDescent="0.15">
      <c r="A641" s="190"/>
      <c r="B641" s="187"/>
      <c r="C641" s="181"/>
      <c r="D641" s="187"/>
      <c r="E641" s="340"/>
      <c r="F641" s="341"/>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8"/>
      <c r="AF641" s="208"/>
      <c r="AG641" s="208"/>
      <c r="AH641" s="339"/>
      <c r="AI641" s="338"/>
      <c r="AJ641" s="208"/>
      <c r="AK641" s="208"/>
      <c r="AL641" s="208"/>
      <c r="AM641" s="338"/>
      <c r="AN641" s="208"/>
      <c r="AO641" s="208"/>
      <c r="AP641" s="339"/>
      <c r="AQ641" s="338"/>
      <c r="AR641" s="208"/>
      <c r="AS641" s="208"/>
      <c r="AT641" s="339"/>
      <c r="AU641" s="208"/>
      <c r="AV641" s="208"/>
      <c r="AW641" s="208"/>
      <c r="AX641" s="209"/>
      <c r="AY641">
        <f t="shared" si="102"/>
        <v>0</v>
      </c>
    </row>
    <row r="642" spans="1:51" ht="23.25" hidden="1" customHeight="1" x14ac:dyDescent="0.15">
      <c r="A642" s="190"/>
      <c r="B642" s="187"/>
      <c r="C642" s="181"/>
      <c r="D642" s="187"/>
      <c r="E642" s="340"/>
      <c r="F642" s="341"/>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8"/>
      <c r="AF642" s="208"/>
      <c r="AG642" s="208"/>
      <c r="AH642" s="339"/>
      <c r="AI642" s="338"/>
      <c r="AJ642" s="208"/>
      <c r="AK642" s="208"/>
      <c r="AL642" s="208"/>
      <c r="AM642" s="338"/>
      <c r="AN642" s="208"/>
      <c r="AO642" s="208"/>
      <c r="AP642" s="339"/>
      <c r="AQ642" s="338"/>
      <c r="AR642" s="208"/>
      <c r="AS642" s="208"/>
      <c r="AT642" s="339"/>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0" t="s">
        <v>252</v>
      </c>
      <c r="H646" s="126"/>
      <c r="I646" s="126"/>
      <c r="J646" s="891"/>
      <c r="K646" s="892"/>
      <c r="L646" s="892"/>
      <c r="M646" s="892"/>
      <c r="N646" s="892"/>
      <c r="O646" s="892"/>
      <c r="P646" s="892"/>
      <c r="Q646" s="892"/>
      <c r="R646" s="892"/>
      <c r="S646" s="892"/>
      <c r="T646" s="89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894"/>
      <c r="AY646" s="93" t="str">
        <f>IF(SUBSTITUTE($J$646,"-","")="","0","1")</f>
        <v>0</v>
      </c>
    </row>
    <row r="647" spans="1:51" ht="18.75" hidden="1" customHeight="1" x14ac:dyDescent="0.15">
      <c r="A647" s="190"/>
      <c r="B647" s="187"/>
      <c r="C647" s="181"/>
      <c r="D647" s="187"/>
      <c r="E647" s="340" t="s">
        <v>241</v>
      </c>
      <c r="F647" s="341"/>
      <c r="G647" s="342"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542</v>
      </c>
      <c r="AJ647" s="335"/>
      <c r="AK647" s="335"/>
      <c r="AL647" s="158"/>
      <c r="AM647" s="335" t="s">
        <v>543</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0"/>
      <c r="F648" s="341"/>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0"/>
      <c r="F649" s="341"/>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8"/>
      <c r="AF649" s="208"/>
      <c r="AG649" s="208"/>
      <c r="AH649" s="208"/>
      <c r="AI649" s="338"/>
      <c r="AJ649" s="208"/>
      <c r="AK649" s="208"/>
      <c r="AL649" s="208"/>
      <c r="AM649" s="338"/>
      <c r="AN649" s="208"/>
      <c r="AO649" s="208"/>
      <c r="AP649" s="339"/>
      <c r="AQ649" s="338"/>
      <c r="AR649" s="208"/>
      <c r="AS649" s="208"/>
      <c r="AT649" s="339"/>
      <c r="AU649" s="208"/>
      <c r="AV649" s="208"/>
      <c r="AW649" s="208"/>
      <c r="AX649" s="209"/>
      <c r="AY649">
        <f t="shared" ref="AY649:AY651" si="103">$AY$647</f>
        <v>0</v>
      </c>
    </row>
    <row r="650" spans="1:51" ht="23.25" hidden="1" customHeight="1" x14ac:dyDescent="0.15">
      <c r="A650" s="190"/>
      <c r="B650" s="187"/>
      <c r="C650" s="181"/>
      <c r="D650" s="187"/>
      <c r="E650" s="340"/>
      <c r="F650" s="341"/>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8"/>
      <c r="AF650" s="208"/>
      <c r="AG650" s="208"/>
      <c r="AH650" s="339"/>
      <c r="AI650" s="338"/>
      <c r="AJ650" s="208"/>
      <c r="AK650" s="208"/>
      <c r="AL650" s="208"/>
      <c r="AM650" s="338"/>
      <c r="AN650" s="208"/>
      <c r="AO650" s="208"/>
      <c r="AP650" s="339"/>
      <c r="AQ650" s="338"/>
      <c r="AR650" s="208"/>
      <c r="AS650" s="208"/>
      <c r="AT650" s="339"/>
      <c r="AU650" s="208"/>
      <c r="AV650" s="208"/>
      <c r="AW650" s="208"/>
      <c r="AX650" s="209"/>
      <c r="AY650">
        <f t="shared" si="103"/>
        <v>0</v>
      </c>
    </row>
    <row r="651" spans="1:51" ht="23.25" hidden="1" customHeight="1" x14ac:dyDescent="0.15">
      <c r="A651" s="190"/>
      <c r="B651" s="187"/>
      <c r="C651" s="181"/>
      <c r="D651" s="187"/>
      <c r="E651" s="340"/>
      <c r="F651" s="341"/>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8"/>
      <c r="AF651" s="208"/>
      <c r="AG651" s="208"/>
      <c r="AH651" s="339"/>
      <c r="AI651" s="338"/>
      <c r="AJ651" s="208"/>
      <c r="AK651" s="208"/>
      <c r="AL651" s="208"/>
      <c r="AM651" s="338"/>
      <c r="AN651" s="208"/>
      <c r="AO651" s="208"/>
      <c r="AP651" s="339"/>
      <c r="AQ651" s="338"/>
      <c r="AR651" s="208"/>
      <c r="AS651" s="208"/>
      <c r="AT651" s="339"/>
      <c r="AU651" s="208"/>
      <c r="AV651" s="208"/>
      <c r="AW651" s="208"/>
      <c r="AX651" s="209"/>
      <c r="AY651">
        <f t="shared" si="103"/>
        <v>0</v>
      </c>
    </row>
    <row r="652" spans="1:51" ht="18.75" hidden="1" customHeight="1" x14ac:dyDescent="0.15">
      <c r="A652" s="190"/>
      <c r="B652" s="187"/>
      <c r="C652" s="181"/>
      <c r="D652" s="187"/>
      <c r="E652" s="340" t="s">
        <v>241</v>
      </c>
      <c r="F652" s="341"/>
      <c r="G652" s="342"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542</v>
      </c>
      <c r="AJ652" s="335"/>
      <c r="AK652" s="335"/>
      <c r="AL652" s="158"/>
      <c r="AM652" s="335" t="s">
        <v>543</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0"/>
      <c r="F653" s="341"/>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0"/>
      <c r="F654" s="341"/>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8"/>
      <c r="AF654" s="208"/>
      <c r="AG654" s="208"/>
      <c r="AH654" s="208"/>
      <c r="AI654" s="338"/>
      <c r="AJ654" s="208"/>
      <c r="AK654" s="208"/>
      <c r="AL654" s="208"/>
      <c r="AM654" s="338"/>
      <c r="AN654" s="208"/>
      <c r="AO654" s="208"/>
      <c r="AP654" s="339"/>
      <c r="AQ654" s="338"/>
      <c r="AR654" s="208"/>
      <c r="AS654" s="208"/>
      <c r="AT654" s="339"/>
      <c r="AU654" s="208"/>
      <c r="AV654" s="208"/>
      <c r="AW654" s="208"/>
      <c r="AX654" s="209"/>
      <c r="AY654">
        <f t="shared" ref="AY654:AY656" si="104">$AY$652</f>
        <v>0</v>
      </c>
    </row>
    <row r="655" spans="1:51" ht="23.25" hidden="1" customHeight="1" x14ac:dyDescent="0.15">
      <c r="A655" s="190"/>
      <c r="B655" s="187"/>
      <c r="C655" s="181"/>
      <c r="D655" s="187"/>
      <c r="E655" s="340"/>
      <c r="F655" s="341"/>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8"/>
      <c r="AF655" s="208"/>
      <c r="AG655" s="208"/>
      <c r="AH655" s="339"/>
      <c r="AI655" s="338"/>
      <c r="AJ655" s="208"/>
      <c r="AK655" s="208"/>
      <c r="AL655" s="208"/>
      <c r="AM655" s="338"/>
      <c r="AN655" s="208"/>
      <c r="AO655" s="208"/>
      <c r="AP655" s="339"/>
      <c r="AQ655" s="338"/>
      <c r="AR655" s="208"/>
      <c r="AS655" s="208"/>
      <c r="AT655" s="339"/>
      <c r="AU655" s="208"/>
      <c r="AV655" s="208"/>
      <c r="AW655" s="208"/>
      <c r="AX655" s="209"/>
      <c r="AY655">
        <f t="shared" si="104"/>
        <v>0</v>
      </c>
    </row>
    <row r="656" spans="1:51" ht="23.25" hidden="1" customHeight="1" x14ac:dyDescent="0.15">
      <c r="A656" s="190"/>
      <c r="B656" s="187"/>
      <c r="C656" s="181"/>
      <c r="D656" s="187"/>
      <c r="E656" s="340"/>
      <c r="F656" s="341"/>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8"/>
      <c r="AF656" s="208"/>
      <c r="AG656" s="208"/>
      <c r="AH656" s="339"/>
      <c r="AI656" s="338"/>
      <c r="AJ656" s="208"/>
      <c r="AK656" s="208"/>
      <c r="AL656" s="208"/>
      <c r="AM656" s="338"/>
      <c r="AN656" s="208"/>
      <c r="AO656" s="208"/>
      <c r="AP656" s="339"/>
      <c r="AQ656" s="338"/>
      <c r="AR656" s="208"/>
      <c r="AS656" s="208"/>
      <c r="AT656" s="339"/>
      <c r="AU656" s="208"/>
      <c r="AV656" s="208"/>
      <c r="AW656" s="208"/>
      <c r="AX656" s="209"/>
      <c r="AY656">
        <f t="shared" si="104"/>
        <v>0</v>
      </c>
    </row>
    <row r="657" spans="1:51" ht="18.75" hidden="1" customHeight="1" x14ac:dyDescent="0.15">
      <c r="A657" s="190"/>
      <c r="B657" s="187"/>
      <c r="C657" s="181"/>
      <c r="D657" s="187"/>
      <c r="E657" s="340" t="s">
        <v>241</v>
      </c>
      <c r="F657" s="341"/>
      <c r="G657" s="342"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542</v>
      </c>
      <c r="AJ657" s="335"/>
      <c r="AK657" s="335"/>
      <c r="AL657" s="158"/>
      <c r="AM657" s="335" t="s">
        <v>543</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0"/>
      <c r="F658" s="341"/>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0"/>
      <c r="F659" s="341"/>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8"/>
      <c r="AF659" s="208"/>
      <c r="AG659" s="208"/>
      <c r="AH659" s="208"/>
      <c r="AI659" s="338"/>
      <c r="AJ659" s="208"/>
      <c r="AK659" s="208"/>
      <c r="AL659" s="208"/>
      <c r="AM659" s="338"/>
      <c r="AN659" s="208"/>
      <c r="AO659" s="208"/>
      <c r="AP659" s="339"/>
      <c r="AQ659" s="338"/>
      <c r="AR659" s="208"/>
      <c r="AS659" s="208"/>
      <c r="AT659" s="339"/>
      <c r="AU659" s="208"/>
      <c r="AV659" s="208"/>
      <c r="AW659" s="208"/>
      <c r="AX659" s="209"/>
      <c r="AY659">
        <f t="shared" ref="AY659:AY661" si="105">$AY$657</f>
        <v>0</v>
      </c>
    </row>
    <row r="660" spans="1:51" ht="23.25" hidden="1" customHeight="1" x14ac:dyDescent="0.15">
      <c r="A660" s="190"/>
      <c r="B660" s="187"/>
      <c r="C660" s="181"/>
      <c r="D660" s="187"/>
      <c r="E660" s="340"/>
      <c r="F660" s="341"/>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8"/>
      <c r="AF660" s="208"/>
      <c r="AG660" s="208"/>
      <c r="AH660" s="339"/>
      <c r="AI660" s="338"/>
      <c r="AJ660" s="208"/>
      <c r="AK660" s="208"/>
      <c r="AL660" s="208"/>
      <c r="AM660" s="338"/>
      <c r="AN660" s="208"/>
      <c r="AO660" s="208"/>
      <c r="AP660" s="339"/>
      <c r="AQ660" s="338"/>
      <c r="AR660" s="208"/>
      <c r="AS660" s="208"/>
      <c r="AT660" s="339"/>
      <c r="AU660" s="208"/>
      <c r="AV660" s="208"/>
      <c r="AW660" s="208"/>
      <c r="AX660" s="209"/>
      <c r="AY660">
        <f t="shared" si="105"/>
        <v>0</v>
      </c>
    </row>
    <row r="661" spans="1:51" ht="23.25" hidden="1" customHeight="1" x14ac:dyDescent="0.15">
      <c r="A661" s="190"/>
      <c r="B661" s="187"/>
      <c r="C661" s="181"/>
      <c r="D661" s="187"/>
      <c r="E661" s="340"/>
      <c r="F661" s="341"/>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8"/>
      <c r="AF661" s="208"/>
      <c r="AG661" s="208"/>
      <c r="AH661" s="339"/>
      <c r="AI661" s="338"/>
      <c r="AJ661" s="208"/>
      <c r="AK661" s="208"/>
      <c r="AL661" s="208"/>
      <c r="AM661" s="338"/>
      <c r="AN661" s="208"/>
      <c r="AO661" s="208"/>
      <c r="AP661" s="339"/>
      <c r="AQ661" s="338"/>
      <c r="AR661" s="208"/>
      <c r="AS661" s="208"/>
      <c r="AT661" s="339"/>
      <c r="AU661" s="208"/>
      <c r="AV661" s="208"/>
      <c r="AW661" s="208"/>
      <c r="AX661" s="209"/>
      <c r="AY661">
        <f t="shared" si="105"/>
        <v>0</v>
      </c>
    </row>
    <row r="662" spans="1:51" ht="18.75" hidden="1" customHeight="1" x14ac:dyDescent="0.15">
      <c r="A662" s="190"/>
      <c r="B662" s="187"/>
      <c r="C662" s="181"/>
      <c r="D662" s="187"/>
      <c r="E662" s="340" t="s">
        <v>241</v>
      </c>
      <c r="F662" s="341"/>
      <c r="G662" s="342"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542</v>
      </c>
      <c r="AJ662" s="335"/>
      <c r="AK662" s="335"/>
      <c r="AL662" s="158"/>
      <c r="AM662" s="335" t="s">
        <v>543</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0"/>
      <c r="F663" s="341"/>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0"/>
      <c r="F664" s="341"/>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8"/>
      <c r="AF664" s="208"/>
      <c r="AG664" s="208"/>
      <c r="AH664" s="208"/>
      <c r="AI664" s="338"/>
      <c r="AJ664" s="208"/>
      <c r="AK664" s="208"/>
      <c r="AL664" s="208"/>
      <c r="AM664" s="338"/>
      <c r="AN664" s="208"/>
      <c r="AO664" s="208"/>
      <c r="AP664" s="339"/>
      <c r="AQ664" s="338"/>
      <c r="AR664" s="208"/>
      <c r="AS664" s="208"/>
      <c r="AT664" s="339"/>
      <c r="AU664" s="208"/>
      <c r="AV664" s="208"/>
      <c r="AW664" s="208"/>
      <c r="AX664" s="209"/>
      <c r="AY664">
        <f t="shared" ref="AY664:AY666" si="106">$AY$662</f>
        <v>0</v>
      </c>
    </row>
    <row r="665" spans="1:51" ht="23.25" hidden="1" customHeight="1" x14ac:dyDescent="0.15">
      <c r="A665" s="190"/>
      <c r="B665" s="187"/>
      <c r="C665" s="181"/>
      <c r="D665" s="187"/>
      <c r="E665" s="340"/>
      <c r="F665" s="341"/>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8"/>
      <c r="AF665" s="208"/>
      <c r="AG665" s="208"/>
      <c r="AH665" s="339"/>
      <c r="AI665" s="338"/>
      <c r="AJ665" s="208"/>
      <c r="AK665" s="208"/>
      <c r="AL665" s="208"/>
      <c r="AM665" s="338"/>
      <c r="AN665" s="208"/>
      <c r="AO665" s="208"/>
      <c r="AP665" s="339"/>
      <c r="AQ665" s="338"/>
      <c r="AR665" s="208"/>
      <c r="AS665" s="208"/>
      <c r="AT665" s="339"/>
      <c r="AU665" s="208"/>
      <c r="AV665" s="208"/>
      <c r="AW665" s="208"/>
      <c r="AX665" s="209"/>
      <c r="AY665">
        <f t="shared" si="106"/>
        <v>0</v>
      </c>
    </row>
    <row r="666" spans="1:51" ht="23.25" hidden="1" customHeight="1" x14ac:dyDescent="0.15">
      <c r="A666" s="190"/>
      <c r="B666" s="187"/>
      <c r="C666" s="181"/>
      <c r="D666" s="187"/>
      <c r="E666" s="340"/>
      <c r="F666" s="341"/>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8"/>
      <c r="AF666" s="208"/>
      <c r="AG666" s="208"/>
      <c r="AH666" s="339"/>
      <c r="AI666" s="338"/>
      <c r="AJ666" s="208"/>
      <c r="AK666" s="208"/>
      <c r="AL666" s="208"/>
      <c r="AM666" s="338"/>
      <c r="AN666" s="208"/>
      <c r="AO666" s="208"/>
      <c r="AP666" s="339"/>
      <c r="AQ666" s="338"/>
      <c r="AR666" s="208"/>
      <c r="AS666" s="208"/>
      <c r="AT666" s="339"/>
      <c r="AU666" s="208"/>
      <c r="AV666" s="208"/>
      <c r="AW666" s="208"/>
      <c r="AX666" s="209"/>
      <c r="AY666">
        <f t="shared" si="106"/>
        <v>0</v>
      </c>
    </row>
    <row r="667" spans="1:51" ht="18.75" hidden="1" customHeight="1" x14ac:dyDescent="0.15">
      <c r="A667" s="190"/>
      <c r="B667" s="187"/>
      <c r="C667" s="181"/>
      <c r="D667" s="187"/>
      <c r="E667" s="340" t="s">
        <v>241</v>
      </c>
      <c r="F667" s="341"/>
      <c r="G667" s="342"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542</v>
      </c>
      <c r="AJ667" s="335"/>
      <c r="AK667" s="335"/>
      <c r="AL667" s="158"/>
      <c r="AM667" s="335" t="s">
        <v>543</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0"/>
      <c r="F668" s="341"/>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0"/>
      <c r="F669" s="341"/>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8"/>
      <c r="AF669" s="208"/>
      <c r="AG669" s="208"/>
      <c r="AH669" s="208"/>
      <c r="AI669" s="338"/>
      <c r="AJ669" s="208"/>
      <c r="AK669" s="208"/>
      <c r="AL669" s="208"/>
      <c r="AM669" s="338"/>
      <c r="AN669" s="208"/>
      <c r="AO669" s="208"/>
      <c r="AP669" s="339"/>
      <c r="AQ669" s="338"/>
      <c r="AR669" s="208"/>
      <c r="AS669" s="208"/>
      <c r="AT669" s="339"/>
      <c r="AU669" s="208"/>
      <c r="AV669" s="208"/>
      <c r="AW669" s="208"/>
      <c r="AX669" s="209"/>
      <c r="AY669">
        <f t="shared" ref="AY669:AY671" si="107">$AY$667</f>
        <v>0</v>
      </c>
    </row>
    <row r="670" spans="1:51" ht="23.25" hidden="1" customHeight="1" x14ac:dyDescent="0.15">
      <c r="A670" s="190"/>
      <c r="B670" s="187"/>
      <c r="C670" s="181"/>
      <c r="D670" s="187"/>
      <c r="E670" s="340"/>
      <c r="F670" s="341"/>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8"/>
      <c r="AF670" s="208"/>
      <c r="AG670" s="208"/>
      <c r="AH670" s="339"/>
      <c r="AI670" s="338"/>
      <c r="AJ670" s="208"/>
      <c r="AK670" s="208"/>
      <c r="AL670" s="208"/>
      <c r="AM670" s="338"/>
      <c r="AN670" s="208"/>
      <c r="AO670" s="208"/>
      <c r="AP670" s="339"/>
      <c r="AQ670" s="338"/>
      <c r="AR670" s="208"/>
      <c r="AS670" s="208"/>
      <c r="AT670" s="339"/>
      <c r="AU670" s="208"/>
      <c r="AV670" s="208"/>
      <c r="AW670" s="208"/>
      <c r="AX670" s="209"/>
      <c r="AY670">
        <f t="shared" si="107"/>
        <v>0</v>
      </c>
    </row>
    <row r="671" spans="1:51" ht="23.25" hidden="1" customHeight="1" x14ac:dyDescent="0.15">
      <c r="A671" s="190"/>
      <c r="B671" s="187"/>
      <c r="C671" s="181"/>
      <c r="D671" s="187"/>
      <c r="E671" s="340"/>
      <c r="F671" s="341"/>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8"/>
      <c r="AF671" s="208"/>
      <c r="AG671" s="208"/>
      <c r="AH671" s="339"/>
      <c r="AI671" s="338"/>
      <c r="AJ671" s="208"/>
      <c r="AK671" s="208"/>
      <c r="AL671" s="208"/>
      <c r="AM671" s="338"/>
      <c r="AN671" s="208"/>
      <c r="AO671" s="208"/>
      <c r="AP671" s="339"/>
      <c r="AQ671" s="338"/>
      <c r="AR671" s="208"/>
      <c r="AS671" s="208"/>
      <c r="AT671" s="339"/>
      <c r="AU671" s="208"/>
      <c r="AV671" s="208"/>
      <c r="AW671" s="208"/>
      <c r="AX671" s="209"/>
      <c r="AY671">
        <f t="shared" si="107"/>
        <v>0</v>
      </c>
    </row>
    <row r="672" spans="1:51" ht="18.75" hidden="1" customHeight="1" x14ac:dyDescent="0.15">
      <c r="A672" s="190"/>
      <c r="B672" s="187"/>
      <c r="C672" s="181"/>
      <c r="D672" s="187"/>
      <c r="E672" s="340" t="s">
        <v>242</v>
      </c>
      <c r="F672" s="341"/>
      <c r="G672" s="342"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542</v>
      </c>
      <c r="AJ672" s="335"/>
      <c r="AK672" s="335"/>
      <c r="AL672" s="158"/>
      <c r="AM672" s="335" t="s">
        <v>543</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0"/>
      <c r="F673" s="341"/>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0"/>
      <c r="F674" s="341"/>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8"/>
      <c r="AF674" s="208"/>
      <c r="AG674" s="208"/>
      <c r="AH674" s="208"/>
      <c r="AI674" s="338"/>
      <c r="AJ674" s="208"/>
      <c r="AK674" s="208"/>
      <c r="AL674" s="208"/>
      <c r="AM674" s="338"/>
      <c r="AN674" s="208"/>
      <c r="AO674" s="208"/>
      <c r="AP674" s="339"/>
      <c r="AQ674" s="338"/>
      <c r="AR674" s="208"/>
      <c r="AS674" s="208"/>
      <c r="AT674" s="339"/>
      <c r="AU674" s="208"/>
      <c r="AV674" s="208"/>
      <c r="AW674" s="208"/>
      <c r="AX674" s="209"/>
      <c r="AY674">
        <f t="shared" ref="AY674:AY676" si="108">$AY$672</f>
        <v>0</v>
      </c>
    </row>
    <row r="675" spans="1:51" ht="23.25" hidden="1" customHeight="1" x14ac:dyDescent="0.15">
      <c r="A675" s="190"/>
      <c r="B675" s="187"/>
      <c r="C675" s="181"/>
      <c r="D675" s="187"/>
      <c r="E675" s="340"/>
      <c r="F675" s="341"/>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8"/>
      <c r="AF675" s="208"/>
      <c r="AG675" s="208"/>
      <c r="AH675" s="339"/>
      <c r="AI675" s="338"/>
      <c r="AJ675" s="208"/>
      <c r="AK675" s="208"/>
      <c r="AL675" s="208"/>
      <c r="AM675" s="338"/>
      <c r="AN675" s="208"/>
      <c r="AO675" s="208"/>
      <c r="AP675" s="339"/>
      <c r="AQ675" s="338"/>
      <c r="AR675" s="208"/>
      <c r="AS675" s="208"/>
      <c r="AT675" s="339"/>
      <c r="AU675" s="208"/>
      <c r="AV675" s="208"/>
      <c r="AW675" s="208"/>
      <c r="AX675" s="209"/>
      <c r="AY675">
        <f t="shared" si="108"/>
        <v>0</v>
      </c>
    </row>
    <row r="676" spans="1:51" ht="23.25" hidden="1" customHeight="1" x14ac:dyDescent="0.15">
      <c r="A676" s="190"/>
      <c r="B676" s="187"/>
      <c r="C676" s="181"/>
      <c r="D676" s="187"/>
      <c r="E676" s="340"/>
      <c r="F676" s="341"/>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8"/>
      <c r="AF676" s="208"/>
      <c r="AG676" s="208"/>
      <c r="AH676" s="339"/>
      <c r="AI676" s="338"/>
      <c r="AJ676" s="208"/>
      <c r="AK676" s="208"/>
      <c r="AL676" s="208"/>
      <c r="AM676" s="338"/>
      <c r="AN676" s="208"/>
      <c r="AO676" s="208"/>
      <c r="AP676" s="339"/>
      <c r="AQ676" s="338"/>
      <c r="AR676" s="208"/>
      <c r="AS676" s="208"/>
      <c r="AT676" s="339"/>
      <c r="AU676" s="208"/>
      <c r="AV676" s="208"/>
      <c r="AW676" s="208"/>
      <c r="AX676" s="209"/>
      <c r="AY676">
        <f t="shared" si="108"/>
        <v>0</v>
      </c>
    </row>
    <row r="677" spans="1:51" ht="18.75" hidden="1" customHeight="1" x14ac:dyDescent="0.15">
      <c r="A677" s="190"/>
      <c r="B677" s="187"/>
      <c r="C677" s="181"/>
      <c r="D677" s="187"/>
      <c r="E677" s="340" t="s">
        <v>242</v>
      </c>
      <c r="F677" s="341"/>
      <c r="G677" s="342"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542</v>
      </c>
      <c r="AJ677" s="335"/>
      <c r="AK677" s="335"/>
      <c r="AL677" s="158"/>
      <c r="AM677" s="335" t="s">
        <v>543</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0"/>
      <c r="F678" s="341"/>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0"/>
      <c r="F679" s="341"/>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8"/>
      <c r="AF679" s="208"/>
      <c r="AG679" s="208"/>
      <c r="AH679" s="208"/>
      <c r="AI679" s="338"/>
      <c r="AJ679" s="208"/>
      <c r="AK679" s="208"/>
      <c r="AL679" s="208"/>
      <c r="AM679" s="338"/>
      <c r="AN679" s="208"/>
      <c r="AO679" s="208"/>
      <c r="AP679" s="339"/>
      <c r="AQ679" s="338"/>
      <c r="AR679" s="208"/>
      <c r="AS679" s="208"/>
      <c r="AT679" s="339"/>
      <c r="AU679" s="208"/>
      <c r="AV679" s="208"/>
      <c r="AW679" s="208"/>
      <c r="AX679" s="209"/>
      <c r="AY679">
        <f t="shared" ref="AY679:AY681" si="109">$AY$677</f>
        <v>0</v>
      </c>
    </row>
    <row r="680" spans="1:51" ht="23.25" hidden="1" customHeight="1" x14ac:dyDescent="0.15">
      <c r="A680" s="190"/>
      <c r="B680" s="187"/>
      <c r="C680" s="181"/>
      <c r="D680" s="187"/>
      <c r="E680" s="340"/>
      <c r="F680" s="341"/>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8"/>
      <c r="AF680" s="208"/>
      <c r="AG680" s="208"/>
      <c r="AH680" s="339"/>
      <c r="AI680" s="338"/>
      <c r="AJ680" s="208"/>
      <c r="AK680" s="208"/>
      <c r="AL680" s="208"/>
      <c r="AM680" s="338"/>
      <c r="AN680" s="208"/>
      <c r="AO680" s="208"/>
      <c r="AP680" s="339"/>
      <c r="AQ680" s="338"/>
      <c r="AR680" s="208"/>
      <c r="AS680" s="208"/>
      <c r="AT680" s="339"/>
      <c r="AU680" s="208"/>
      <c r="AV680" s="208"/>
      <c r="AW680" s="208"/>
      <c r="AX680" s="209"/>
      <c r="AY680">
        <f t="shared" si="109"/>
        <v>0</v>
      </c>
    </row>
    <row r="681" spans="1:51" ht="23.25" hidden="1" customHeight="1" x14ac:dyDescent="0.15">
      <c r="A681" s="190"/>
      <c r="B681" s="187"/>
      <c r="C681" s="181"/>
      <c r="D681" s="187"/>
      <c r="E681" s="340"/>
      <c r="F681" s="341"/>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8"/>
      <c r="AF681" s="208"/>
      <c r="AG681" s="208"/>
      <c r="AH681" s="339"/>
      <c r="AI681" s="338"/>
      <c r="AJ681" s="208"/>
      <c r="AK681" s="208"/>
      <c r="AL681" s="208"/>
      <c r="AM681" s="338"/>
      <c r="AN681" s="208"/>
      <c r="AO681" s="208"/>
      <c r="AP681" s="339"/>
      <c r="AQ681" s="338"/>
      <c r="AR681" s="208"/>
      <c r="AS681" s="208"/>
      <c r="AT681" s="339"/>
      <c r="AU681" s="208"/>
      <c r="AV681" s="208"/>
      <c r="AW681" s="208"/>
      <c r="AX681" s="209"/>
      <c r="AY681">
        <f t="shared" si="109"/>
        <v>0</v>
      </c>
    </row>
    <row r="682" spans="1:51" ht="18.75" hidden="1" customHeight="1" x14ac:dyDescent="0.15">
      <c r="A682" s="190"/>
      <c r="B682" s="187"/>
      <c r="C682" s="181"/>
      <c r="D682" s="187"/>
      <c r="E682" s="340" t="s">
        <v>242</v>
      </c>
      <c r="F682" s="341"/>
      <c r="G682" s="342"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542</v>
      </c>
      <c r="AJ682" s="335"/>
      <c r="AK682" s="335"/>
      <c r="AL682" s="158"/>
      <c r="AM682" s="335" t="s">
        <v>543</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0"/>
      <c r="F683" s="341"/>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0"/>
      <c r="F684" s="341"/>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8"/>
      <c r="AF684" s="208"/>
      <c r="AG684" s="208"/>
      <c r="AH684" s="208"/>
      <c r="AI684" s="338"/>
      <c r="AJ684" s="208"/>
      <c r="AK684" s="208"/>
      <c r="AL684" s="208"/>
      <c r="AM684" s="338"/>
      <c r="AN684" s="208"/>
      <c r="AO684" s="208"/>
      <c r="AP684" s="339"/>
      <c r="AQ684" s="338"/>
      <c r="AR684" s="208"/>
      <c r="AS684" s="208"/>
      <c r="AT684" s="339"/>
      <c r="AU684" s="208"/>
      <c r="AV684" s="208"/>
      <c r="AW684" s="208"/>
      <c r="AX684" s="209"/>
      <c r="AY684">
        <f t="shared" ref="AY684:AY686" si="110">$AY$682</f>
        <v>0</v>
      </c>
    </row>
    <row r="685" spans="1:51" ht="23.25" hidden="1" customHeight="1" x14ac:dyDescent="0.15">
      <c r="A685" s="190"/>
      <c r="B685" s="187"/>
      <c r="C685" s="181"/>
      <c r="D685" s="187"/>
      <c r="E685" s="340"/>
      <c r="F685" s="341"/>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8"/>
      <c r="AF685" s="208"/>
      <c r="AG685" s="208"/>
      <c r="AH685" s="339"/>
      <c r="AI685" s="338"/>
      <c r="AJ685" s="208"/>
      <c r="AK685" s="208"/>
      <c r="AL685" s="208"/>
      <c r="AM685" s="338"/>
      <c r="AN685" s="208"/>
      <c r="AO685" s="208"/>
      <c r="AP685" s="339"/>
      <c r="AQ685" s="338"/>
      <c r="AR685" s="208"/>
      <c r="AS685" s="208"/>
      <c r="AT685" s="339"/>
      <c r="AU685" s="208"/>
      <c r="AV685" s="208"/>
      <c r="AW685" s="208"/>
      <c r="AX685" s="209"/>
      <c r="AY685">
        <f t="shared" si="110"/>
        <v>0</v>
      </c>
    </row>
    <row r="686" spans="1:51" ht="23.25" hidden="1" customHeight="1" x14ac:dyDescent="0.15">
      <c r="A686" s="190"/>
      <c r="B686" s="187"/>
      <c r="C686" s="181"/>
      <c r="D686" s="187"/>
      <c r="E686" s="340"/>
      <c r="F686" s="341"/>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8"/>
      <c r="AF686" s="208"/>
      <c r="AG686" s="208"/>
      <c r="AH686" s="339"/>
      <c r="AI686" s="338"/>
      <c r="AJ686" s="208"/>
      <c r="AK686" s="208"/>
      <c r="AL686" s="208"/>
      <c r="AM686" s="338"/>
      <c r="AN686" s="208"/>
      <c r="AO686" s="208"/>
      <c r="AP686" s="339"/>
      <c r="AQ686" s="338"/>
      <c r="AR686" s="208"/>
      <c r="AS686" s="208"/>
      <c r="AT686" s="339"/>
      <c r="AU686" s="208"/>
      <c r="AV686" s="208"/>
      <c r="AW686" s="208"/>
      <c r="AX686" s="209"/>
      <c r="AY686">
        <f t="shared" si="110"/>
        <v>0</v>
      </c>
    </row>
    <row r="687" spans="1:51" ht="18.75" hidden="1" customHeight="1" x14ac:dyDescent="0.15">
      <c r="A687" s="190"/>
      <c r="B687" s="187"/>
      <c r="C687" s="181"/>
      <c r="D687" s="187"/>
      <c r="E687" s="340" t="s">
        <v>242</v>
      </c>
      <c r="F687" s="341"/>
      <c r="G687" s="342"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542</v>
      </c>
      <c r="AJ687" s="335"/>
      <c r="AK687" s="335"/>
      <c r="AL687" s="158"/>
      <c r="AM687" s="335" t="s">
        <v>543</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0"/>
      <c r="F688" s="341"/>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0"/>
      <c r="F689" s="341"/>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8"/>
      <c r="AF689" s="208"/>
      <c r="AG689" s="208"/>
      <c r="AH689" s="208"/>
      <c r="AI689" s="338"/>
      <c r="AJ689" s="208"/>
      <c r="AK689" s="208"/>
      <c r="AL689" s="208"/>
      <c r="AM689" s="338"/>
      <c r="AN689" s="208"/>
      <c r="AO689" s="208"/>
      <c r="AP689" s="339"/>
      <c r="AQ689" s="338"/>
      <c r="AR689" s="208"/>
      <c r="AS689" s="208"/>
      <c r="AT689" s="339"/>
      <c r="AU689" s="208"/>
      <c r="AV689" s="208"/>
      <c r="AW689" s="208"/>
      <c r="AX689" s="209"/>
      <c r="AY689">
        <f t="shared" ref="AY689:AY691" si="111">$AY$687</f>
        <v>0</v>
      </c>
    </row>
    <row r="690" spans="1:51" ht="23.25" hidden="1" customHeight="1" x14ac:dyDescent="0.15">
      <c r="A690" s="190"/>
      <c r="B690" s="187"/>
      <c r="C690" s="181"/>
      <c r="D690" s="187"/>
      <c r="E690" s="340"/>
      <c r="F690" s="341"/>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8"/>
      <c r="AF690" s="208"/>
      <c r="AG690" s="208"/>
      <c r="AH690" s="339"/>
      <c r="AI690" s="338"/>
      <c r="AJ690" s="208"/>
      <c r="AK690" s="208"/>
      <c r="AL690" s="208"/>
      <c r="AM690" s="338"/>
      <c r="AN690" s="208"/>
      <c r="AO690" s="208"/>
      <c r="AP690" s="339"/>
      <c r="AQ690" s="338"/>
      <c r="AR690" s="208"/>
      <c r="AS690" s="208"/>
      <c r="AT690" s="339"/>
      <c r="AU690" s="208"/>
      <c r="AV690" s="208"/>
      <c r="AW690" s="208"/>
      <c r="AX690" s="209"/>
      <c r="AY690">
        <f t="shared" si="111"/>
        <v>0</v>
      </c>
    </row>
    <row r="691" spans="1:51" ht="23.25" hidden="1" customHeight="1" x14ac:dyDescent="0.15">
      <c r="A691" s="190"/>
      <c r="B691" s="187"/>
      <c r="C691" s="181"/>
      <c r="D691" s="187"/>
      <c r="E691" s="340"/>
      <c r="F691" s="341"/>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8"/>
      <c r="AF691" s="208"/>
      <c r="AG691" s="208"/>
      <c r="AH691" s="339"/>
      <c r="AI691" s="338"/>
      <c r="AJ691" s="208"/>
      <c r="AK691" s="208"/>
      <c r="AL691" s="208"/>
      <c r="AM691" s="338"/>
      <c r="AN691" s="208"/>
      <c r="AO691" s="208"/>
      <c r="AP691" s="339"/>
      <c r="AQ691" s="338"/>
      <c r="AR691" s="208"/>
      <c r="AS691" s="208"/>
      <c r="AT691" s="339"/>
      <c r="AU691" s="208"/>
      <c r="AV691" s="208"/>
      <c r="AW691" s="208"/>
      <c r="AX691" s="209"/>
      <c r="AY691">
        <f t="shared" si="111"/>
        <v>0</v>
      </c>
    </row>
    <row r="692" spans="1:51" ht="18.75" hidden="1" customHeight="1" x14ac:dyDescent="0.15">
      <c r="A692" s="190"/>
      <c r="B692" s="187"/>
      <c r="C692" s="181"/>
      <c r="D692" s="187"/>
      <c r="E692" s="340" t="s">
        <v>242</v>
      </c>
      <c r="F692" s="341"/>
      <c r="G692" s="342"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542</v>
      </c>
      <c r="AJ692" s="335"/>
      <c r="AK692" s="335"/>
      <c r="AL692" s="158"/>
      <c r="AM692" s="335" t="s">
        <v>543</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0"/>
      <c r="F693" s="341"/>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0"/>
      <c r="F694" s="341"/>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8"/>
      <c r="AF694" s="208"/>
      <c r="AG694" s="208"/>
      <c r="AH694" s="208"/>
      <c r="AI694" s="338"/>
      <c r="AJ694" s="208"/>
      <c r="AK694" s="208"/>
      <c r="AL694" s="208"/>
      <c r="AM694" s="338"/>
      <c r="AN694" s="208"/>
      <c r="AO694" s="208"/>
      <c r="AP694" s="339"/>
      <c r="AQ694" s="338"/>
      <c r="AR694" s="208"/>
      <c r="AS694" s="208"/>
      <c r="AT694" s="339"/>
      <c r="AU694" s="208"/>
      <c r="AV694" s="208"/>
      <c r="AW694" s="208"/>
      <c r="AX694" s="209"/>
      <c r="AY694">
        <f t="shared" ref="AY694:AY696" si="112">$AY$692</f>
        <v>0</v>
      </c>
    </row>
    <row r="695" spans="1:51" ht="23.25" hidden="1" customHeight="1" x14ac:dyDescent="0.15">
      <c r="A695" s="190"/>
      <c r="B695" s="187"/>
      <c r="C695" s="181"/>
      <c r="D695" s="187"/>
      <c r="E695" s="340"/>
      <c r="F695" s="341"/>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8"/>
      <c r="AF695" s="208"/>
      <c r="AG695" s="208"/>
      <c r="AH695" s="339"/>
      <c r="AI695" s="338"/>
      <c r="AJ695" s="208"/>
      <c r="AK695" s="208"/>
      <c r="AL695" s="208"/>
      <c r="AM695" s="338"/>
      <c r="AN695" s="208"/>
      <c r="AO695" s="208"/>
      <c r="AP695" s="339"/>
      <c r="AQ695" s="338"/>
      <c r="AR695" s="208"/>
      <c r="AS695" s="208"/>
      <c r="AT695" s="339"/>
      <c r="AU695" s="208"/>
      <c r="AV695" s="208"/>
      <c r="AW695" s="208"/>
      <c r="AX695" s="209"/>
      <c r="AY695">
        <f t="shared" si="112"/>
        <v>0</v>
      </c>
    </row>
    <row r="696" spans="1:51" ht="23.25" hidden="1" customHeight="1" x14ac:dyDescent="0.15">
      <c r="A696" s="190"/>
      <c r="B696" s="187"/>
      <c r="C696" s="181"/>
      <c r="D696" s="187"/>
      <c r="E696" s="340"/>
      <c r="F696" s="341"/>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8"/>
      <c r="AF696" s="208"/>
      <c r="AG696" s="208"/>
      <c r="AH696" s="339"/>
      <c r="AI696" s="338"/>
      <c r="AJ696" s="208"/>
      <c r="AK696" s="208"/>
      <c r="AL696" s="208"/>
      <c r="AM696" s="338"/>
      <c r="AN696" s="208"/>
      <c r="AO696" s="208"/>
      <c r="AP696" s="339"/>
      <c r="AQ696" s="338"/>
      <c r="AR696" s="208"/>
      <c r="AS696" s="208"/>
      <c r="AT696" s="339"/>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8" t="s">
        <v>47</v>
      </c>
      <c r="B700" s="899"/>
      <c r="C700" s="899"/>
      <c r="D700" s="899"/>
      <c r="E700" s="899"/>
      <c r="F700" s="899"/>
      <c r="G700" s="899"/>
      <c r="H700" s="899"/>
      <c r="I700" s="899"/>
      <c r="J700" s="899"/>
      <c r="K700" s="899"/>
      <c r="L700" s="899"/>
      <c r="M700" s="899"/>
      <c r="N700" s="899"/>
      <c r="O700" s="899"/>
      <c r="P700" s="899"/>
      <c r="Q700" s="899"/>
      <c r="R700" s="899"/>
      <c r="S700" s="899"/>
      <c r="T700" s="899"/>
      <c r="U700" s="899"/>
      <c r="V700" s="899"/>
      <c r="W700" s="899"/>
      <c r="X700" s="899"/>
      <c r="Y700" s="899"/>
      <c r="Z700" s="899"/>
      <c r="AA700" s="899"/>
      <c r="AB700" s="899"/>
      <c r="AC700" s="899"/>
      <c r="AD700" s="899"/>
      <c r="AE700" s="899"/>
      <c r="AF700" s="899"/>
      <c r="AG700" s="899"/>
      <c r="AH700" s="899"/>
      <c r="AI700" s="899"/>
      <c r="AJ700" s="899"/>
      <c r="AK700" s="899"/>
      <c r="AL700" s="899"/>
      <c r="AM700" s="899"/>
      <c r="AN700" s="899"/>
      <c r="AO700" s="899"/>
      <c r="AP700" s="899"/>
      <c r="AQ700" s="899"/>
      <c r="AR700" s="899"/>
      <c r="AS700" s="899"/>
      <c r="AT700" s="899"/>
      <c r="AU700" s="899"/>
      <c r="AV700" s="899"/>
      <c r="AW700" s="899"/>
      <c r="AX700" s="900"/>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12" t="s">
        <v>31</v>
      </c>
      <c r="AH701" s="379"/>
      <c r="AI701" s="379"/>
      <c r="AJ701" s="379"/>
      <c r="AK701" s="379"/>
      <c r="AL701" s="379"/>
      <c r="AM701" s="379"/>
      <c r="AN701" s="379"/>
      <c r="AO701" s="379"/>
      <c r="AP701" s="379"/>
      <c r="AQ701" s="379"/>
      <c r="AR701" s="379"/>
      <c r="AS701" s="379"/>
      <c r="AT701" s="379"/>
      <c r="AU701" s="379"/>
      <c r="AV701" s="379"/>
      <c r="AW701" s="379"/>
      <c r="AX701" s="813"/>
    </row>
    <row r="702" spans="1:51" ht="74.25" customHeight="1" x14ac:dyDescent="0.15">
      <c r="A702" s="861" t="s">
        <v>140</v>
      </c>
      <c r="B702" s="86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3" t="s">
        <v>757</v>
      </c>
      <c r="AE702" s="344"/>
      <c r="AF702" s="345"/>
      <c r="AG702" s="382" t="s">
        <v>767</v>
      </c>
      <c r="AH702" s="383"/>
      <c r="AI702" s="383"/>
      <c r="AJ702" s="383"/>
      <c r="AK702" s="383"/>
      <c r="AL702" s="383"/>
      <c r="AM702" s="383"/>
      <c r="AN702" s="383"/>
      <c r="AO702" s="383"/>
      <c r="AP702" s="383"/>
      <c r="AQ702" s="383"/>
      <c r="AR702" s="383"/>
      <c r="AS702" s="383"/>
      <c r="AT702" s="383"/>
      <c r="AU702" s="383"/>
      <c r="AV702" s="383"/>
      <c r="AW702" s="383"/>
      <c r="AX702" s="384"/>
    </row>
    <row r="703" spans="1:51" ht="101.25" customHeight="1" x14ac:dyDescent="0.15">
      <c r="A703" s="863"/>
      <c r="B703" s="864"/>
      <c r="C703" s="804" t="s">
        <v>37</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89"/>
      <c r="AD703" s="322" t="s">
        <v>757</v>
      </c>
      <c r="AE703" s="323"/>
      <c r="AF703" s="324"/>
      <c r="AG703" s="104" t="s">
        <v>815</v>
      </c>
      <c r="AH703" s="105"/>
      <c r="AI703" s="105"/>
      <c r="AJ703" s="105"/>
      <c r="AK703" s="105"/>
      <c r="AL703" s="105"/>
      <c r="AM703" s="105"/>
      <c r="AN703" s="105"/>
      <c r="AO703" s="105"/>
      <c r="AP703" s="105"/>
      <c r="AQ703" s="105"/>
      <c r="AR703" s="105"/>
      <c r="AS703" s="105"/>
      <c r="AT703" s="105"/>
      <c r="AU703" s="105"/>
      <c r="AV703" s="105"/>
      <c r="AW703" s="105"/>
      <c r="AX703" s="106"/>
    </row>
    <row r="704" spans="1:51" ht="88.5" customHeight="1" x14ac:dyDescent="0.15">
      <c r="A704" s="865"/>
      <c r="B704" s="866"/>
      <c r="C704" s="806" t="s">
        <v>142</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652" t="s">
        <v>757</v>
      </c>
      <c r="AE704" s="653"/>
      <c r="AF704" s="654"/>
      <c r="AG704" s="168" t="s">
        <v>768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09" t="s">
        <v>41</v>
      </c>
      <c r="D705" s="81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1"/>
      <c r="AD705" s="605" t="s">
        <v>757</v>
      </c>
      <c r="AE705" s="606"/>
      <c r="AF705" s="658"/>
      <c r="AG705" s="128" t="s">
        <v>769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1"/>
      <c r="D706" s="792"/>
      <c r="E706" s="729" t="s">
        <v>380</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765</v>
      </c>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3"/>
      <c r="D707" s="794"/>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652" t="s">
        <v>765</v>
      </c>
      <c r="AE707" s="653"/>
      <c r="AF707" s="654"/>
      <c r="AG707" s="168"/>
      <c r="AH707" s="111"/>
      <c r="AI707" s="111"/>
      <c r="AJ707" s="111"/>
      <c r="AK707" s="111"/>
      <c r="AL707" s="111"/>
      <c r="AM707" s="111"/>
      <c r="AN707" s="111"/>
      <c r="AO707" s="111"/>
      <c r="AP707" s="111"/>
      <c r="AQ707" s="111"/>
      <c r="AR707" s="111"/>
      <c r="AS707" s="111"/>
      <c r="AT707" s="111"/>
      <c r="AU707" s="111"/>
      <c r="AV707" s="111"/>
      <c r="AW707" s="111"/>
      <c r="AX707" s="169"/>
    </row>
    <row r="708" spans="1:50" ht="75.75" customHeight="1" x14ac:dyDescent="0.15">
      <c r="A708" s="641"/>
      <c r="B708" s="643"/>
      <c r="C708" s="801" t="s">
        <v>42</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605" t="s">
        <v>757</v>
      </c>
      <c r="AE708" s="606"/>
      <c r="AF708" s="658"/>
      <c r="AG708" s="741" t="s">
        <v>816</v>
      </c>
      <c r="AH708" s="742"/>
      <c r="AI708" s="742"/>
      <c r="AJ708" s="742"/>
      <c r="AK708" s="742"/>
      <c r="AL708" s="742"/>
      <c r="AM708" s="742"/>
      <c r="AN708" s="742"/>
      <c r="AO708" s="742"/>
      <c r="AP708" s="742"/>
      <c r="AQ708" s="742"/>
      <c r="AR708" s="742"/>
      <c r="AS708" s="742"/>
      <c r="AT708" s="742"/>
      <c r="AU708" s="742"/>
      <c r="AV708" s="742"/>
      <c r="AW708" s="742"/>
      <c r="AX708" s="743"/>
    </row>
    <row r="709" spans="1:50" ht="131.25" customHeight="1" x14ac:dyDescent="0.15">
      <c r="A709" s="641"/>
      <c r="B709" s="643"/>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757</v>
      </c>
      <c r="AE709" s="323"/>
      <c r="AF709" s="324"/>
      <c r="AG709" s="104" t="s">
        <v>819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766</v>
      </c>
      <c r="AE710" s="323"/>
      <c r="AF710" s="324"/>
      <c r="AG710" s="104" t="s">
        <v>719</v>
      </c>
      <c r="AH710" s="105"/>
      <c r="AI710" s="105"/>
      <c r="AJ710" s="105"/>
      <c r="AK710" s="105"/>
      <c r="AL710" s="105"/>
      <c r="AM710" s="105"/>
      <c r="AN710" s="105"/>
      <c r="AO710" s="105"/>
      <c r="AP710" s="105"/>
      <c r="AQ710" s="105"/>
      <c r="AR710" s="105"/>
      <c r="AS710" s="105"/>
      <c r="AT710" s="105"/>
      <c r="AU710" s="105"/>
      <c r="AV710" s="105"/>
      <c r="AW710" s="105"/>
      <c r="AX710" s="106"/>
    </row>
    <row r="711" spans="1:50" ht="69.75" customHeight="1" x14ac:dyDescent="0.15">
      <c r="A711" s="641"/>
      <c r="B711" s="643"/>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757</v>
      </c>
      <c r="AE711" s="323"/>
      <c r="AF711" s="324"/>
      <c r="AG711" s="104" t="s">
        <v>770</v>
      </c>
      <c r="AH711" s="105"/>
      <c r="AI711" s="105"/>
      <c r="AJ711" s="105"/>
      <c r="AK711" s="105"/>
      <c r="AL711" s="105"/>
      <c r="AM711" s="105"/>
      <c r="AN711" s="105"/>
      <c r="AO711" s="105"/>
      <c r="AP711" s="105"/>
      <c r="AQ711" s="105"/>
      <c r="AR711" s="105"/>
      <c r="AS711" s="105"/>
      <c r="AT711" s="105"/>
      <c r="AU711" s="105"/>
      <c r="AV711" s="105"/>
      <c r="AW711" s="105"/>
      <c r="AX711" s="106"/>
    </row>
    <row r="712" spans="1:50" ht="131.25" customHeight="1" x14ac:dyDescent="0.15">
      <c r="A712" s="641"/>
      <c r="B712" s="643"/>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322" t="s">
        <v>757</v>
      </c>
      <c r="AE712" s="323"/>
      <c r="AF712" s="324"/>
      <c r="AG712" s="104" t="s">
        <v>810</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1"/>
      <c r="B713" s="643"/>
      <c r="C713" s="941" t="s">
        <v>347</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2" t="s">
        <v>766</v>
      </c>
      <c r="AE713" s="323"/>
      <c r="AF713" s="324"/>
      <c r="AG713" s="104" t="s">
        <v>719</v>
      </c>
      <c r="AH713" s="105"/>
      <c r="AI713" s="105"/>
      <c r="AJ713" s="105"/>
      <c r="AK713" s="105"/>
      <c r="AL713" s="105"/>
      <c r="AM713" s="105"/>
      <c r="AN713" s="105"/>
      <c r="AO713" s="105"/>
      <c r="AP713" s="105"/>
      <c r="AQ713" s="105"/>
      <c r="AR713" s="105"/>
      <c r="AS713" s="105"/>
      <c r="AT713" s="105"/>
      <c r="AU713" s="105"/>
      <c r="AV713" s="105"/>
      <c r="AW713" s="105"/>
      <c r="AX713" s="106"/>
    </row>
    <row r="714" spans="1:50" ht="5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652" t="s">
        <v>757</v>
      </c>
      <c r="AE714" s="653"/>
      <c r="AF714" s="654"/>
      <c r="AG714" s="735" t="s">
        <v>820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5" t="s">
        <v>757</v>
      </c>
      <c r="AE715" s="606"/>
      <c r="AF715" s="658"/>
      <c r="AG715" s="741" t="s">
        <v>771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322" t="s">
        <v>766</v>
      </c>
      <c r="AE716" s="323"/>
      <c r="AF716" s="324"/>
      <c r="AG716" s="104" t="s">
        <v>719</v>
      </c>
      <c r="AH716" s="105"/>
      <c r="AI716" s="105"/>
      <c r="AJ716" s="105"/>
      <c r="AK716" s="105"/>
      <c r="AL716" s="105"/>
      <c r="AM716" s="105"/>
      <c r="AN716" s="105"/>
      <c r="AO716" s="105"/>
      <c r="AP716" s="105"/>
      <c r="AQ716" s="105"/>
      <c r="AR716" s="105"/>
      <c r="AS716" s="105"/>
      <c r="AT716" s="105"/>
      <c r="AU716" s="105"/>
      <c r="AV716" s="105"/>
      <c r="AW716" s="105"/>
      <c r="AX716" s="106"/>
    </row>
    <row r="717" spans="1:50" ht="143.25" customHeight="1" x14ac:dyDescent="0.15">
      <c r="A717" s="641"/>
      <c r="B717" s="643"/>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757</v>
      </c>
      <c r="AE717" s="323"/>
      <c r="AF717" s="324"/>
      <c r="AG717" s="104" t="s">
        <v>822</v>
      </c>
      <c r="AH717" s="105"/>
      <c r="AI717" s="105"/>
      <c r="AJ717" s="105"/>
      <c r="AK717" s="105"/>
      <c r="AL717" s="105"/>
      <c r="AM717" s="105"/>
      <c r="AN717" s="105"/>
      <c r="AO717" s="105"/>
      <c r="AP717" s="105"/>
      <c r="AQ717" s="105"/>
      <c r="AR717" s="105"/>
      <c r="AS717" s="105"/>
      <c r="AT717" s="105"/>
      <c r="AU717" s="105"/>
      <c r="AV717" s="105"/>
      <c r="AW717" s="105"/>
      <c r="AX717" s="106"/>
    </row>
    <row r="718" spans="1:50" ht="49.5" customHeight="1" x14ac:dyDescent="0.15">
      <c r="A718" s="644"/>
      <c r="B718" s="645"/>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652" t="s">
        <v>757</v>
      </c>
      <c r="AE718" s="653"/>
      <c r="AF718" s="654"/>
      <c r="AG718" s="130" t="s">
        <v>772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766</v>
      </c>
      <c r="AE719" s="606"/>
      <c r="AF719" s="606"/>
      <c r="AG719" s="128" t="s">
        <v>823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6"/>
      <c r="C726" s="803" t="s">
        <v>53</v>
      </c>
      <c r="D726" s="823"/>
      <c r="E726" s="823"/>
      <c r="F726" s="824"/>
      <c r="G726" s="579" t="s">
        <v>773</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797"/>
      <c r="B727" s="798"/>
      <c r="C727" s="747" t="s">
        <v>57</v>
      </c>
      <c r="D727" s="748"/>
      <c r="E727" s="748"/>
      <c r="F727" s="749"/>
      <c r="G727" s="577" t="s">
        <v>774</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81.75" customHeight="1" thickBot="1" x14ac:dyDescent="0.2">
      <c r="A729" s="633" t="s">
        <v>829</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106.5" customHeight="1" thickBot="1" x14ac:dyDescent="0.2">
      <c r="A731" s="674" t="s">
        <v>830</v>
      </c>
      <c r="B731" s="675"/>
      <c r="C731" s="675"/>
      <c r="D731" s="675"/>
      <c r="E731" s="676"/>
      <c r="F731" s="728" t="s">
        <v>831</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157.5" customHeight="1" thickBot="1" x14ac:dyDescent="0.2">
      <c r="A733" s="674" t="s">
        <v>832</v>
      </c>
      <c r="B733" s="675"/>
      <c r="C733" s="675"/>
      <c r="D733" s="675"/>
      <c r="E733" s="676"/>
      <c r="F733" s="636" t="s">
        <v>833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7" t="s">
        <v>719</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4" t="s">
        <v>671</v>
      </c>
      <c r="B737" s="211"/>
      <c r="C737" s="211"/>
      <c r="D737" s="212"/>
      <c r="E737" s="948" t="s">
        <v>749</v>
      </c>
      <c r="F737" s="949"/>
      <c r="G737" s="949"/>
      <c r="H737" s="949"/>
      <c r="I737" s="949"/>
      <c r="J737" s="949"/>
      <c r="K737" s="949"/>
      <c r="L737" s="949"/>
      <c r="M737" s="949"/>
      <c r="N737" s="949"/>
      <c r="O737" s="949"/>
      <c r="P737" s="951"/>
      <c r="Q737" s="948"/>
      <c r="R737" s="949"/>
      <c r="S737" s="949"/>
      <c r="T737" s="949"/>
      <c r="U737" s="949"/>
      <c r="V737" s="949"/>
      <c r="W737" s="949"/>
      <c r="X737" s="949"/>
      <c r="Y737" s="949"/>
      <c r="Z737" s="949"/>
      <c r="AA737" s="949"/>
      <c r="AB737" s="951"/>
      <c r="AC737" s="948"/>
      <c r="AD737" s="949"/>
      <c r="AE737" s="949"/>
      <c r="AF737" s="949"/>
      <c r="AG737" s="949"/>
      <c r="AH737" s="949"/>
      <c r="AI737" s="949"/>
      <c r="AJ737" s="949"/>
      <c r="AK737" s="949"/>
      <c r="AL737" s="949"/>
      <c r="AM737" s="949"/>
      <c r="AN737" s="951"/>
      <c r="AO737" s="948"/>
      <c r="AP737" s="949"/>
      <c r="AQ737" s="949"/>
      <c r="AR737" s="949"/>
      <c r="AS737" s="949"/>
      <c r="AT737" s="949"/>
      <c r="AU737" s="949"/>
      <c r="AV737" s="949"/>
      <c r="AW737" s="949"/>
      <c r="AX737" s="950"/>
      <c r="AY737" s="97"/>
    </row>
    <row r="738" spans="1:51" ht="24.75" customHeight="1" x14ac:dyDescent="0.15">
      <c r="A738" s="364" t="s">
        <v>396</v>
      </c>
      <c r="B738" s="364"/>
      <c r="C738" s="364"/>
      <c r="D738" s="364"/>
      <c r="E738" s="948" t="s">
        <v>750</v>
      </c>
      <c r="F738" s="949"/>
      <c r="G738" s="949"/>
      <c r="H738" s="949"/>
      <c r="I738" s="949"/>
      <c r="J738" s="949"/>
      <c r="K738" s="949"/>
      <c r="L738" s="949"/>
      <c r="M738" s="949"/>
      <c r="N738" s="949"/>
      <c r="O738" s="949"/>
      <c r="P738" s="951"/>
      <c r="Q738" s="948"/>
      <c r="R738" s="949"/>
      <c r="S738" s="949"/>
      <c r="T738" s="949"/>
      <c r="U738" s="949"/>
      <c r="V738" s="949"/>
      <c r="W738" s="949"/>
      <c r="X738" s="949"/>
      <c r="Y738" s="949"/>
      <c r="Z738" s="949"/>
      <c r="AA738" s="949"/>
      <c r="AB738" s="951"/>
      <c r="AC738" s="948"/>
      <c r="AD738" s="949"/>
      <c r="AE738" s="949"/>
      <c r="AF738" s="949"/>
      <c r="AG738" s="949"/>
      <c r="AH738" s="949"/>
      <c r="AI738" s="949"/>
      <c r="AJ738" s="949"/>
      <c r="AK738" s="949"/>
      <c r="AL738" s="949"/>
      <c r="AM738" s="949"/>
      <c r="AN738" s="951"/>
      <c r="AO738" s="948"/>
      <c r="AP738" s="949"/>
      <c r="AQ738" s="949"/>
      <c r="AR738" s="949"/>
      <c r="AS738" s="949"/>
      <c r="AT738" s="949"/>
      <c r="AU738" s="949"/>
      <c r="AV738" s="949"/>
      <c r="AW738" s="949"/>
      <c r="AX738" s="950"/>
    </row>
    <row r="739" spans="1:51" ht="24.75" customHeight="1" x14ac:dyDescent="0.15">
      <c r="A739" s="364" t="s">
        <v>395</v>
      </c>
      <c r="B739" s="364"/>
      <c r="C739" s="364"/>
      <c r="D739" s="364"/>
      <c r="E739" s="948" t="s">
        <v>751</v>
      </c>
      <c r="F739" s="949"/>
      <c r="G739" s="949"/>
      <c r="H739" s="949"/>
      <c r="I739" s="949"/>
      <c r="J739" s="949"/>
      <c r="K739" s="949"/>
      <c r="L739" s="949"/>
      <c r="M739" s="949"/>
      <c r="N739" s="949"/>
      <c r="O739" s="949"/>
      <c r="P739" s="951"/>
      <c r="Q739" s="948"/>
      <c r="R739" s="949"/>
      <c r="S739" s="949"/>
      <c r="T739" s="949"/>
      <c r="U739" s="949"/>
      <c r="V739" s="949"/>
      <c r="W739" s="949"/>
      <c r="X739" s="949"/>
      <c r="Y739" s="949"/>
      <c r="Z739" s="949"/>
      <c r="AA739" s="949"/>
      <c r="AB739" s="951"/>
      <c r="AC739" s="948"/>
      <c r="AD739" s="949"/>
      <c r="AE739" s="949"/>
      <c r="AF739" s="949"/>
      <c r="AG739" s="949"/>
      <c r="AH739" s="949"/>
      <c r="AI739" s="949"/>
      <c r="AJ739" s="949"/>
      <c r="AK739" s="949"/>
      <c r="AL739" s="949"/>
      <c r="AM739" s="949"/>
      <c r="AN739" s="951"/>
      <c r="AO739" s="948"/>
      <c r="AP739" s="949"/>
      <c r="AQ739" s="949"/>
      <c r="AR739" s="949"/>
      <c r="AS739" s="949"/>
      <c r="AT739" s="949"/>
      <c r="AU739" s="949"/>
      <c r="AV739" s="949"/>
      <c r="AW739" s="949"/>
      <c r="AX739" s="950"/>
    </row>
    <row r="740" spans="1:51" ht="24.75" customHeight="1" x14ac:dyDescent="0.15">
      <c r="A740" s="364" t="s">
        <v>394</v>
      </c>
      <c r="B740" s="364"/>
      <c r="C740" s="364"/>
      <c r="D740" s="364"/>
      <c r="E740" s="948" t="s">
        <v>752</v>
      </c>
      <c r="F740" s="949"/>
      <c r="G740" s="949"/>
      <c r="H740" s="949"/>
      <c r="I740" s="949"/>
      <c r="J740" s="949"/>
      <c r="K740" s="949"/>
      <c r="L740" s="949"/>
      <c r="M740" s="949"/>
      <c r="N740" s="949"/>
      <c r="O740" s="949"/>
      <c r="P740" s="951"/>
      <c r="Q740" s="948"/>
      <c r="R740" s="949"/>
      <c r="S740" s="949"/>
      <c r="T740" s="949"/>
      <c r="U740" s="949"/>
      <c r="V740" s="949"/>
      <c r="W740" s="949"/>
      <c r="X740" s="949"/>
      <c r="Y740" s="949"/>
      <c r="Z740" s="949"/>
      <c r="AA740" s="949"/>
      <c r="AB740" s="951"/>
      <c r="AC740" s="948"/>
      <c r="AD740" s="949"/>
      <c r="AE740" s="949"/>
      <c r="AF740" s="949"/>
      <c r="AG740" s="949"/>
      <c r="AH740" s="949"/>
      <c r="AI740" s="949"/>
      <c r="AJ740" s="949"/>
      <c r="AK740" s="949"/>
      <c r="AL740" s="949"/>
      <c r="AM740" s="949"/>
      <c r="AN740" s="951"/>
      <c r="AO740" s="948"/>
      <c r="AP740" s="949"/>
      <c r="AQ740" s="949"/>
      <c r="AR740" s="949"/>
      <c r="AS740" s="949"/>
      <c r="AT740" s="949"/>
      <c r="AU740" s="949"/>
      <c r="AV740" s="949"/>
      <c r="AW740" s="949"/>
      <c r="AX740" s="950"/>
    </row>
    <row r="741" spans="1:51" ht="24.75" customHeight="1" x14ac:dyDescent="0.15">
      <c r="A741" s="364" t="s">
        <v>393</v>
      </c>
      <c r="B741" s="364"/>
      <c r="C741" s="364"/>
      <c r="D741" s="364"/>
      <c r="E741" s="948" t="s">
        <v>753</v>
      </c>
      <c r="F741" s="949"/>
      <c r="G741" s="949"/>
      <c r="H741" s="949"/>
      <c r="I741" s="949"/>
      <c r="J741" s="949"/>
      <c r="K741" s="949"/>
      <c r="L741" s="949"/>
      <c r="M741" s="949"/>
      <c r="N741" s="949"/>
      <c r="O741" s="949"/>
      <c r="P741" s="951"/>
      <c r="Q741" s="948"/>
      <c r="R741" s="949"/>
      <c r="S741" s="949"/>
      <c r="T741" s="949"/>
      <c r="U741" s="949"/>
      <c r="V741" s="949"/>
      <c r="W741" s="949"/>
      <c r="X741" s="949"/>
      <c r="Y741" s="949"/>
      <c r="Z741" s="949"/>
      <c r="AA741" s="949"/>
      <c r="AB741" s="951"/>
      <c r="AC741" s="948"/>
      <c r="AD741" s="949"/>
      <c r="AE741" s="949"/>
      <c r="AF741" s="949"/>
      <c r="AG741" s="949"/>
      <c r="AH741" s="949"/>
      <c r="AI741" s="949"/>
      <c r="AJ741" s="949"/>
      <c r="AK741" s="949"/>
      <c r="AL741" s="949"/>
      <c r="AM741" s="949"/>
      <c r="AN741" s="951"/>
      <c r="AO741" s="948"/>
      <c r="AP741" s="949"/>
      <c r="AQ741" s="949"/>
      <c r="AR741" s="949"/>
      <c r="AS741" s="949"/>
      <c r="AT741" s="949"/>
      <c r="AU741" s="949"/>
      <c r="AV741" s="949"/>
      <c r="AW741" s="949"/>
      <c r="AX741" s="950"/>
    </row>
    <row r="742" spans="1:51" ht="24.75" customHeight="1" x14ac:dyDescent="0.15">
      <c r="A742" s="364" t="s">
        <v>392</v>
      </c>
      <c r="B742" s="364"/>
      <c r="C742" s="364"/>
      <c r="D742" s="364"/>
      <c r="E742" s="948" t="s">
        <v>754</v>
      </c>
      <c r="F742" s="949"/>
      <c r="G742" s="949"/>
      <c r="H742" s="949"/>
      <c r="I742" s="949"/>
      <c r="J742" s="949"/>
      <c r="K742" s="949"/>
      <c r="L742" s="949"/>
      <c r="M742" s="949"/>
      <c r="N742" s="949"/>
      <c r="O742" s="949"/>
      <c r="P742" s="951"/>
      <c r="Q742" s="948"/>
      <c r="R742" s="949"/>
      <c r="S742" s="949"/>
      <c r="T742" s="949"/>
      <c r="U742" s="949"/>
      <c r="V742" s="949"/>
      <c r="W742" s="949"/>
      <c r="X742" s="949"/>
      <c r="Y742" s="949"/>
      <c r="Z742" s="949"/>
      <c r="AA742" s="949"/>
      <c r="AB742" s="951"/>
      <c r="AC742" s="948"/>
      <c r="AD742" s="949"/>
      <c r="AE742" s="949"/>
      <c r="AF742" s="949"/>
      <c r="AG742" s="949"/>
      <c r="AH742" s="949"/>
      <c r="AI742" s="949"/>
      <c r="AJ742" s="949"/>
      <c r="AK742" s="949"/>
      <c r="AL742" s="949"/>
      <c r="AM742" s="949"/>
      <c r="AN742" s="951"/>
      <c r="AO742" s="948"/>
      <c r="AP742" s="949"/>
      <c r="AQ742" s="949"/>
      <c r="AR742" s="949"/>
      <c r="AS742" s="949"/>
      <c r="AT742" s="949"/>
      <c r="AU742" s="949"/>
      <c r="AV742" s="949"/>
      <c r="AW742" s="949"/>
      <c r="AX742" s="950"/>
    </row>
    <row r="743" spans="1:51" ht="24.75" customHeight="1" x14ac:dyDescent="0.15">
      <c r="A743" s="364" t="s">
        <v>391</v>
      </c>
      <c r="B743" s="364"/>
      <c r="C743" s="364"/>
      <c r="D743" s="364"/>
      <c r="E743" s="948" t="s">
        <v>755</v>
      </c>
      <c r="F743" s="949"/>
      <c r="G743" s="949"/>
      <c r="H743" s="949"/>
      <c r="I743" s="949"/>
      <c r="J743" s="949"/>
      <c r="K743" s="949"/>
      <c r="L743" s="949"/>
      <c r="M743" s="949"/>
      <c r="N743" s="949"/>
      <c r="O743" s="949"/>
      <c r="P743" s="951"/>
      <c r="Q743" s="948"/>
      <c r="R743" s="949"/>
      <c r="S743" s="949"/>
      <c r="T743" s="949"/>
      <c r="U743" s="949"/>
      <c r="V743" s="949"/>
      <c r="W743" s="949"/>
      <c r="X743" s="949"/>
      <c r="Y743" s="949"/>
      <c r="Z743" s="949"/>
      <c r="AA743" s="949"/>
      <c r="AB743" s="951"/>
      <c r="AC743" s="948"/>
      <c r="AD743" s="949"/>
      <c r="AE743" s="949"/>
      <c r="AF743" s="949"/>
      <c r="AG743" s="949"/>
      <c r="AH743" s="949"/>
      <c r="AI743" s="949"/>
      <c r="AJ743" s="949"/>
      <c r="AK743" s="949"/>
      <c r="AL743" s="949"/>
      <c r="AM743" s="949"/>
      <c r="AN743" s="951"/>
      <c r="AO743" s="948"/>
      <c r="AP743" s="949"/>
      <c r="AQ743" s="949"/>
      <c r="AR743" s="949"/>
      <c r="AS743" s="949"/>
      <c r="AT743" s="949"/>
      <c r="AU743" s="949"/>
      <c r="AV743" s="949"/>
      <c r="AW743" s="949"/>
      <c r="AX743" s="950"/>
    </row>
    <row r="744" spans="1:51" ht="24.75" customHeight="1" x14ac:dyDescent="0.15">
      <c r="A744" s="364" t="s">
        <v>390</v>
      </c>
      <c r="B744" s="364"/>
      <c r="C744" s="364"/>
      <c r="D744" s="364"/>
      <c r="E744" s="948" t="s">
        <v>756</v>
      </c>
      <c r="F744" s="949"/>
      <c r="G744" s="949"/>
      <c r="H744" s="949"/>
      <c r="I744" s="949"/>
      <c r="J744" s="949"/>
      <c r="K744" s="949"/>
      <c r="L744" s="949"/>
      <c r="M744" s="949"/>
      <c r="N744" s="949"/>
      <c r="O744" s="949"/>
      <c r="P744" s="951"/>
      <c r="Q744" s="948"/>
      <c r="R744" s="949"/>
      <c r="S744" s="949"/>
      <c r="T744" s="949"/>
      <c r="U744" s="949"/>
      <c r="V744" s="949"/>
      <c r="W744" s="949"/>
      <c r="X744" s="949"/>
      <c r="Y744" s="949"/>
      <c r="Z744" s="949"/>
      <c r="AA744" s="949"/>
      <c r="AB744" s="951"/>
      <c r="AC744" s="948"/>
      <c r="AD744" s="949"/>
      <c r="AE744" s="949"/>
      <c r="AF744" s="949"/>
      <c r="AG744" s="949"/>
      <c r="AH744" s="949"/>
      <c r="AI744" s="949"/>
      <c r="AJ744" s="949"/>
      <c r="AK744" s="949"/>
      <c r="AL744" s="949"/>
      <c r="AM744" s="949"/>
      <c r="AN744" s="951"/>
      <c r="AO744" s="948"/>
      <c r="AP744" s="949"/>
      <c r="AQ744" s="949"/>
      <c r="AR744" s="949"/>
      <c r="AS744" s="949"/>
      <c r="AT744" s="949"/>
      <c r="AU744" s="949"/>
      <c r="AV744" s="949"/>
      <c r="AW744" s="949"/>
      <c r="AX744" s="950"/>
    </row>
    <row r="745" spans="1:51" ht="24.75" customHeight="1" x14ac:dyDescent="0.15">
      <c r="A745" s="364" t="s">
        <v>389</v>
      </c>
      <c r="B745" s="364"/>
      <c r="C745" s="364"/>
      <c r="D745" s="364"/>
      <c r="E745" s="985" t="s">
        <v>756</v>
      </c>
      <c r="F745" s="986"/>
      <c r="G745" s="986"/>
      <c r="H745" s="986"/>
      <c r="I745" s="986"/>
      <c r="J745" s="986"/>
      <c r="K745" s="986"/>
      <c r="L745" s="986"/>
      <c r="M745" s="986"/>
      <c r="N745" s="986"/>
      <c r="O745" s="986"/>
      <c r="P745" s="987"/>
      <c r="Q745" s="985"/>
      <c r="R745" s="986"/>
      <c r="S745" s="986"/>
      <c r="T745" s="986"/>
      <c r="U745" s="986"/>
      <c r="V745" s="986"/>
      <c r="W745" s="986"/>
      <c r="X745" s="986"/>
      <c r="Y745" s="986"/>
      <c r="Z745" s="986"/>
      <c r="AA745" s="986"/>
      <c r="AB745" s="987"/>
      <c r="AC745" s="985"/>
      <c r="AD745" s="986"/>
      <c r="AE745" s="986"/>
      <c r="AF745" s="986"/>
      <c r="AG745" s="986"/>
      <c r="AH745" s="986"/>
      <c r="AI745" s="986"/>
      <c r="AJ745" s="986"/>
      <c r="AK745" s="986"/>
      <c r="AL745" s="986"/>
      <c r="AM745" s="986"/>
      <c r="AN745" s="987"/>
      <c r="AO745" s="948"/>
      <c r="AP745" s="949"/>
      <c r="AQ745" s="949"/>
      <c r="AR745" s="949"/>
      <c r="AS745" s="949"/>
      <c r="AT745" s="949"/>
      <c r="AU745" s="949"/>
      <c r="AV745" s="949"/>
      <c r="AW745" s="949"/>
      <c r="AX745" s="950"/>
    </row>
    <row r="746" spans="1:51" ht="24.75" customHeight="1" x14ac:dyDescent="0.15">
      <c r="A746" s="364" t="s">
        <v>544</v>
      </c>
      <c r="B746" s="364"/>
      <c r="C746" s="364"/>
      <c r="D746" s="364"/>
      <c r="E746" s="954" t="s">
        <v>709</v>
      </c>
      <c r="F746" s="952"/>
      <c r="G746" s="952"/>
      <c r="H746" s="100" t="str">
        <f>IF(E746="","","-")</f>
        <v>-</v>
      </c>
      <c r="I746" s="952"/>
      <c r="J746" s="952"/>
      <c r="K746" s="100" t="str">
        <f>IF(I746="","","-")</f>
        <v/>
      </c>
      <c r="L746" s="953">
        <v>20</v>
      </c>
      <c r="M746" s="953"/>
      <c r="N746" s="100" t="str">
        <f>IF(O746="","","-")</f>
        <v/>
      </c>
      <c r="O746" s="955"/>
      <c r="P746" s="956"/>
      <c r="Q746" s="954"/>
      <c r="R746" s="952"/>
      <c r="S746" s="952"/>
      <c r="T746" s="100" t="str">
        <f>IF(Q746="","","-")</f>
        <v/>
      </c>
      <c r="U746" s="952"/>
      <c r="V746" s="952"/>
      <c r="W746" s="100" t="str">
        <f>IF(U746="","","-")</f>
        <v/>
      </c>
      <c r="X746" s="953"/>
      <c r="Y746" s="953"/>
      <c r="Z746" s="100" t="str">
        <f>IF(AA746="","","-")</f>
        <v/>
      </c>
      <c r="AA746" s="955"/>
      <c r="AB746" s="956"/>
      <c r="AC746" s="954"/>
      <c r="AD746" s="952"/>
      <c r="AE746" s="952"/>
      <c r="AF746" s="100" t="str">
        <f>IF(AC746="","","-")</f>
        <v/>
      </c>
      <c r="AG746" s="952"/>
      <c r="AH746" s="952"/>
      <c r="AI746" s="100" t="str">
        <f>IF(AG746="","","-")</f>
        <v/>
      </c>
      <c r="AJ746" s="953"/>
      <c r="AK746" s="953"/>
      <c r="AL746" s="100" t="str">
        <f>IF(AM746="","","-")</f>
        <v/>
      </c>
      <c r="AM746" s="955"/>
      <c r="AN746" s="956"/>
      <c r="AO746" s="954"/>
      <c r="AP746" s="952"/>
      <c r="AQ746" s="100" t="str">
        <f>IF(AO746="","","-")</f>
        <v/>
      </c>
      <c r="AR746" s="952"/>
      <c r="AS746" s="952"/>
      <c r="AT746" s="100" t="str">
        <f>IF(AR746="","","-")</f>
        <v/>
      </c>
      <c r="AU746" s="953"/>
      <c r="AV746" s="953"/>
      <c r="AW746" s="100" t="str">
        <f>IF(AX746="","","-")</f>
        <v/>
      </c>
      <c r="AX746" s="103"/>
    </row>
    <row r="747" spans="1:51" ht="24.75" customHeight="1" x14ac:dyDescent="0.15">
      <c r="A747" s="364" t="s">
        <v>508</v>
      </c>
      <c r="B747" s="364"/>
      <c r="C747" s="364"/>
      <c r="D747" s="364"/>
      <c r="E747" s="954" t="s">
        <v>709</v>
      </c>
      <c r="F747" s="952"/>
      <c r="G747" s="952"/>
      <c r="H747" s="100" t="str">
        <f>IF(E747="","","-")</f>
        <v>-</v>
      </c>
      <c r="I747" s="952"/>
      <c r="J747" s="952"/>
      <c r="K747" s="100" t="str">
        <f>IF(I747="","","-")</f>
        <v/>
      </c>
      <c r="L747" s="953">
        <v>23</v>
      </c>
      <c r="M747" s="953"/>
      <c r="N747" s="100" t="str">
        <f>IF(O747="","","-")</f>
        <v/>
      </c>
      <c r="O747" s="955"/>
      <c r="P747" s="956"/>
      <c r="Q747" s="954"/>
      <c r="R747" s="952"/>
      <c r="S747" s="952"/>
      <c r="T747" s="100" t="str">
        <f>IF(Q747="","","-")</f>
        <v/>
      </c>
      <c r="U747" s="952"/>
      <c r="V747" s="952"/>
      <c r="W747" s="100" t="str">
        <f>IF(U747="","","-")</f>
        <v/>
      </c>
      <c r="X747" s="953"/>
      <c r="Y747" s="953"/>
      <c r="Z747" s="100" t="str">
        <f>IF(AA747="","","-")</f>
        <v/>
      </c>
      <c r="AA747" s="955"/>
      <c r="AB747" s="956"/>
      <c r="AC747" s="954"/>
      <c r="AD747" s="952"/>
      <c r="AE747" s="952"/>
      <c r="AF747" s="100" t="str">
        <f>IF(AC747="","","-")</f>
        <v/>
      </c>
      <c r="AG747" s="952"/>
      <c r="AH747" s="952"/>
      <c r="AI747" s="100" t="str">
        <f>IF(AG747="","","-")</f>
        <v/>
      </c>
      <c r="AJ747" s="953"/>
      <c r="AK747" s="953"/>
      <c r="AL747" s="100" t="str">
        <f>IF(AM747="","","-")</f>
        <v/>
      </c>
      <c r="AM747" s="955"/>
      <c r="AN747" s="956"/>
      <c r="AO747" s="954"/>
      <c r="AP747" s="952"/>
      <c r="AQ747" s="100" t="str">
        <f>IF(AO747="","","-")</f>
        <v/>
      </c>
      <c r="AR747" s="952"/>
      <c r="AS747" s="952"/>
      <c r="AT747" s="100" t="str">
        <f>IF(AR747="","","-")</f>
        <v/>
      </c>
      <c r="AU747" s="953"/>
      <c r="AV747" s="953"/>
      <c r="AW747" s="100" t="str">
        <f>IF(AX747="","","-")</f>
        <v/>
      </c>
      <c r="AX747" s="103"/>
    </row>
    <row r="748" spans="1:51" ht="28.35" customHeight="1" x14ac:dyDescent="0.15">
      <c r="A748" s="615" t="s">
        <v>383</v>
      </c>
      <c r="B748" s="616"/>
      <c r="C748" s="616"/>
      <c r="D748" s="616"/>
      <c r="E748" s="616"/>
      <c r="F748" s="617"/>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385</v>
      </c>
      <c r="B787" s="628"/>
      <c r="C787" s="628"/>
      <c r="D787" s="628"/>
      <c r="E787" s="628"/>
      <c r="F787" s="629"/>
      <c r="G787" s="596" t="s">
        <v>792</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779</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0"/>
    </row>
    <row r="788" spans="1:51" ht="24.75" customHeight="1" x14ac:dyDescent="0.15">
      <c r="A788" s="630"/>
      <c r="B788" s="631"/>
      <c r="C788" s="631"/>
      <c r="D788" s="631"/>
      <c r="E788" s="631"/>
      <c r="F788" s="632"/>
      <c r="G788" s="803" t="s">
        <v>17</v>
      </c>
      <c r="H788" s="669"/>
      <c r="I788" s="669"/>
      <c r="J788" s="669"/>
      <c r="K788" s="669"/>
      <c r="L788" s="668" t="s">
        <v>18</v>
      </c>
      <c r="M788" s="669"/>
      <c r="N788" s="669"/>
      <c r="O788" s="669"/>
      <c r="P788" s="669"/>
      <c r="Q788" s="669"/>
      <c r="R788" s="669"/>
      <c r="S788" s="669"/>
      <c r="T788" s="669"/>
      <c r="U788" s="669"/>
      <c r="V788" s="669"/>
      <c r="W788" s="669"/>
      <c r="X788" s="670"/>
      <c r="Y788" s="655" t="s">
        <v>19</v>
      </c>
      <c r="Z788" s="656"/>
      <c r="AA788" s="656"/>
      <c r="AB788" s="795"/>
      <c r="AC788" s="803" t="s">
        <v>17</v>
      </c>
      <c r="AD788" s="669"/>
      <c r="AE788" s="669"/>
      <c r="AF788" s="669"/>
      <c r="AG788" s="669"/>
      <c r="AH788" s="668" t="s">
        <v>18</v>
      </c>
      <c r="AI788" s="669"/>
      <c r="AJ788" s="669"/>
      <c r="AK788" s="669"/>
      <c r="AL788" s="669"/>
      <c r="AM788" s="669"/>
      <c r="AN788" s="669"/>
      <c r="AO788" s="669"/>
      <c r="AP788" s="669"/>
      <c r="AQ788" s="669"/>
      <c r="AR788" s="669"/>
      <c r="AS788" s="669"/>
      <c r="AT788" s="670"/>
      <c r="AU788" s="655" t="s">
        <v>19</v>
      </c>
      <c r="AV788" s="656"/>
      <c r="AW788" s="656"/>
      <c r="AX788" s="657"/>
    </row>
    <row r="789" spans="1:51" ht="24.75" customHeight="1" x14ac:dyDescent="0.15">
      <c r="A789" s="630"/>
      <c r="B789" s="631"/>
      <c r="C789" s="631"/>
      <c r="D789" s="631"/>
      <c r="E789" s="631"/>
      <c r="F789" s="632"/>
      <c r="G789" s="671" t="s">
        <v>788</v>
      </c>
      <c r="H789" s="672"/>
      <c r="I789" s="672"/>
      <c r="J789" s="672"/>
      <c r="K789" s="673"/>
      <c r="L789" s="665" t="s">
        <v>812</v>
      </c>
      <c r="M789" s="666"/>
      <c r="N789" s="666"/>
      <c r="O789" s="666"/>
      <c r="P789" s="666"/>
      <c r="Q789" s="666"/>
      <c r="R789" s="666"/>
      <c r="S789" s="666"/>
      <c r="T789" s="666"/>
      <c r="U789" s="666"/>
      <c r="V789" s="666"/>
      <c r="W789" s="666"/>
      <c r="X789" s="667"/>
      <c r="Y789" s="385">
        <v>7.8</v>
      </c>
      <c r="Z789" s="386"/>
      <c r="AA789" s="386"/>
      <c r="AB789" s="799"/>
      <c r="AC789" s="671" t="s">
        <v>775</v>
      </c>
      <c r="AD789" s="672"/>
      <c r="AE789" s="672"/>
      <c r="AF789" s="672"/>
      <c r="AG789" s="673"/>
      <c r="AH789" s="665" t="s">
        <v>775</v>
      </c>
      <c r="AI789" s="666"/>
      <c r="AJ789" s="666"/>
      <c r="AK789" s="666"/>
      <c r="AL789" s="666"/>
      <c r="AM789" s="666"/>
      <c r="AN789" s="666"/>
      <c r="AO789" s="666"/>
      <c r="AP789" s="666"/>
      <c r="AQ789" s="666"/>
      <c r="AR789" s="666"/>
      <c r="AS789" s="666"/>
      <c r="AT789" s="667"/>
      <c r="AU789" s="385">
        <v>8.1999999999999993</v>
      </c>
      <c r="AV789" s="386"/>
      <c r="AW789" s="386"/>
      <c r="AX789" s="387"/>
    </row>
    <row r="790" spans="1:51" ht="24.75" customHeight="1" x14ac:dyDescent="0.15">
      <c r="A790" s="630"/>
      <c r="B790" s="631"/>
      <c r="C790" s="631"/>
      <c r="D790" s="631"/>
      <c r="E790" s="631"/>
      <c r="F790" s="632"/>
      <c r="G790" s="607" t="s">
        <v>789</v>
      </c>
      <c r="H790" s="608"/>
      <c r="I790" s="608"/>
      <c r="J790" s="608"/>
      <c r="K790" s="609"/>
      <c r="L790" s="599" t="s">
        <v>793</v>
      </c>
      <c r="M790" s="600"/>
      <c r="N790" s="600"/>
      <c r="O790" s="600"/>
      <c r="P790" s="600"/>
      <c r="Q790" s="600"/>
      <c r="R790" s="600"/>
      <c r="S790" s="600"/>
      <c r="T790" s="600"/>
      <c r="U790" s="600"/>
      <c r="V790" s="600"/>
      <c r="W790" s="600"/>
      <c r="X790" s="601"/>
      <c r="Y790" s="602">
        <v>3.8</v>
      </c>
      <c r="Z790" s="603"/>
      <c r="AA790" s="603"/>
      <c r="AB790" s="613"/>
      <c r="AC790" s="607" t="s">
        <v>776</v>
      </c>
      <c r="AD790" s="608"/>
      <c r="AE790" s="608"/>
      <c r="AF790" s="608"/>
      <c r="AG790" s="609"/>
      <c r="AH790" s="599" t="s">
        <v>778</v>
      </c>
      <c r="AI790" s="600"/>
      <c r="AJ790" s="600"/>
      <c r="AK790" s="600"/>
      <c r="AL790" s="600"/>
      <c r="AM790" s="600"/>
      <c r="AN790" s="600"/>
      <c r="AO790" s="600"/>
      <c r="AP790" s="600"/>
      <c r="AQ790" s="600"/>
      <c r="AR790" s="600"/>
      <c r="AS790" s="600"/>
      <c r="AT790" s="601"/>
      <c r="AU790" s="602">
        <v>1.8</v>
      </c>
      <c r="AV790" s="603"/>
      <c r="AW790" s="603"/>
      <c r="AX790" s="604"/>
    </row>
    <row r="791" spans="1:51" ht="24.75" customHeight="1" x14ac:dyDescent="0.15">
      <c r="A791" s="630"/>
      <c r="B791" s="631"/>
      <c r="C791" s="631"/>
      <c r="D791" s="631"/>
      <c r="E791" s="631"/>
      <c r="F791" s="632"/>
      <c r="G791" s="607" t="s">
        <v>790</v>
      </c>
      <c r="H791" s="608"/>
      <c r="I791" s="608"/>
      <c r="J791" s="608"/>
      <c r="K791" s="609"/>
      <c r="L791" s="599" t="s">
        <v>794</v>
      </c>
      <c r="M791" s="600"/>
      <c r="N791" s="600"/>
      <c r="O791" s="600"/>
      <c r="P791" s="600"/>
      <c r="Q791" s="600"/>
      <c r="R791" s="600"/>
      <c r="S791" s="600"/>
      <c r="T791" s="600"/>
      <c r="U791" s="600"/>
      <c r="V791" s="600"/>
      <c r="W791" s="600"/>
      <c r="X791" s="601"/>
      <c r="Y791" s="602">
        <v>2.7</v>
      </c>
      <c r="Z791" s="603"/>
      <c r="AA791" s="603"/>
      <c r="AB791" s="613"/>
      <c r="AC791" s="607" t="s">
        <v>777</v>
      </c>
      <c r="AD791" s="608"/>
      <c r="AE791" s="608"/>
      <c r="AF791" s="608"/>
      <c r="AG791" s="609"/>
      <c r="AH791" s="599" t="s">
        <v>777</v>
      </c>
      <c r="AI791" s="600"/>
      <c r="AJ791" s="600"/>
      <c r="AK791" s="600"/>
      <c r="AL791" s="600"/>
      <c r="AM791" s="600"/>
      <c r="AN791" s="600"/>
      <c r="AO791" s="600"/>
      <c r="AP791" s="600"/>
      <c r="AQ791" s="600"/>
      <c r="AR791" s="600"/>
      <c r="AS791" s="600"/>
      <c r="AT791" s="601"/>
      <c r="AU791" s="602">
        <v>1</v>
      </c>
      <c r="AV791" s="603"/>
      <c r="AW791" s="603"/>
      <c r="AX791" s="604"/>
    </row>
    <row r="792" spans="1:51" ht="24.75" customHeight="1" x14ac:dyDescent="0.15">
      <c r="A792" s="630"/>
      <c r="B792" s="631"/>
      <c r="C792" s="631"/>
      <c r="D792" s="631"/>
      <c r="E792" s="631"/>
      <c r="F792" s="632"/>
      <c r="G792" s="607" t="s">
        <v>791</v>
      </c>
      <c r="H792" s="608"/>
      <c r="I792" s="608"/>
      <c r="J792" s="608"/>
      <c r="K792" s="609"/>
      <c r="L792" s="599" t="s">
        <v>791</v>
      </c>
      <c r="M792" s="600"/>
      <c r="N792" s="600"/>
      <c r="O792" s="600"/>
      <c r="P792" s="600"/>
      <c r="Q792" s="600"/>
      <c r="R792" s="600"/>
      <c r="S792" s="600"/>
      <c r="T792" s="600"/>
      <c r="U792" s="600"/>
      <c r="V792" s="600"/>
      <c r="W792" s="600"/>
      <c r="X792" s="601"/>
      <c r="Y792" s="602">
        <v>1.4</v>
      </c>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40.5" customHeight="1" x14ac:dyDescent="0.15">
      <c r="A793" s="630"/>
      <c r="B793" s="631"/>
      <c r="C793" s="631"/>
      <c r="D793" s="631"/>
      <c r="E793" s="631"/>
      <c r="F793" s="632"/>
      <c r="G793" s="607"/>
      <c r="H793" s="608"/>
      <c r="I793" s="608"/>
      <c r="J793" s="608"/>
      <c r="K793" s="609"/>
      <c r="L793" s="599" t="s">
        <v>808</v>
      </c>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41.25" customHeight="1" x14ac:dyDescent="0.15">
      <c r="A794" s="630"/>
      <c r="B794" s="631"/>
      <c r="C794" s="631"/>
      <c r="D794" s="631"/>
      <c r="E794" s="631"/>
      <c r="F794" s="632"/>
      <c r="G794" s="607"/>
      <c r="H794" s="608"/>
      <c r="I794" s="608"/>
      <c r="J794" s="608"/>
      <c r="K794" s="609"/>
      <c r="L794" s="599" t="s">
        <v>809</v>
      </c>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0"/>
      <c r="B795" s="631"/>
      <c r="C795" s="631"/>
      <c r="D795" s="631"/>
      <c r="E795" s="631"/>
      <c r="F795" s="632"/>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0"/>
      <c r="B796" s="631"/>
      <c r="C796" s="631"/>
      <c r="D796" s="631"/>
      <c r="E796" s="631"/>
      <c r="F796" s="632"/>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0"/>
      <c r="B797" s="631"/>
      <c r="C797" s="631"/>
      <c r="D797" s="631"/>
      <c r="E797" s="631"/>
      <c r="F797" s="632"/>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0"/>
      <c r="B798" s="631"/>
      <c r="C798" s="631"/>
      <c r="D798" s="631"/>
      <c r="E798" s="631"/>
      <c r="F798" s="632"/>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0"/>
      <c r="B799" s="631"/>
      <c r="C799" s="631"/>
      <c r="D799" s="631"/>
      <c r="E799" s="631"/>
      <c r="F799" s="632"/>
      <c r="G799" s="814" t="s">
        <v>20</v>
      </c>
      <c r="H799" s="815"/>
      <c r="I799" s="815"/>
      <c r="J799" s="815"/>
      <c r="K799" s="815"/>
      <c r="L799" s="816"/>
      <c r="M799" s="817"/>
      <c r="N799" s="817"/>
      <c r="O799" s="817"/>
      <c r="P799" s="817"/>
      <c r="Q799" s="817"/>
      <c r="R799" s="817"/>
      <c r="S799" s="817"/>
      <c r="T799" s="817"/>
      <c r="U799" s="817"/>
      <c r="V799" s="817"/>
      <c r="W799" s="817"/>
      <c r="X799" s="818"/>
      <c r="Y799" s="819">
        <f>SUM(Y789:AB798)</f>
        <v>15.700000000000001</v>
      </c>
      <c r="Z799" s="820"/>
      <c r="AA799" s="820"/>
      <c r="AB799" s="821"/>
      <c r="AC799" s="814" t="s">
        <v>20</v>
      </c>
      <c r="AD799" s="815"/>
      <c r="AE799" s="815"/>
      <c r="AF799" s="815"/>
      <c r="AG799" s="815"/>
      <c r="AH799" s="816"/>
      <c r="AI799" s="817"/>
      <c r="AJ799" s="817"/>
      <c r="AK799" s="817"/>
      <c r="AL799" s="817"/>
      <c r="AM799" s="817"/>
      <c r="AN799" s="817"/>
      <c r="AO799" s="817"/>
      <c r="AP799" s="817"/>
      <c r="AQ799" s="817"/>
      <c r="AR799" s="817"/>
      <c r="AS799" s="817"/>
      <c r="AT799" s="818"/>
      <c r="AU799" s="819">
        <f>SUM(AU789:AX798)</f>
        <v>11</v>
      </c>
      <c r="AV799" s="820"/>
      <c r="AW799" s="820"/>
      <c r="AX799" s="822"/>
    </row>
    <row r="800" spans="1:51" ht="24.75" hidden="1" customHeight="1" x14ac:dyDescent="0.15">
      <c r="A800" s="630"/>
      <c r="B800" s="631"/>
      <c r="C800" s="631"/>
      <c r="D800" s="631"/>
      <c r="E800" s="631"/>
      <c r="F800" s="632"/>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0"/>
      <c r="AY800">
        <f>COUNTA($G$802,$AC$802)</f>
        <v>0</v>
      </c>
    </row>
    <row r="801" spans="1:51" ht="24.75" hidden="1" customHeight="1" x14ac:dyDescent="0.15">
      <c r="A801" s="630"/>
      <c r="B801" s="631"/>
      <c r="C801" s="631"/>
      <c r="D801" s="631"/>
      <c r="E801" s="631"/>
      <c r="F801" s="632"/>
      <c r="G801" s="803" t="s">
        <v>17</v>
      </c>
      <c r="H801" s="669"/>
      <c r="I801" s="669"/>
      <c r="J801" s="669"/>
      <c r="K801" s="669"/>
      <c r="L801" s="668" t="s">
        <v>18</v>
      </c>
      <c r="M801" s="669"/>
      <c r="N801" s="669"/>
      <c r="O801" s="669"/>
      <c r="P801" s="669"/>
      <c r="Q801" s="669"/>
      <c r="R801" s="669"/>
      <c r="S801" s="669"/>
      <c r="T801" s="669"/>
      <c r="U801" s="669"/>
      <c r="V801" s="669"/>
      <c r="W801" s="669"/>
      <c r="X801" s="670"/>
      <c r="Y801" s="655" t="s">
        <v>19</v>
      </c>
      <c r="Z801" s="656"/>
      <c r="AA801" s="656"/>
      <c r="AB801" s="795"/>
      <c r="AC801" s="803" t="s">
        <v>17</v>
      </c>
      <c r="AD801" s="669"/>
      <c r="AE801" s="669"/>
      <c r="AF801" s="669"/>
      <c r="AG801" s="669"/>
      <c r="AH801" s="668" t="s">
        <v>18</v>
      </c>
      <c r="AI801" s="669"/>
      <c r="AJ801" s="669"/>
      <c r="AK801" s="669"/>
      <c r="AL801" s="669"/>
      <c r="AM801" s="669"/>
      <c r="AN801" s="669"/>
      <c r="AO801" s="669"/>
      <c r="AP801" s="669"/>
      <c r="AQ801" s="669"/>
      <c r="AR801" s="669"/>
      <c r="AS801" s="669"/>
      <c r="AT801" s="670"/>
      <c r="AU801" s="655" t="s">
        <v>19</v>
      </c>
      <c r="AV801" s="656"/>
      <c r="AW801" s="656"/>
      <c r="AX801" s="657"/>
      <c r="AY801">
        <f>$AY$800</f>
        <v>0</v>
      </c>
    </row>
    <row r="802" spans="1:51" ht="24.75" hidden="1" customHeight="1" x14ac:dyDescent="0.15">
      <c r="A802" s="630"/>
      <c r="B802" s="631"/>
      <c r="C802" s="631"/>
      <c r="D802" s="631"/>
      <c r="E802" s="631"/>
      <c r="F802" s="632"/>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799"/>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0"/>
      <c r="B803" s="631"/>
      <c r="C803" s="631"/>
      <c r="D803" s="631"/>
      <c r="E803" s="631"/>
      <c r="F803" s="632"/>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0"/>
      <c r="B804" s="631"/>
      <c r="C804" s="631"/>
      <c r="D804" s="631"/>
      <c r="E804" s="631"/>
      <c r="F804" s="632"/>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0"/>
      <c r="B805" s="631"/>
      <c r="C805" s="631"/>
      <c r="D805" s="631"/>
      <c r="E805" s="631"/>
      <c r="F805" s="632"/>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0"/>
      <c r="B806" s="631"/>
      <c r="C806" s="631"/>
      <c r="D806" s="631"/>
      <c r="E806" s="631"/>
      <c r="F806" s="632"/>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0"/>
      <c r="B807" s="631"/>
      <c r="C807" s="631"/>
      <c r="D807" s="631"/>
      <c r="E807" s="631"/>
      <c r="F807" s="632"/>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0"/>
      <c r="B808" s="631"/>
      <c r="C808" s="631"/>
      <c r="D808" s="631"/>
      <c r="E808" s="631"/>
      <c r="F808" s="632"/>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0"/>
      <c r="B809" s="631"/>
      <c r="C809" s="631"/>
      <c r="D809" s="631"/>
      <c r="E809" s="631"/>
      <c r="F809" s="632"/>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0"/>
      <c r="B810" s="631"/>
      <c r="C810" s="631"/>
      <c r="D810" s="631"/>
      <c r="E810" s="631"/>
      <c r="F810" s="632"/>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0"/>
      <c r="B811" s="631"/>
      <c r="C811" s="631"/>
      <c r="D811" s="631"/>
      <c r="E811" s="631"/>
      <c r="F811" s="632"/>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0"/>
      <c r="B812" s="631"/>
      <c r="C812" s="631"/>
      <c r="D812" s="631"/>
      <c r="E812" s="631"/>
      <c r="F812" s="632"/>
      <c r="G812" s="814" t="s">
        <v>20</v>
      </c>
      <c r="H812" s="815"/>
      <c r="I812" s="815"/>
      <c r="J812" s="815"/>
      <c r="K812" s="815"/>
      <c r="L812" s="816"/>
      <c r="M812" s="817"/>
      <c r="N812" s="817"/>
      <c r="O812" s="817"/>
      <c r="P812" s="817"/>
      <c r="Q812" s="817"/>
      <c r="R812" s="817"/>
      <c r="S812" s="817"/>
      <c r="T812" s="817"/>
      <c r="U812" s="817"/>
      <c r="V812" s="817"/>
      <c r="W812" s="817"/>
      <c r="X812" s="818"/>
      <c r="Y812" s="819">
        <f>SUM(Y802:AB811)</f>
        <v>0</v>
      </c>
      <c r="Z812" s="820"/>
      <c r="AA812" s="820"/>
      <c r="AB812" s="821"/>
      <c r="AC812" s="814" t="s">
        <v>20</v>
      </c>
      <c r="AD812" s="815"/>
      <c r="AE812" s="815"/>
      <c r="AF812" s="815"/>
      <c r="AG812" s="815"/>
      <c r="AH812" s="816"/>
      <c r="AI812" s="817"/>
      <c r="AJ812" s="817"/>
      <c r="AK812" s="817"/>
      <c r="AL812" s="817"/>
      <c r="AM812" s="817"/>
      <c r="AN812" s="817"/>
      <c r="AO812" s="817"/>
      <c r="AP812" s="817"/>
      <c r="AQ812" s="817"/>
      <c r="AR812" s="817"/>
      <c r="AS812" s="817"/>
      <c r="AT812" s="818"/>
      <c r="AU812" s="819">
        <f>SUM(AU802:AX811)</f>
        <v>0</v>
      </c>
      <c r="AV812" s="820"/>
      <c r="AW812" s="820"/>
      <c r="AX812" s="822"/>
      <c r="AY812">
        <f t="shared" si="115"/>
        <v>0</v>
      </c>
    </row>
    <row r="813" spans="1:51" ht="24.75" hidden="1" customHeight="1" x14ac:dyDescent="0.15">
      <c r="A813" s="630"/>
      <c r="B813" s="631"/>
      <c r="C813" s="631"/>
      <c r="D813" s="631"/>
      <c r="E813" s="631"/>
      <c r="F813" s="632"/>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0"/>
      <c r="AY813">
        <f>COUNTA($G$815,$AC$815)</f>
        <v>0</v>
      </c>
    </row>
    <row r="814" spans="1:51" ht="24.75" hidden="1" customHeight="1" x14ac:dyDescent="0.15">
      <c r="A814" s="630"/>
      <c r="B814" s="631"/>
      <c r="C814" s="631"/>
      <c r="D814" s="631"/>
      <c r="E814" s="631"/>
      <c r="F814" s="632"/>
      <c r="G814" s="803" t="s">
        <v>17</v>
      </c>
      <c r="H814" s="669"/>
      <c r="I814" s="669"/>
      <c r="J814" s="669"/>
      <c r="K814" s="669"/>
      <c r="L814" s="668" t="s">
        <v>18</v>
      </c>
      <c r="M814" s="669"/>
      <c r="N814" s="669"/>
      <c r="O814" s="669"/>
      <c r="P814" s="669"/>
      <c r="Q814" s="669"/>
      <c r="R814" s="669"/>
      <c r="S814" s="669"/>
      <c r="T814" s="669"/>
      <c r="U814" s="669"/>
      <c r="V814" s="669"/>
      <c r="W814" s="669"/>
      <c r="X814" s="670"/>
      <c r="Y814" s="655" t="s">
        <v>19</v>
      </c>
      <c r="Z814" s="656"/>
      <c r="AA814" s="656"/>
      <c r="AB814" s="795"/>
      <c r="AC814" s="803" t="s">
        <v>17</v>
      </c>
      <c r="AD814" s="669"/>
      <c r="AE814" s="669"/>
      <c r="AF814" s="669"/>
      <c r="AG814" s="669"/>
      <c r="AH814" s="668" t="s">
        <v>18</v>
      </c>
      <c r="AI814" s="669"/>
      <c r="AJ814" s="669"/>
      <c r="AK814" s="669"/>
      <c r="AL814" s="669"/>
      <c r="AM814" s="669"/>
      <c r="AN814" s="669"/>
      <c r="AO814" s="669"/>
      <c r="AP814" s="669"/>
      <c r="AQ814" s="669"/>
      <c r="AR814" s="669"/>
      <c r="AS814" s="669"/>
      <c r="AT814" s="670"/>
      <c r="AU814" s="655" t="s">
        <v>19</v>
      </c>
      <c r="AV814" s="656"/>
      <c r="AW814" s="656"/>
      <c r="AX814" s="657"/>
      <c r="AY814">
        <f>$AY$813</f>
        <v>0</v>
      </c>
    </row>
    <row r="815" spans="1:51" ht="24.75" hidden="1" customHeight="1" x14ac:dyDescent="0.15">
      <c r="A815" s="630"/>
      <c r="B815" s="631"/>
      <c r="C815" s="631"/>
      <c r="D815" s="631"/>
      <c r="E815" s="631"/>
      <c r="F815" s="632"/>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799"/>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0"/>
      <c r="B816" s="631"/>
      <c r="C816" s="631"/>
      <c r="D816" s="631"/>
      <c r="E816" s="631"/>
      <c r="F816" s="632"/>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0"/>
      <c r="B817" s="631"/>
      <c r="C817" s="631"/>
      <c r="D817" s="631"/>
      <c r="E817" s="631"/>
      <c r="F817" s="632"/>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0"/>
      <c r="B818" s="631"/>
      <c r="C818" s="631"/>
      <c r="D818" s="631"/>
      <c r="E818" s="631"/>
      <c r="F818" s="632"/>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0"/>
      <c r="B819" s="631"/>
      <c r="C819" s="631"/>
      <c r="D819" s="631"/>
      <c r="E819" s="631"/>
      <c r="F819" s="632"/>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0"/>
      <c r="B820" s="631"/>
      <c r="C820" s="631"/>
      <c r="D820" s="631"/>
      <c r="E820" s="631"/>
      <c r="F820" s="632"/>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0"/>
      <c r="B821" s="631"/>
      <c r="C821" s="631"/>
      <c r="D821" s="631"/>
      <c r="E821" s="631"/>
      <c r="F821" s="632"/>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0"/>
      <c r="B822" s="631"/>
      <c r="C822" s="631"/>
      <c r="D822" s="631"/>
      <c r="E822" s="631"/>
      <c r="F822" s="632"/>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0"/>
      <c r="B823" s="631"/>
      <c r="C823" s="631"/>
      <c r="D823" s="631"/>
      <c r="E823" s="631"/>
      <c r="F823" s="632"/>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0"/>
      <c r="B824" s="631"/>
      <c r="C824" s="631"/>
      <c r="D824" s="631"/>
      <c r="E824" s="631"/>
      <c r="F824" s="632"/>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0"/>
      <c r="B825" s="631"/>
      <c r="C825" s="631"/>
      <c r="D825" s="631"/>
      <c r="E825" s="631"/>
      <c r="F825" s="632"/>
      <c r="G825" s="814" t="s">
        <v>20</v>
      </c>
      <c r="H825" s="815"/>
      <c r="I825" s="815"/>
      <c r="J825" s="815"/>
      <c r="K825" s="815"/>
      <c r="L825" s="816"/>
      <c r="M825" s="817"/>
      <c r="N825" s="817"/>
      <c r="O825" s="817"/>
      <c r="P825" s="817"/>
      <c r="Q825" s="817"/>
      <c r="R825" s="817"/>
      <c r="S825" s="817"/>
      <c r="T825" s="817"/>
      <c r="U825" s="817"/>
      <c r="V825" s="817"/>
      <c r="W825" s="817"/>
      <c r="X825" s="818"/>
      <c r="Y825" s="819">
        <f>SUM(Y815:AB824)</f>
        <v>0</v>
      </c>
      <c r="Z825" s="820"/>
      <c r="AA825" s="820"/>
      <c r="AB825" s="821"/>
      <c r="AC825" s="814" t="s">
        <v>20</v>
      </c>
      <c r="AD825" s="815"/>
      <c r="AE825" s="815"/>
      <c r="AF825" s="815"/>
      <c r="AG825" s="815"/>
      <c r="AH825" s="816"/>
      <c r="AI825" s="817"/>
      <c r="AJ825" s="817"/>
      <c r="AK825" s="817"/>
      <c r="AL825" s="817"/>
      <c r="AM825" s="817"/>
      <c r="AN825" s="817"/>
      <c r="AO825" s="817"/>
      <c r="AP825" s="817"/>
      <c r="AQ825" s="817"/>
      <c r="AR825" s="817"/>
      <c r="AS825" s="817"/>
      <c r="AT825" s="818"/>
      <c r="AU825" s="819">
        <f>SUM(AU815:AX824)</f>
        <v>0</v>
      </c>
      <c r="AV825" s="820"/>
      <c r="AW825" s="820"/>
      <c r="AX825" s="822"/>
      <c r="AY825">
        <f t="shared" si="116"/>
        <v>0</v>
      </c>
    </row>
    <row r="826" spans="1:51" ht="24.75" hidden="1" customHeight="1" x14ac:dyDescent="0.15">
      <c r="A826" s="630"/>
      <c r="B826" s="631"/>
      <c r="C826" s="631"/>
      <c r="D826" s="631"/>
      <c r="E826" s="631"/>
      <c r="F826" s="632"/>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0"/>
      <c r="AY826">
        <f>COUNTA($G$828,$AC$828)</f>
        <v>0</v>
      </c>
    </row>
    <row r="827" spans="1:51" ht="24.75" hidden="1" customHeight="1" x14ac:dyDescent="0.15">
      <c r="A827" s="630"/>
      <c r="B827" s="631"/>
      <c r="C827" s="631"/>
      <c r="D827" s="631"/>
      <c r="E827" s="631"/>
      <c r="F827" s="632"/>
      <c r="G827" s="803" t="s">
        <v>17</v>
      </c>
      <c r="H827" s="669"/>
      <c r="I827" s="669"/>
      <c r="J827" s="669"/>
      <c r="K827" s="669"/>
      <c r="L827" s="668" t="s">
        <v>18</v>
      </c>
      <c r="M827" s="669"/>
      <c r="N827" s="669"/>
      <c r="O827" s="669"/>
      <c r="P827" s="669"/>
      <c r="Q827" s="669"/>
      <c r="R827" s="669"/>
      <c r="S827" s="669"/>
      <c r="T827" s="669"/>
      <c r="U827" s="669"/>
      <c r="V827" s="669"/>
      <c r="W827" s="669"/>
      <c r="X827" s="670"/>
      <c r="Y827" s="655" t="s">
        <v>19</v>
      </c>
      <c r="Z827" s="656"/>
      <c r="AA827" s="656"/>
      <c r="AB827" s="795"/>
      <c r="AC827" s="803" t="s">
        <v>17</v>
      </c>
      <c r="AD827" s="669"/>
      <c r="AE827" s="669"/>
      <c r="AF827" s="669"/>
      <c r="AG827" s="669"/>
      <c r="AH827" s="668" t="s">
        <v>18</v>
      </c>
      <c r="AI827" s="669"/>
      <c r="AJ827" s="669"/>
      <c r="AK827" s="669"/>
      <c r="AL827" s="669"/>
      <c r="AM827" s="669"/>
      <c r="AN827" s="669"/>
      <c r="AO827" s="669"/>
      <c r="AP827" s="669"/>
      <c r="AQ827" s="669"/>
      <c r="AR827" s="669"/>
      <c r="AS827" s="669"/>
      <c r="AT827" s="670"/>
      <c r="AU827" s="655" t="s">
        <v>19</v>
      </c>
      <c r="AV827" s="656"/>
      <c r="AW827" s="656"/>
      <c r="AX827" s="657"/>
      <c r="AY827">
        <f>$AY$826</f>
        <v>0</v>
      </c>
    </row>
    <row r="828" spans="1:51" s="16" customFormat="1" ht="24.75" hidden="1" customHeight="1" x14ac:dyDescent="0.15">
      <c r="A828" s="630"/>
      <c r="B828" s="631"/>
      <c r="C828" s="631"/>
      <c r="D828" s="631"/>
      <c r="E828" s="631"/>
      <c r="F828" s="632"/>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799"/>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0"/>
      <c r="B829" s="631"/>
      <c r="C829" s="631"/>
      <c r="D829" s="631"/>
      <c r="E829" s="631"/>
      <c r="F829" s="632"/>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0"/>
      <c r="B830" s="631"/>
      <c r="C830" s="631"/>
      <c r="D830" s="631"/>
      <c r="E830" s="631"/>
      <c r="F830" s="632"/>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0"/>
      <c r="B831" s="631"/>
      <c r="C831" s="631"/>
      <c r="D831" s="631"/>
      <c r="E831" s="631"/>
      <c r="F831" s="632"/>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0"/>
      <c r="B832" s="631"/>
      <c r="C832" s="631"/>
      <c r="D832" s="631"/>
      <c r="E832" s="631"/>
      <c r="F832" s="632"/>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0"/>
      <c r="B833" s="631"/>
      <c r="C833" s="631"/>
      <c r="D833" s="631"/>
      <c r="E833" s="631"/>
      <c r="F833" s="632"/>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0"/>
      <c r="B834" s="631"/>
      <c r="C834" s="631"/>
      <c r="D834" s="631"/>
      <c r="E834" s="631"/>
      <c r="F834" s="632"/>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0"/>
      <c r="B835" s="631"/>
      <c r="C835" s="631"/>
      <c r="D835" s="631"/>
      <c r="E835" s="631"/>
      <c r="F835" s="632"/>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0"/>
      <c r="B836" s="631"/>
      <c r="C836" s="631"/>
      <c r="D836" s="631"/>
      <c r="E836" s="631"/>
      <c r="F836" s="632"/>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0"/>
      <c r="B837" s="631"/>
      <c r="C837" s="631"/>
      <c r="D837" s="631"/>
      <c r="E837" s="631"/>
      <c r="F837" s="632"/>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0"/>
      <c r="B838" s="631"/>
      <c r="C838" s="631"/>
      <c r="D838" s="631"/>
      <c r="E838" s="631"/>
      <c r="F838" s="632"/>
      <c r="G838" s="814" t="s">
        <v>20</v>
      </c>
      <c r="H838" s="815"/>
      <c r="I838" s="815"/>
      <c r="J838" s="815"/>
      <c r="K838" s="815"/>
      <c r="L838" s="816"/>
      <c r="M838" s="817"/>
      <c r="N838" s="817"/>
      <c r="O838" s="817"/>
      <c r="P838" s="817"/>
      <c r="Q838" s="817"/>
      <c r="R838" s="817"/>
      <c r="S838" s="817"/>
      <c r="T838" s="817"/>
      <c r="U838" s="817"/>
      <c r="V838" s="817"/>
      <c r="W838" s="817"/>
      <c r="X838" s="818"/>
      <c r="Y838" s="819">
        <f>SUM(Y828:AB837)</f>
        <v>0</v>
      </c>
      <c r="Z838" s="820"/>
      <c r="AA838" s="820"/>
      <c r="AB838" s="821"/>
      <c r="AC838" s="814" t="s">
        <v>20</v>
      </c>
      <c r="AD838" s="815"/>
      <c r="AE838" s="815"/>
      <c r="AF838" s="815"/>
      <c r="AG838" s="815"/>
      <c r="AH838" s="816"/>
      <c r="AI838" s="817"/>
      <c r="AJ838" s="817"/>
      <c r="AK838" s="817"/>
      <c r="AL838" s="817"/>
      <c r="AM838" s="817"/>
      <c r="AN838" s="817"/>
      <c r="AO838" s="817"/>
      <c r="AP838" s="817"/>
      <c r="AQ838" s="817"/>
      <c r="AR838" s="817"/>
      <c r="AS838" s="817"/>
      <c r="AT838" s="818"/>
      <c r="AU838" s="819">
        <f>SUM(AU828:AX837)</f>
        <v>0</v>
      </c>
      <c r="AV838" s="820"/>
      <c r="AW838" s="820"/>
      <c r="AX838" s="822"/>
      <c r="AY838">
        <f t="shared" si="117"/>
        <v>0</v>
      </c>
    </row>
    <row r="839" spans="1:51" ht="24.75" hidden="1" customHeight="1" thickBot="1" x14ac:dyDescent="0.2">
      <c r="A839" s="895" t="s">
        <v>148</v>
      </c>
      <c r="B839" s="896"/>
      <c r="C839" s="896"/>
      <c r="D839" s="896"/>
      <c r="E839" s="896"/>
      <c r="F839" s="896"/>
      <c r="G839" s="896"/>
      <c r="H839" s="896"/>
      <c r="I839" s="896"/>
      <c r="J839" s="896"/>
      <c r="K839" s="896"/>
      <c r="L839" s="896"/>
      <c r="M839" s="896"/>
      <c r="N839" s="896"/>
      <c r="O839" s="896"/>
      <c r="P839" s="896"/>
      <c r="Q839" s="896"/>
      <c r="R839" s="896"/>
      <c r="S839" s="896"/>
      <c r="T839" s="896"/>
      <c r="U839" s="896"/>
      <c r="V839" s="896"/>
      <c r="W839" s="896"/>
      <c r="X839" s="896"/>
      <c r="Y839" s="896"/>
      <c r="Z839" s="896"/>
      <c r="AA839" s="896"/>
      <c r="AB839" s="896"/>
      <c r="AC839" s="896"/>
      <c r="AD839" s="896"/>
      <c r="AE839" s="896"/>
      <c r="AF839" s="896"/>
      <c r="AG839" s="896"/>
      <c r="AH839" s="896"/>
      <c r="AI839" s="896"/>
      <c r="AJ839" s="896"/>
      <c r="AK839" s="897"/>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64.5" customHeight="1" x14ac:dyDescent="0.15">
      <c r="A844" s="363"/>
      <c r="B844" s="363"/>
      <c r="C844" s="363" t="s">
        <v>26</v>
      </c>
      <c r="D844" s="363"/>
      <c r="E844" s="363"/>
      <c r="F844" s="363"/>
      <c r="G844" s="363"/>
      <c r="H844" s="363"/>
      <c r="I844" s="363"/>
      <c r="J844" s="152" t="s">
        <v>297</v>
      </c>
      <c r="K844" s="364"/>
      <c r="L844" s="364"/>
      <c r="M844" s="364"/>
      <c r="N844" s="364"/>
      <c r="O844" s="364"/>
      <c r="P844" s="247" t="s">
        <v>244</v>
      </c>
      <c r="Q844" s="247"/>
      <c r="R844" s="247"/>
      <c r="S844" s="247"/>
      <c r="T844" s="247"/>
      <c r="U844" s="247"/>
      <c r="V844" s="247"/>
      <c r="W844" s="247"/>
      <c r="X844" s="247"/>
      <c r="Y844" s="365" t="s">
        <v>295</v>
      </c>
      <c r="Z844" s="366"/>
      <c r="AA844" s="366"/>
      <c r="AB844" s="366"/>
      <c r="AC844" s="152" t="s">
        <v>338</v>
      </c>
      <c r="AD844" s="152"/>
      <c r="AE844" s="152"/>
      <c r="AF844" s="152"/>
      <c r="AG844" s="152"/>
      <c r="AH844" s="365" t="s">
        <v>366</v>
      </c>
      <c r="AI844" s="363"/>
      <c r="AJ844" s="363"/>
      <c r="AK844" s="363"/>
      <c r="AL844" s="363" t="s">
        <v>21</v>
      </c>
      <c r="AM844" s="363"/>
      <c r="AN844" s="363"/>
      <c r="AO844" s="367"/>
      <c r="AP844" s="368" t="s">
        <v>298</v>
      </c>
      <c r="AQ844" s="368"/>
      <c r="AR844" s="368"/>
      <c r="AS844" s="368"/>
      <c r="AT844" s="368"/>
      <c r="AU844" s="368"/>
      <c r="AV844" s="368"/>
      <c r="AW844" s="368"/>
      <c r="AX844" s="368"/>
    </row>
    <row r="845" spans="1:51" ht="45" customHeight="1" x14ac:dyDescent="0.15">
      <c r="A845" s="373">
        <v>1</v>
      </c>
      <c r="B845" s="373">
        <v>1</v>
      </c>
      <c r="C845" s="361" t="s">
        <v>795</v>
      </c>
      <c r="D845" s="346"/>
      <c r="E845" s="346"/>
      <c r="F845" s="346"/>
      <c r="G845" s="346"/>
      <c r="H845" s="346"/>
      <c r="I845" s="346"/>
      <c r="J845" s="347">
        <v>5430005004015</v>
      </c>
      <c r="K845" s="348"/>
      <c r="L845" s="348"/>
      <c r="M845" s="348"/>
      <c r="N845" s="348"/>
      <c r="O845" s="348"/>
      <c r="P845" s="362" t="s">
        <v>781</v>
      </c>
      <c r="Q845" s="349"/>
      <c r="R845" s="349"/>
      <c r="S845" s="349"/>
      <c r="T845" s="349"/>
      <c r="U845" s="349"/>
      <c r="V845" s="349"/>
      <c r="W845" s="349"/>
      <c r="X845" s="349"/>
      <c r="Y845" s="350">
        <v>7.5</v>
      </c>
      <c r="Z845" s="351"/>
      <c r="AA845" s="351"/>
      <c r="AB845" s="352"/>
      <c r="AC845" s="828" t="s">
        <v>784</v>
      </c>
      <c r="AD845" s="829"/>
      <c r="AE845" s="829"/>
      <c r="AF845" s="829"/>
      <c r="AG845" s="829"/>
      <c r="AH845" s="825" t="s">
        <v>405</v>
      </c>
      <c r="AI845" s="826"/>
      <c r="AJ845" s="826"/>
      <c r="AK845" s="827"/>
      <c r="AL845" s="357" t="s">
        <v>405</v>
      </c>
      <c r="AM845" s="358"/>
      <c r="AN845" s="358"/>
      <c r="AO845" s="359"/>
      <c r="AP845" s="360" t="s">
        <v>405</v>
      </c>
      <c r="AQ845" s="360"/>
      <c r="AR845" s="360"/>
      <c r="AS845" s="360"/>
      <c r="AT845" s="360"/>
      <c r="AU845" s="360"/>
      <c r="AV845" s="360"/>
      <c r="AW845" s="360"/>
      <c r="AX845" s="360"/>
    </row>
    <row r="846" spans="1:51" ht="45" customHeight="1" x14ac:dyDescent="0.15">
      <c r="A846" s="373">
        <v>2</v>
      </c>
      <c r="B846" s="373">
        <v>1</v>
      </c>
      <c r="C846" s="361" t="s">
        <v>782</v>
      </c>
      <c r="D846" s="346"/>
      <c r="E846" s="346"/>
      <c r="F846" s="346"/>
      <c r="G846" s="346"/>
      <c r="H846" s="346"/>
      <c r="I846" s="346"/>
      <c r="J846" s="347">
        <v>4210005005077</v>
      </c>
      <c r="K846" s="348"/>
      <c r="L846" s="348"/>
      <c r="M846" s="348"/>
      <c r="N846" s="348"/>
      <c r="O846" s="348"/>
      <c r="P846" s="362" t="s">
        <v>813</v>
      </c>
      <c r="Q846" s="349"/>
      <c r="R846" s="349"/>
      <c r="S846" s="349"/>
      <c r="T846" s="349"/>
      <c r="U846" s="349"/>
      <c r="V846" s="349"/>
      <c r="W846" s="349"/>
      <c r="X846" s="349"/>
      <c r="Y846" s="350">
        <v>2.9</v>
      </c>
      <c r="Z846" s="351"/>
      <c r="AA846" s="351"/>
      <c r="AB846" s="352"/>
      <c r="AC846" s="828" t="s">
        <v>784</v>
      </c>
      <c r="AD846" s="829"/>
      <c r="AE846" s="829"/>
      <c r="AF846" s="829"/>
      <c r="AG846" s="829"/>
      <c r="AH846" s="825" t="s">
        <v>405</v>
      </c>
      <c r="AI846" s="826"/>
      <c r="AJ846" s="826"/>
      <c r="AK846" s="827"/>
      <c r="AL846" s="357" t="s">
        <v>405</v>
      </c>
      <c r="AM846" s="358"/>
      <c r="AN846" s="358"/>
      <c r="AO846" s="359"/>
      <c r="AP846" s="360" t="s">
        <v>405</v>
      </c>
      <c r="AQ846" s="360"/>
      <c r="AR846" s="360"/>
      <c r="AS846" s="360"/>
      <c r="AT846" s="360"/>
      <c r="AU846" s="360"/>
      <c r="AV846" s="360"/>
      <c r="AW846" s="360"/>
      <c r="AX846" s="360"/>
      <c r="AY846">
        <f>COUNTA($C$846)</f>
        <v>1</v>
      </c>
    </row>
    <row r="847" spans="1:51" ht="45" customHeight="1" x14ac:dyDescent="0.15">
      <c r="A847" s="373">
        <v>3</v>
      </c>
      <c r="B847" s="373">
        <v>1</v>
      </c>
      <c r="C847" s="361" t="s">
        <v>782</v>
      </c>
      <c r="D847" s="346"/>
      <c r="E847" s="346"/>
      <c r="F847" s="346"/>
      <c r="G847" s="346"/>
      <c r="H847" s="346"/>
      <c r="I847" s="346"/>
      <c r="J847" s="347">
        <v>4210005005077</v>
      </c>
      <c r="K847" s="348"/>
      <c r="L847" s="348"/>
      <c r="M847" s="348"/>
      <c r="N847" s="348"/>
      <c r="O847" s="348"/>
      <c r="P847" s="362" t="s">
        <v>814</v>
      </c>
      <c r="Q847" s="349"/>
      <c r="R847" s="349"/>
      <c r="S847" s="349"/>
      <c r="T847" s="349"/>
      <c r="U847" s="349"/>
      <c r="V847" s="349"/>
      <c r="W847" s="349"/>
      <c r="X847" s="349"/>
      <c r="Y847" s="350">
        <v>0.9</v>
      </c>
      <c r="Z847" s="351"/>
      <c r="AA847" s="351"/>
      <c r="AB847" s="352"/>
      <c r="AC847" s="828" t="s">
        <v>784</v>
      </c>
      <c r="AD847" s="829"/>
      <c r="AE847" s="829"/>
      <c r="AF847" s="829"/>
      <c r="AG847" s="829"/>
      <c r="AH847" s="825" t="s">
        <v>405</v>
      </c>
      <c r="AI847" s="826"/>
      <c r="AJ847" s="826"/>
      <c r="AK847" s="827"/>
      <c r="AL847" s="357" t="s">
        <v>405</v>
      </c>
      <c r="AM847" s="358"/>
      <c r="AN847" s="358"/>
      <c r="AO847" s="359"/>
      <c r="AP847" s="360" t="s">
        <v>405</v>
      </c>
      <c r="AQ847" s="360"/>
      <c r="AR847" s="360"/>
      <c r="AS847" s="360"/>
      <c r="AT847" s="360"/>
      <c r="AU847" s="360"/>
      <c r="AV847" s="360"/>
      <c r="AW847" s="360"/>
      <c r="AX847" s="360"/>
      <c r="AY847">
        <f>COUNTA($C$847)</f>
        <v>1</v>
      </c>
    </row>
    <row r="848" spans="1:51" ht="45" customHeight="1" x14ac:dyDescent="0.15">
      <c r="A848" s="373">
        <v>4</v>
      </c>
      <c r="B848" s="373">
        <v>1</v>
      </c>
      <c r="C848" s="361" t="s">
        <v>796</v>
      </c>
      <c r="D848" s="346"/>
      <c r="E848" s="346"/>
      <c r="F848" s="346"/>
      <c r="G848" s="346"/>
      <c r="H848" s="346"/>
      <c r="I848" s="346"/>
      <c r="J848" s="347">
        <v>9120005004703</v>
      </c>
      <c r="K848" s="348"/>
      <c r="L848" s="348"/>
      <c r="M848" s="348"/>
      <c r="N848" s="348"/>
      <c r="O848" s="348"/>
      <c r="P848" s="362" t="s">
        <v>780</v>
      </c>
      <c r="Q848" s="349"/>
      <c r="R848" s="349"/>
      <c r="S848" s="349"/>
      <c r="T848" s="349"/>
      <c r="U848" s="349"/>
      <c r="V848" s="349"/>
      <c r="W848" s="349"/>
      <c r="X848" s="349"/>
      <c r="Y848" s="350">
        <v>3</v>
      </c>
      <c r="Z848" s="351"/>
      <c r="AA848" s="351"/>
      <c r="AB848" s="352"/>
      <c r="AC848" s="828" t="s">
        <v>784</v>
      </c>
      <c r="AD848" s="829"/>
      <c r="AE848" s="829"/>
      <c r="AF848" s="829"/>
      <c r="AG848" s="829"/>
      <c r="AH848" s="825" t="s">
        <v>405</v>
      </c>
      <c r="AI848" s="826"/>
      <c r="AJ848" s="826"/>
      <c r="AK848" s="827"/>
      <c r="AL848" s="357" t="s">
        <v>405</v>
      </c>
      <c r="AM848" s="358"/>
      <c r="AN848" s="358"/>
      <c r="AO848" s="359"/>
      <c r="AP848" s="360" t="s">
        <v>405</v>
      </c>
      <c r="AQ848" s="360"/>
      <c r="AR848" s="360"/>
      <c r="AS848" s="360"/>
      <c r="AT848" s="360"/>
      <c r="AU848" s="360"/>
      <c r="AV848" s="360"/>
      <c r="AW848" s="360"/>
      <c r="AX848" s="360"/>
      <c r="AY848">
        <f>COUNTA($C$848)</f>
        <v>1</v>
      </c>
    </row>
    <row r="849" spans="1:51" ht="63.75" customHeight="1" x14ac:dyDescent="0.15">
      <c r="A849" s="373">
        <v>5</v>
      </c>
      <c r="B849" s="373">
        <v>1</v>
      </c>
      <c r="C849" s="361" t="s">
        <v>797</v>
      </c>
      <c r="D849" s="346"/>
      <c r="E849" s="346"/>
      <c r="F849" s="346"/>
      <c r="G849" s="346"/>
      <c r="H849" s="346"/>
      <c r="I849" s="346"/>
      <c r="J849" s="347">
        <v>9430005013648</v>
      </c>
      <c r="K849" s="348"/>
      <c r="L849" s="348"/>
      <c r="M849" s="348"/>
      <c r="N849" s="348"/>
      <c r="O849" s="348"/>
      <c r="P849" s="362" t="s">
        <v>803</v>
      </c>
      <c r="Q849" s="349"/>
      <c r="R849" s="349"/>
      <c r="S849" s="349"/>
      <c r="T849" s="349"/>
      <c r="U849" s="349"/>
      <c r="V849" s="349"/>
      <c r="W849" s="349"/>
      <c r="X849" s="349"/>
      <c r="Y849" s="350">
        <v>2</v>
      </c>
      <c r="Z849" s="351"/>
      <c r="AA849" s="351"/>
      <c r="AB849" s="352"/>
      <c r="AC849" s="828" t="s">
        <v>784</v>
      </c>
      <c r="AD849" s="829"/>
      <c r="AE849" s="829"/>
      <c r="AF849" s="829"/>
      <c r="AG849" s="829"/>
      <c r="AH849" s="825" t="s">
        <v>405</v>
      </c>
      <c r="AI849" s="826"/>
      <c r="AJ849" s="826"/>
      <c r="AK849" s="827"/>
      <c r="AL849" s="357" t="s">
        <v>405</v>
      </c>
      <c r="AM849" s="358"/>
      <c r="AN849" s="358"/>
      <c r="AO849" s="359"/>
      <c r="AP849" s="360" t="s">
        <v>405</v>
      </c>
      <c r="AQ849" s="360"/>
      <c r="AR849" s="360"/>
      <c r="AS849" s="360"/>
      <c r="AT849" s="360"/>
      <c r="AU849" s="360"/>
      <c r="AV849" s="360"/>
      <c r="AW849" s="360"/>
      <c r="AX849" s="360"/>
      <c r="AY849">
        <f>COUNTA($C$849)</f>
        <v>1</v>
      </c>
    </row>
    <row r="850" spans="1:51" ht="59.25" customHeight="1" x14ac:dyDescent="0.15">
      <c r="A850" s="373">
        <v>6</v>
      </c>
      <c r="B850" s="373">
        <v>1</v>
      </c>
      <c r="C850" s="361" t="s">
        <v>798</v>
      </c>
      <c r="D850" s="346"/>
      <c r="E850" s="346"/>
      <c r="F850" s="346"/>
      <c r="G850" s="346"/>
      <c r="H850" s="346"/>
      <c r="I850" s="346"/>
      <c r="J850" s="347">
        <v>3240005013796</v>
      </c>
      <c r="K850" s="348"/>
      <c r="L850" s="348"/>
      <c r="M850" s="348"/>
      <c r="N850" s="348"/>
      <c r="O850" s="348"/>
      <c r="P850" s="362" t="s">
        <v>803</v>
      </c>
      <c r="Q850" s="349"/>
      <c r="R850" s="349"/>
      <c r="S850" s="349"/>
      <c r="T850" s="349"/>
      <c r="U850" s="349"/>
      <c r="V850" s="349"/>
      <c r="W850" s="349"/>
      <c r="X850" s="349"/>
      <c r="Y850" s="350">
        <v>2</v>
      </c>
      <c r="Z850" s="351"/>
      <c r="AA850" s="351"/>
      <c r="AB850" s="352"/>
      <c r="AC850" s="828" t="s">
        <v>784</v>
      </c>
      <c r="AD850" s="829"/>
      <c r="AE850" s="829"/>
      <c r="AF850" s="829"/>
      <c r="AG850" s="829"/>
      <c r="AH850" s="825" t="s">
        <v>405</v>
      </c>
      <c r="AI850" s="826"/>
      <c r="AJ850" s="826"/>
      <c r="AK850" s="827"/>
      <c r="AL850" s="357" t="s">
        <v>405</v>
      </c>
      <c r="AM850" s="358"/>
      <c r="AN850" s="358"/>
      <c r="AO850" s="359"/>
      <c r="AP850" s="360" t="s">
        <v>405</v>
      </c>
      <c r="AQ850" s="360"/>
      <c r="AR850" s="360"/>
      <c r="AS850" s="360"/>
      <c r="AT850" s="360"/>
      <c r="AU850" s="360"/>
      <c r="AV850" s="360"/>
      <c r="AW850" s="360"/>
      <c r="AX850" s="360"/>
      <c r="AY850">
        <f>COUNTA($C$850)</f>
        <v>1</v>
      </c>
    </row>
    <row r="851" spans="1:51" ht="56.25" customHeight="1" x14ac:dyDescent="0.15">
      <c r="A851" s="373">
        <v>7</v>
      </c>
      <c r="B851" s="373">
        <v>1</v>
      </c>
      <c r="C851" s="361" t="s">
        <v>799</v>
      </c>
      <c r="D851" s="346"/>
      <c r="E851" s="346"/>
      <c r="F851" s="346"/>
      <c r="G851" s="346"/>
      <c r="H851" s="346"/>
      <c r="I851" s="346"/>
      <c r="J851" s="347">
        <v>2122005002494</v>
      </c>
      <c r="K851" s="348"/>
      <c r="L851" s="348"/>
      <c r="M851" s="348"/>
      <c r="N851" s="348"/>
      <c r="O851" s="348"/>
      <c r="P851" s="362" t="s">
        <v>804</v>
      </c>
      <c r="Q851" s="349"/>
      <c r="R851" s="349"/>
      <c r="S851" s="349"/>
      <c r="T851" s="349"/>
      <c r="U851" s="349"/>
      <c r="V851" s="349"/>
      <c r="W851" s="349"/>
      <c r="X851" s="349"/>
      <c r="Y851" s="350">
        <v>2</v>
      </c>
      <c r="Z851" s="351"/>
      <c r="AA851" s="351"/>
      <c r="AB851" s="352"/>
      <c r="AC851" s="828" t="s">
        <v>784</v>
      </c>
      <c r="AD851" s="829"/>
      <c r="AE851" s="829"/>
      <c r="AF851" s="829"/>
      <c r="AG851" s="829"/>
      <c r="AH851" s="825" t="s">
        <v>405</v>
      </c>
      <c r="AI851" s="826"/>
      <c r="AJ851" s="826"/>
      <c r="AK851" s="827"/>
      <c r="AL851" s="357" t="s">
        <v>405</v>
      </c>
      <c r="AM851" s="358"/>
      <c r="AN851" s="358"/>
      <c r="AO851" s="359"/>
      <c r="AP851" s="360" t="s">
        <v>405</v>
      </c>
      <c r="AQ851" s="360"/>
      <c r="AR851" s="360"/>
      <c r="AS851" s="360"/>
      <c r="AT851" s="360"/>
      <c r="AU851" s="360"/>
      <c r="AV851" s="360"/>
      <c r="AW851" s="360"/>
      <c r="AX851" s="360"/>
      <c r="AY851">
        <f>COUNTA($C$851)</f>
        <v>1</v>
      </c>
    </row>
    <row r="852" spans="1:51" ht="60.75" customHeight="1" x14ac:dyDescent="0.15">
      <c r="A852" s="373">
        <v>8</v>
      </c>
      <c r="B852" s="373">
        <v>1</v>
      </c>
      <c r="C852" s="361" t="s">
        <v>800</v>
      </c>
      <c r="D852" s="346"/>
      <c r="E852" s="346"/>
      <c r="F852" s="346"/>
      <c r="G852" s="346"/>
      <c r="H852" s="346"/>
      <c r="I852" s="346"/>
      <c r="J852" s="347">
        <v>6011105004508</v>
      </c>
      <c r="K852" s="348"/>
      <c r="L852" s="348"/>
      <c r="M852" s="348"/>
      <c r="N852" s="348"/>
      <c r="O852" s="348"/>
      <c r="P852" s="362" t="s">
        <v>804</v>
      </c>
      <c r="Q852" s="349"/>
      <c r="R852" s="349"/>
      <c r="S852" s="349"/>
      <c r="T852" s="349"/>
      <c r="U852" s="349"/>
      <c r="V852" s="349"/>
      <c r="W852" s="349"/>
      <c r="X852" s="349"/>
      <c r="Y852" s="350">
        <v>2</v>
      </c>
      <c r="Z852" s="351"/>
      <c r="AA852" s="351"/>
      <c r="AB852" s="352"/>
      <c r="AC852" s="828" t="s">
        <v>784</v>
      </c>
      <c r="AD852" s="829"/>
      <c r="AE852" s="829"/>
      <c r="AF852" s="829"/>
      <c r="AG852" s="829"/>
      <c r="AH852" s="825" t="s">
        <v>405</v>
      </c>
      <c r="AI852" s="826"/>
      <c r="AJ852" s="826"/>
      <c r="AK852" s="827"/>
      <c r="AL852" s="357" t="s">
        <v>405</v>
      </c>
      <c r="AM852" s="358"/>
      <c r="AN852" s="358"/>
      <c r="AO852" s="359"/>
      <c r="AP852" s="360" t="s">
        <v>405</v>
      </c>
      <c r="AQ852" s="360"/>
      <c r="AR852" s="360"/>
      <c r="AS852" s="360"/>
      <c r="AT852" s="360"/>
      <c r="AU852" s="360"/>
      <c r="AV852" s="360"/>
      <c r="AW852" s="360"/>
      <c r="AX852" s="360"/>
      <c r="AY852">
        <f>COUNTA($C$852)</f>
        <v>1</v>
      </c>
    </row>
    <row r="853" spans="1:51" ht="55.5" customHeight="1" x14ac:dyDescent="0.15">
      <c r="A853" s="373">
        <v>9</v>
      </c>
      <c r="B853" s="373">
        <v>1</v>
      </c>
      <c r="C853" s="361" t="s">
        <v>801</v>
      </c>
      <c r="D853" s="346"/>
      <c r="E853" s="346"/>
      <c r="F853" s="346"/>
      <c r="G853" s="346"/>
      <c r="H853" s="346"/>
      <c r="I853" s="346"/>
      <c r="J853" s="347">
        <v>4010105001541</v>
      </c>
      <c r="K853" s="348"/>
      <c r="L853" s="348"/>
      <c r="M853" s="348"/>
      <c r="N853" s="348"/>
      <c r="O853" s="348"/>
      <c r="P853" s="362" t="s">
        <v>804</v>
      </c>
      <c r="Q853" s="349"/>
      <c r="R853" s="349"/>
      <c r="S853" s="349"/>
      <c r="T853" s="349"/>
      <c r="U853" s="349"/>
      <c r="V853" s="349"/>
      <c r="W853" s="349"/>
      <c r="X853" s="349"/>
      <c r="Y853" s="350">
        <v>2</v>
      </c>
      <c r="Z853" s="351"/>
      <c r="AA853" s="351"/>
      <c r="AB853" s="352"/>
      <c r="AC853" s="828" t="s">
        <v>784</v>
      </c>
      <c r="AD853" s="829"/>
      <c r="AE853" s="829"/>
      <c r="AF853" s="829"/>
      <c r="AG853" s="829"/>
      <c r="AH853" s="825" t="s">
        <v>405</v>
      </c>
      <c r="AI853" s="826"/>
      <c r="AJ853" s="826"/>
      <c r="AK853" s="827"/>
      <c r="AL853" s="357" t="s">
        <v>405</v>
      </c>
      <c r="AM853" s="358"/>
      <c r="AN853" s="358"/>
      <c r="AO853" s="359"/>
      <c r="AP853" s="360" t="s">
        <v>405</v>
      </c>
      <c r="AQ853" s="360"/>
      <c r="AR853" s="360"/>
      <c r="AS853" s="360"/>
      <c r="AT853" s="360"/>
      <c r="AU853" s="360"/>
      <c r="AV853" s="360"/>
      <c r="AW853" s="360"/>
      <c r="AX853" s="360"/>
      <c r="AY853">
        <f>COUNTA($C$853)</f>
        <v>1</v>
      </c>
    </row>
    <row r="854" spans="1:51" ht="66" customHeight="1" x14ac:dyDescent="0.15">
      <c r="A854" s="373">
        <v>10</v>
      </c>
      <c r="B854" s="373">
        <v>1</v>
      </c>
      <c r="C854" s="361" t="s">
        <v>805</v>
      </c>
      <c r="D854" s="346"/>
      <c r="E854" s="346"/>
      <c r="F854" s="346"/>
      <c r="G854" s="346"/>
      <c r="H854" s="346"/>
      <c r="I854" s="346"/>
      <c r="J854" s="347">
        <v>3120105000277</v>
      </c>
      <c r="K854" s="348"/>
      <c r="L854" s="348"/>
      <c r="M854" s="348"/>
      <c r="N854" s="348"/>
      <c r="O854" s="348"/>
      <c r="P854" s="362" t="s">
        <v>803</v>
      </c>
      <c r="Q854" s="349"/>
      <c r="R854" s="349"/>
      <c r="S854" s="349"/>
      <c r="T854" s="349"/>
      <c r="U854" s="349"/>
      <c r="V854" s="349"/>
      <c r="W854" s="349"/>
      <c r="X854" s="349"/>
      <c r="Y854" s="350">
        <v>2</v>
      </c>
      <c r="Z854" s="351"/>
      <c r="AA854" s="351"/>
      <c r="AB854" s="352"/>
      <c r="AC854" s="828" t="s">
        <v>807</v>
      </c>
      <c r="AD854" s="829"/>
      <c r="AE854" s="829"/>
      <c r="AF854" s="829"/>
      <c r="AG854" s="829"/>
      <c r="AH854" s="825" t="s">
        <v>405</v>
      </c>
      <c r="AI854" s="826"/>
      <c r="AJ854" s="826"/>
      <c r="AK854" s="827"/>
      <c r="AL854" s="357" t="s">
        <v>405</v>
      </c>
      <c r="AM854" s="358"/>
      <c r="AN854" s="358"/>
      <c r="AO854" s="359"/>
      <c r="AP854" s="360" t="s">
        <v>405</v>
      </c>
      <c r="AQ854" s="360"/>
      <c r="AR854" s="360"/>
      <c r="AS854" s="360"/>
      <c r="AT854" s="360"/>
      <c r="AU854" s="360"/>
      <c r="AV854" s="360"/>
      <c r="AW854" s="360"/>
      <c r="AX854" s="360"/>
      <c r="AY854">
        <f>COUNTA($C$854)</f>
        <v>1</v>
      </c>
    </row>
    <row r="855" spans="1:51" ht="60" customHeight="1" x14ac:dyDescent="0.15">
      <c r="A855" s="373">
        <v>11</v>
      </c>
      <c r="B855" s="373">
        <v>1</v>
      </c>
      <c r="C855" s="361" t="s">
        <v>802</v>
      </c>
      <c r="D855" s="346"/>
      <c r="E855" s="346"/>
      <c r="F855" s="346"/>
      <c r="G855" s="346"/>
      <c r="H855" s="346"/>
      <c r="I855" s="346"/>
      <c r="J855" s="347">
        <v>5050005005266</v>
      </c>
      <c r="K855" s="348"/>
      <c r="L855" s="348"/>
      <c r="M855" s="348"/>
      <c r="N855" s="348"/>
      <c r="O855" s="348"/>
      <c r="P855" s="362" t="s">
        <v>806</v>
      </c>
      <c r="Q855" s="349"/>
      <c r="R855" s="349"/>
      <c r="S855" s="349"/>
      <c r="T855" s="349"/>
      <c r="U855" s="349"/>
      <c r="V855" s="349"/>
      <c r="W855" s="349"/>
      <c r="X855" s="349"/>
      <c r="Y855" s="350">
        <v>2</v>
      </c>
      <c r="Z855" s="351"/>
      <c r="AA855" s="351"/>
      <c r="AB855" s="352"/>
      <c r="AC855" s="353" t="s">
        <v>784</v>
      </c>
      <c r="AD855" s="354"/>
      <c r="AE855" s="354"/>
      <c r="AF855" s="354"/>
      <c r="AG855" s="354"/>
      <c r="AH855" s="355" t="s">
        <v>823</v>
      </c>
      <c r="AI855" s="356"/>
      <c r="AJ855" s="356"/>
      <c r="AK855" s="356"/>
      <c r="AL855" s="357" t="s">
        <v>823</v>
      </c>
      <c r="AM855" s="358"/>
      <c r="AN855" s="358"/>
      <c r="AO855" s="359"/>
      <c r="AP855" s="360" t="s">
        <v>823</v>
      </c>
      <c r="AQ855" s="360"/>
      <c r="AR855" s="360"/>
      <c r="AS855" s="360"/>
      <c r="AT855" s="360"/>
      <c r="AU855" s="360"/>
      <c r="AV855" s="360"/>
      <c r="AW855" s="360"/>
      <c r="AX855" s="360"/>
      <c r="AY855">
        <f>COUNTA($C$855)</f>
        <v>1</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7.75"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52" t="s">
        <v>297</v>
      </c>
      <c r="K877" s="364"/>
      <c r="L877" s="364"/>
      <c r="M877" s="364"/>
      <c r="N877" s="364"/>
      <c r="O877" s="364"/>
      <c r="P877" s="247" t="s">
        <v>244</v>
      </c>
      <c r="Q877" s="247"/>
      <c r="R877" s="247"/>
      <c r="S877" s="247"/>
      <c r="T877" s="247"/>
      <c r="U877" s="247"/>
      <c r="V877" s="247"/>
      <c r="W877" s="247"/>
      <c r="X877" s="247"/>
      <c r="Y877" s="365" t="s">
        <v>295</v>
      </c>
      <c r="Z877" s="366"/>
      <c r="AA877" s="366"/>
      <c r="AB877" s="366"/>
      <c r="AC877" s="152" t="s">
        <v>338</v>
      </c>
      <c r="AD877" s="152"/>
      <c r="AE877" s="152"/>
      <c r="AF877" s="152"/>
      <c r="AG877" s="152"/>
      <c r="AH877" s="365" t="s">
        <v>366</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1</v>
      </c>
    </row>
    <row r="878" spans="1:51" ht="41.25" customHeight="1" x14ac:dyDescent="0.15">
      <c r="A878" s="373">
        <v>1</v>
      </c>
      <c r="B878" s="373">
        <v>1</v>
      </c>
      <c r="C878" s="361" t="s">
        <v>783</v>
      </c>
      <c r="D878" s="346"/>
      <c r="E878" s="346"/>
      <c r="F878" s="346"/>
      <c r="G878" s="346"/>
      <c r="H878" s="346"/>
      <c r="I878" s="346"/>
      <c r="J878" s="347">
        <v>4010401058533</v>
      </c>
      <c r="K878" s="348"/>
      <c r="L878" s="348"/>
      <c r="M878" s="348"/>
      <c r="N878" s="348"/>
      <c r="O878" s="348"/>
      <c r="P878" s="901" t="s">
        <v>787</v>
      </c>
      <c r="Q878" s="902"/>
      <c r="R878" s="902"/>
      <c r="S878" s="902"/>
      <c r="T878" s="902"/>
      <c r="U878" s="902"/>
      <c r="V878" s="902"/>
      <c r="W878" s="902"/>
      <c r="X878" s="902"/>
      <c r="Y878" s="350">
        <v>11</v>
      </c>
      <c r="Z878" s="351"/>
      <c r="AA878" s="351"/>
      <c r="AB878" s="352"/>
      <c r="AC878" s="353" t="s">
        <v>375</v>
      </c>
      <c r="AD878" s="354"/>
      <c r="AE878" s="354"/>
      <c r="AF878" s="354"/>
      <c r="AG878" s="354"/>
      <c r="AH878" s="369">
        <v>2</v>
      </c>
      <c r="AI878" s="370"/>
      <c r="AJ878" s="370"/>
      <c r="AK878" s="370"/>
      <c r="AL878" s="357">
        <v>100</v>
      </c>
      <c r="AM878" s="358"/>
      <c r="AN878" s="358"/>
      <c r="AO878" s="359"/>
      <c r="AP878" s="360" t="s">
        <v>811</v>
      </c>
      <c r="AQ878" s="360"/>
      <c r="AR878" s="360"/>
      <c r="AS878" s="360"/>
      <c r="AT878" s="360"/>
      <c r="AU878" s="360"/>
      <c r="AV878" s="360"/>
      <c r="AW878" s="360"/>
      <c r="AX878" s="360"/>
      <c r="AY878">
        <f t="shared" si="118"/>
        <v>1</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2" t="s">
        <v>297</v>
      </c>
      <c r="K910" s="364"/>
      <c r="L910" s="364"/>
      <c r="M910" s="364"/>
      <c r="N910" s="364"/>
      <c r="O910" s="364"/>
      <c r="P910" s="247" t="s">
        <v>244</v>
      </c>
      <c r="Q910" s="247"/>
      <c r="R910" s="247"/>
      <c r="S910" s="247"/>
      <c r="T910" s="247"/>
      <c r="U910" s="247"/>
      <c r="V910" s="247"/>
      <c r="W910" s="247"/>
      <c r="X910" s="247"/>
      <c r="Y910" s="365" t="s">
        <v>295</v>
      </c>
      <c r="Z910" s="366"/>
      <c r="AA910" s="366"/>
      <c r="AB910" s="366"/>
      <c r="AC910" s="152" t="s">
        <v>338</v>
      </c>
      <c r="AD910" s="152"/>
      <c r="AE910" s="152"/>
      <c r="AF910" s="152"/>
      <c r="AG910" s="152"/>
      <c r="AH910" s="365" t="s">
        <v>366</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2" t="s">
        <v>297</v>
      </c>
      <c r="K943" s="364"/>
      <c r="L943" s="364"/>
      <c r="M943" s="364"/>
      <c r="N943" s="364"/>
      <c r="O943" s="364"/>
      <c r="P943" s="247" t="s">
        <v>244</v>
      </c>
      <c r="Q943" s="247"/>
      <c r="R943" s="247"/>
      <c r="S943" s="247"/>
      <c r="T943" s="247"/>
      <c r="U943" s="247"/>
      <c r="V943" s="247"/>
      <c r="W943" s="247"/>
      <c r="X943" s="247"/>
      <c r="Y943" s="365" t="s">
        <v>295</v>
      </c>
      <c r="Z943" s="366"/>
      <c r="AA943" s="366"/>
      <c r="AB943" s="366"/>
      <c r="AC943" s="152" t="s">
        <v>338</v>
      </c>
      <c r="AD943" s="152"/>
      <c r="AE943" s="152"/>
      <c r="AF943" s="152"/>
      <c r="AG943" s="152"/>
      <c r="AH943" s="365" t="s">
        <v>366</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2" t="s">
        <v>297</v>
      </c>
      <c r="K976" s="364"/>
      <c r="L976" s="364"/>
      <c r="M976" s="364"/>
      <c r="N976" s="364"/>
      <c r="O976" s="364"/>
      <c r="P976" s="247" t="s">
        <v>244</v>
      </c>
      <c r="Q976" s="247"/>
      <c r="R976" s="247"/>
      <c r="S976" s="247"/>
      <c r="T976" s="247"/>
      <c r="U976" s="247"/>
      <c r="V976" s="247"/>
      <c r="W976" s="247"/>
      <c r="X976" s="247"/>
      <c r="Y976" s="365" t="s">
        <v>295</v>
      </c>
      <c r="Z976" s="366"/>
      <c r="AA976" s="366"/>
      <c r="AB976" s="366"/>
      <c r="AC976" s="152" t="s">
        <v>338</v>
      </c>
      <c r="AD976" s="152"/>
      <c r="AE976" s="152"/>
      <c r="AF976" s="152"/>
      <c r="AG976" s="152"/>
      <c r="AH976" s="365" t="s">
        <v>366</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2" t="s">
        <v>297</v>
      </c>
      <c r="K1009" s="364"/>
      <c r="L1009" s="364"/>
      <c r="M1009" s="364"/>
      <c r="N1009" s="364"/>
      <c r="O1009" s="364"/>
      <c r="P1009" s="247" t="s">
        <v>244</v>
      </c>
      <c r="Q1009" s="247"/>
      <c r="R1009" s="247"/>
      <c r="S1009" s="247"/>
      <c r="T1009" s="247"/>
      <c r="U1009" s="247"/>
      <c r="V1009" s="247"/>
      <c r="W1009" s="247"/>
      <c r="X1009" s="247"/>
      <c r="Y1009" s="365" t="s">
        <v>295</v>
      </c>
      <c r="Z1009" s="366"/>
      <c r="AA1009" s="366"/>
      <c r="AB1009" s="366"/>
      <c r="AC1009" s="152" t="s">
        <v>338</v>
      </c>
      <c r="AD1009" s="152"/>
      <c r="AE1009" s="152"/>
      <c r="AF1009" s="152"/>
      <c r="AG1009" s="152"/>
      <c r="AH1009" s="365" t="s">
        <v>366</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2" t="s">
        <v>297</v>
      </c>
      <c r="K1042" s="364"/>
      <c r="L1042" s="364"/>
      <c r="M1042" s="364"/>
      <c r="N1042" s="364"/>
      <c r="O1042" s="364"/>
      <c r="P1042" s="247" t="s">
        <v>244</v>
      </c>
      <c r="Q1042" s="247"/>
      <c r="R1042" s="247"/>
      <c r="S1042" s="247"/>
      <c r="T1042" s="247"/>
      <c r="U1042" s="247"/>
      <c r="V1042" s="247"/>
      <c r="W1042" s="247"/>
      <c r="X1042" s="247"/>
      <c r="Y1042" s="365" t="s">
        <v>295</v>
      </c>
      <c r="Z1042" s="366"/>
      <c r="AA1042" s="366"/>
      <c r="AB1042" s="366"/>
      <c r="AC1042" s="152" t="s">
        <v>338</v>
      </c>
      <c r="AD1042" s="152"/>
      <c r="AE1042" s="152"/>
      <c r="AF1042" s="152"/>
      <c r="AG1042" s="152"/>
      <c r="AH1042" s="365" t="s">
        <v>366</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2" t="s">
        <v>297</v>
      </c>
      <c r="K1075" s="364"/>
      <c r="L1075" s="364"/>
      <c r="M1075" s="364"/>
      <c r="N1075" s="364"/>
      <c r="O1075" s="364"/>
      <c r="P1075" s="247" t="s">
        <v>244</v>
      </c>
      <c r="Q1075" s="247"/>
      <c r="R1075" s="247"/>
      <c r="S1075" s="247"/>
      <c r="T1075" s="247"/>
      <c r="U1075" s="247"/>
      <c r="V1075" s="247"/>
      <c r="W1075" s="247"/>
      <c r="X1075" s="247"/>
      <c r="Y1075" s="365" t="s">
        <v>295</v>
      </c>
      <c r="Z1075" s="366"/>
      <c r="AA1075" s="366"/>
      <c r="AB1075" s="366"/>
      <c r="AC1075" s="152" t="s">
        <v>338</v>
      </c>
      <c r="AD1075" s="152"/>
      <c r="AE1075" s="152"/>
      <c r="AF1075" s="152"/>
      <c r="AG1075" s="152"/>
      <c r="AH1075" s="365" t="s">
        <v>366</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5" t="s">
        <v>27</v>
      </c>
      <c r="Q1109" s="365"/>
      <c r="R1109" s="365"/>
      <c r="S1109" s="365"/>
      <c r="T1109" s="365"/>
      <c r="U1109" s="365"/>
      <c r="V1109" s="365"/>
      <c r="W1109" s="365"/>
      <c r="X1109" s="365"/>
      <c r="Y1109" s="152" t="s">
        <v>299</v>
      </c>
      <c r="Z1109" s="377"/>
      <c r="AA1109" s="377"/>
      <c r="AB1109" s="377"/>
      <c r="AC1109" s="152" t="s">
        <v>245</v>
      </c>
      <c r="AD1109" s="152"/>
      <c r="AE1109" s="152"/>
      <c r="AF1109" s="152"/>
      <c r="AG1109" s="152"/>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customHeight="1" x14ac:dyDescent="0.15">
      <c r="A1110" s="373">
        <v>1</v>
      </c>
      <c r="B1110" s="373">
        <v>1</v>
      </c>
      <c r="C1110" s="371"/>
      <c r="D1110" s="371"/>
      <c r="E1110" s="150" t="s">
        <v>712</v>
      </c>
      <c r="F1110" s="372"/>
      <c r="G1110" s="372"/>
      <c r="H1110" s="372"/>
      <c r="I1110" s="372"/>
      <c r="J1110" s="347" t="s">
        <v>712</v>
      </c>
      <c r="K1110" s="348"/>
      <c r="L1110" s="348"/>
      <c r="M1110" s="348"/>
      <c r="N1110" s="348"/>
      <c r="O1110" s="348"/>
      <c r="P1110" s="362" t="s">
        <v>712</v>
      </c>
      <c r="Q1110" s="349"/>
      <c r="R1110" s="349"/>
      <c r="S1110" s="349"/>
      <c r="T1110" s="349"/>
      <c r="U1110" s="349"/>
      <c r="V1110" s="349"/>
      <c r="W1110" s="349"/>
      <c r="X1110" s="349"/>
      <c r="Y1110" s="350" t="s">
        <v>712</v>
      </c>
      <c r="Z1110" s="351"/>
      <c r="AA1110" s="351"/>
      <c r="AB1110" s="352"/>
      <c r="AC1110" s="353"/>
      <c r="AD1110" s="354"/>
      <c r="AE1110" s="354"/>
      <c r="AF1110" s="354"/>
      <c r="AG1110" s="354"/>
      <c r="AH1110" s="355" t="s">
        <v>712</v>
      </c>
      <c r="AI1110" s="356"/>
      <c r="AJ1110" s="356"/>
      <c r="AK1110" s="356"/>
      <c r="AL1110" s="357" t="s">
        <v>712</v>
      </c>
      <c r="AM1110" s="358"/>
      <c r="AN1110" s="358"/>
      <c r="AO1110" s="359"/>
      <c r="AP1110" s="360" t="s">
        <v>712</v>
      </c>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0"/>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7">
      <formula>IF(RIGHT(TEXT(P14,"0.#"),1)=".",FALSE,TRUE)</formula>
    </cfRule>
    <cfRule type="expression" dxfId="2802" priority="14028">
      <formula>IF(RIGHT(TEXT(P14,"0.#"),1)=".",TRUE,FALSE)</formula>
    </cfRule>
  </conditionalFormatting>
  <conditionalFormatting sqref="AE32">
    <cfRule type="expression" dxfId="2801" priority="14017">
      <formula>IF(RIGHT(TEXT(AE32,"0.#"),1)=".",FALSE,TRUE)</formula>
    </cfRule>
    <cfRule type="expression" dxfId="2800" priority="14018">
      <formula>IF(RIGHT(TEXT(AE32,"0.#"),1)=".",TRUE,FALSE)</formula>
    </cfRule>
  </conditionalFormatting>
  <conditionalFormatting sqref="P18:AX18">
    <cfRule type="expression" dxfId="2799" priority="13903">
      <formula>IF(RIGHT(TEXT(P18,"0.#"),1)=".",FALSE,TRUE)</formula>
    </cfRule>
    <cfRule type="expression" dxfId="2798" priority="13904">
      <formula>IF(RIGHT(TEXT(P18,"0.#"),1)=".",TRUE,FALSE)</formula>
    </cfRule>
  </conditionalFormatting>
  <conditionalFormatting sqref="Y790">
    <cfRule type="expression" dxfId="2797" priority="13899">
      <formula>IF(RIGHT(TEXT(Y790,"0.#"),1)=".",FALSE,TRUE)</formula>
    </cfRule>
    <cfRule type="expression" dxfId="2796" priority="13900">
      <formula>IF(RIGHT(TEXT(Y790,"0.#"),1)=".",TRUE,FALSE)</formula>
    </cfRule>
  </conditionalFormatting>
  <conditionalFormatting sqref="Y799">
    <cfRule type="expression" dxfId="2795" priority="13895">
      <formula>IF(RIGHT(TEXT(Y799,"0.#"),1)=".",FALSE,TRUE)</formula>
    </cfRule>
    <cfRule type="expression" dxfId="2794" priority="13896">
      <formula>IF(RIGHT(TEXT(Y799,"0.#"),1)=".",TRUE,FALSE)</formula>
    </cfRule>
  </conditionalFormatting>
  <conditionalFormatting sqref="Y830:Y837 Y828 Y817:Y824 Y815 Y804:Y811 Y802">
    <cfRule type="expression" dxfId="2793" priority="13677">
      <formula>IF(RIGHT(TEXT(Y802,"0.#"),1)=".",FALSE,TRUE)</formula>
    </cfRule>
    <cfRule type="expression" dxfId="2792" priority="13678">
      <formula>IF(RIGHT(TEXT(Y802,"0.#"),1)=".",TRUE,FALSE)</formula>
    </cfRule>
  </conditionalFormatting>
  <conditionalFormatting sqref="P16:AQ17 P13:AX13 P15:AX15">
    <cfRule type="expression" dxfId="2791" priority="13725">
      <formula>IF(RIGHT(TEXT(P13,"0.#"),1)=".",FALSE,TRUE)</formula>
    </cfRule>
    <cfRule type="expression" dxfId="2790" priority="13726">
      <formula>IF(RIGHT(TEXT(P13,"0.#"),1)=".",TRUE,FALSE)</formula>
    </cfRule>
  </conditionalFormatting>
  <conditionalFormatting sqref="P19:AJ19">
    <cfRule type="expression" dxfId="2789" priority="13723">
      <formula>IF(RIGHT(TEXT(P19,"0.#"),1)=".",FALSE,TRUE)</formula>
    </cfRule>
    <cfRule type="expression" dxfId="2788" priority="13724">
      <formula>IF(RIGHT(TEXT(P19,"0.#"),1)=".",TRUE,FALSE)</formula>
    </cfRule>
  </conditionalFormatting>
  <conditionalFormatting sqref="AE101 AQ101">
    <cfRule type="expression" dxfId="2787" priority="13715">
      <formula>IF(RIGHT(TEXT(AE101,"0.#"),1)=".",FALSE,TRUE)</formula>
    </cfRule>
    <cfRule type="expression" dxfId="2786" priority="13716">
      <formula>IF(RIGHT(TEXT(AE101,"0.#"),1)=".",TRUE,FALSE)</formula>
    </cfRule>
  </conditionalFormatting>
  <conditionalFormatting sqref="Y791:Y798 Y789">
    <cfRule type="expression" dxfId="2785" priority="13701">
      <formula>IF(RIGHT(TEXT(Y789,"0.#"),1)=".",FALSE,TRUE)</formula>
    </cfRule>
    <cfRule type="expression" dxfId="2784" priority="13702">
      <formula>IF(RIGHT(TEXT(Y789,"0.#"),1)=".",TRUE,FALSE)</formula>
    </cfRule>
  </conditionalFormatting>
  <conditionalFormatting sqref="AU790">
    <cfRule type="expression" dxfId="2783" priority="13699">
      <formula>IF(RIGHT(TEXT(AU790,"0.#"),1)=".",FALSE,TRUE)</formula>
    </cfRule>
    <cfRule type="expression" dxfId="2782" priority="13700">
      <formula>IF(RIGHT(TEXT(AU790,"0.#"),1)=".",TRUE,FALSE)</formula>
    </cfRule>
  </conditionalFormatting>
  <conditionalFormatting sqref="AU799">
    <cfRule type="expression" dxfId="2781" priority="13697">
      <formula>IF(RIGHT(TEXT(AU799,"0.#"),1)=".",FALSE,TRUE)</formula>
    </cfRule>
    <cfRule type="expression" dxfId="2780" priority="13698">
      <formula>IF(RIGHT(TEXT(AU799,"0.#"),1)=".",TRUE,FALSE)</formula>
    </cfRule>
  </conditionalFormatting>
  <conditionalFormatting sqref="AU791:AU798 AU789">
    <cfRule type="expression" dxfId="2779" priority="13695">
      <formula>IF(RIGHT(TEXT(AU789,"0.#"),1)=".",FALSE,TRUE)</formula>
    </cfRule>
    <cfRule type="expression" dxfId="2778" priority="13696">
      <formula>IF(RIGHT(TEXT(AU789,"0.#"),1)=".",TRUE,FALSE)</formula>
    </cfRule>
  </conditionalFormatting>
  <conditionalFormatting sqref="Y829 Y816 Y803">
    <cfRule type="expression" dxfId="2777" priority="13681">
      <formula>IF(RIGHT(TEXT(Y803,"0.#"),1)=".",FALSE,TRUE)</formula>
    </cfRule>
    <cfRule type="expression" dxfId="2776" priority="13682">
      <formula>IF(RIGHT(TEXT(Y803,"0.#"),1)=".",TRUE,FALSE)</formula>
    </cfRule>
  </conditionalFormatting>
  <conditionalFormatting sqref="Y838 Y825 Y812">
    <cfRule type="expression" dxfId="2775" priority="13679">
      <formula>IF(RIGHT(TEXT(Y812,"0.#"),1)=".",FALSE,TRUE)</formula>
    </cfRule>
    <cfRule type="expression" dxfId="2774" priority="13680">
      <formula>IF(RIGHT(TEXT(Y812,"0.#"),1)=".",TRUE,FALSE)</formula>
    </cfRule>
  </conditionalFormatting>
  <conditionalFormatting sqref="AU829 AU816 AU803">
    <cfRule type="expression" dxfId="2773" priority="13675">
      <formula>IF(RIGHT(TEXT(AU803,"0.#"),1)=".",FALSE,TRUE)</formula>
    </cfRule>
    <cfRule type="expression" dxfId="2772" priority="13676">
      <formula>IF(RIGHT(TEXT(AU803,"0.#"),1)=".",TRUE,FALSE)</formula>
    </cfRule>
  </conditionalFormatting>
  <conditionalFormatting sqref="AU838 AU825 AU812">
    <cfRule type="expression" dxfId="2771" priority="13673">
      <formula>IF(RIGHT(TEXT(AU812,"0.#"),1)=".",FALSE,TRUE)</formula>
    </cfRule>
    <cfRule type="expression" dxfId="2770" priority="13674">
      <formula>IF(RIGHT(TEXT(AU812,"0.#"),1)=".",TRUE,FALSE)</formula>
    </cfRule>
  </conditionalFormatting>
  <conditionalFormatting sqref="AU830:AU837 AU828 AU817:AU824 AU815 AU804:AU811 AU802">
    <cfRule type="expression" dxfId="2769" priority="13671">
      <formula>IF(RIGHT(TEXT(AU802,"0.#"),1)=".",FALSE,TRUE)</formula>
    </cfRule>
    <cfRule type="expression" dxfId="2768" priority="13672">
      <formula>IF(RIGHT(TEXT(AU802,"0.#"),1)=".",TRUE,FALSE)</formula>
    </cfRule>
  </conditionalFormatting>
  <conditionalFormatting sqref="AM87">
    <cfRule type="expression" dxfId="2767" priority="13325">
      <formula>IF(RIGHT(TEXT(AM87,"0.#"),1)=".",FALSE,TRUE)</formula>
    </cfRule>
    <cfRule type="expression" dxfId="2766" priority="13326">
      <formula>IF(RIGHT(TEXT(AM87,"0.#"),1)=".",TRUE,FALSE)</formula>
    </cfRule>
  </conditionalFormatting>
  <conditionalFormatting sqref="AE55">
    <cfRule type="expression" dxfId="2765" priority="13393">
      <formula>IF(RIGHT(TEXT(AE55,"0.#"),1)=".",FALSE,TRUE)</formula>
    </cfRule>
    <cfRule type="expression" dxfId="2764" priority="13394">
      <formula>IF(RIGHT(TEXT(AE55,"0.#"),1)=".",TRUE,FALSE)</formula>
    </cfRule>
  </conditionalFormatting>
  <conditionalFormatting sqref="AI55">
    <cfRule type="expression" dxfId="2763" priority="13391">
      <formula>IF(RIGHT(TEXT(AI55,"0.#"),1)=".",FALSE,TRUE)</formula>
    </cfRule>
    <cfRule type="expression" dxfId="2762" priority="13392">
      <formula>IF(RIGHT(TEXT(AI55,"0.#"),1)=".",TRUE,FALSE)</formula>
    </cfRule>
  </conditionalFormatting>
  <conditionalFormatting sqref="AM34">
    <cfRule type="expression" dxfId="2761" priority="13471">
      <formula>IF(RIGHT(TEXT(AM34,"0.#"),1)=".",FALSE,TRUE)</formula>
    </cfRule>
    <cfRule type="expression" dxfId="2760" priority="13472">
      <formula>IF(RIGHT(TEXT(AM34,"0.#"),1)=".",TRUE,FALSE)</formula>
    </cfRule>
  </conditionalFormatting>
  <conditionalFormatting sqref="AE33">
    <cfRule type="expression" dxfId="2759" priority="13485">
      <formula>IF(RIGHT(TEXT(AE33,"0.#"),1)=".",FALSE,TRUE)</formula>
    </cfRule>
    <cfRule type="expression" dxfId="2758" priority="13486">
      <formula>IF(RIGHT(TEXT(AE33,"0.#"),1)=".",TRUE,FALSE)</formula>
    </cfRule>
  </conditionalFormatting>
  <conditionalFormatting sqref="AE34">
    <cfRule type="expression" dxfId="2757" priority="13483">
      <formula>IF(RIGHT(TEXT(AE34,"0.#"),1)=".",FALSE,TRUE)</formula>
    </cfRule>
    <cfRule type="expression" dxfId="2756" priority="13484">
      <formula>IF(RIGHT(TEXT(AE34,"0.#"),1)=".",TRUE,FALSE)</formula>
    </cfRule>
  </conditionalFormatting>
  <conditionalFormatting sqref="AI34">
    <cfRule type="expression" dxfId="2755" priority="13481">
      <formula>IF(RIGHT(TEXT(AI34,"0.#"),1)=".",FALSE,TRUE)</formula>
    </cfRule>
    <cfRule type="expression" dxfId="2754" priority="13482">
      <formula>IF(RIGHT(TEXT(AI34,"0.#"),1)=".",TRUE,FALSE)</formula>
    </cfRule>
  </conditionalFormatting>
  <conditionalFormatting sqref="AI33">
    <cfRule type="expression" dxfId="2753" priority="13479">
      <formula>IF(RIGHT(TEXT(AI33,"0.#"),1)=".",FALSE,TRUE)</formula>
    </cfRule>
    <cfRule type="expression" dxfId="2752" priority="13480">
      <formula>IF(RIGHT(TEXT(AI33,"0.#"),1)=".",TRUE,FALSE)</formula>
    </cfRule>
  </conditionalFormatting>
  <conditionalFormatting sqref="AI32">
    <cfRule type="expression" dxfId="2751" priority="13477">
      <formula>IF(RIGHT(TEXT(AI32,"0.#"),1)=".",FALSE,TRUE)</formula>
    </cfRule>
    <cfRule type="expression" dxfId="2750" priority="13478">
      <formula>IF(RIGHT(TEXT(AI32,"0.#"),1)=".",TRUE,FALSE)</formula>
    </cfRule>
  </conditionalFormatting>
  <conditionalFormatting sqref="AM32">
    <cfRule type="expression" dxfId="2749" priority="13475">
      <formula>IF(RIGHT(TEXT(AM32,"0.#"),1)=".",FALSE,TRUE)</formula>
    </cfRule>
    <cfRule type="expression" dxfId="2748" priority="13476">
      <formula>IF(RIGHT(TEXT(AM32,"0.#"),1)=".",TRUE,FALSE)</formula>
    </cfRule>
  </conditionalFormatting>
  <conditionalFormatting sqref="AM33">
    <cfRule type="expression" dxfId="2747" priority="13473">
      <formula>IF(RIGHT(TEXT(AM33,"0.#"),1)=".",FALSE,TRUE)</formula>
    </cfRule>
    <cfRule type="expression" dxfId="2746" priority="13474">
      <formula>IF(RIGHT(TEXT(AM33,"0.#"),1)=".",TRUE,FALSE)</formula>
    </cfRule>
  </conditionalFormatting>
  <conditionalFormatting sqref="AQ32:AQ34">
    <cfRule type="expression" dxfId="2745" priority="13465">
      <formula>IF(RIGHT(TEXT(AQ32,"0.#"),1)=".",FALSE,TRUE)</formula>
    </cfRule>
    <cfRule type="expression" dxfId="2744" priority="13466">
      <formula>IF(RIGHT(TEXT(AQ32,"0.#"),1)=".",TRUE,FALSE)</formula>
    </cfRule>
  </conditionalFormatting>
  <conditionalFormatting sqref="AU32:AU34">
    <cfRule type="expression" dxfId="2743" priority="13463">
      <formula>IF(RIGHT(TEXT(AU32,"0.#"),1)=".",FALSE,TRUE)</formula>
    </cfRule>
    <cfRule type="expression" dxfId="2742" priority="13464">
      <formula>IF(RIGHT(TEXT(AU32,"0.#"),1)=".",TRUE,FALSE)</formula>
    </cfRule>
  </conditionalFormatting>
  <conditionalFormatting sqref="AE53">
    <cfRule type="expression" dxfId="2741" priority="13397">
      <formula>IF(RIGHT(TEXT(AE53,"0.#"),1)=".",FALSE,TRUE)</formula>
    </cfRule>
    <cfRule type="expression" dxfId="2740" priority="13398">
      <formula>IF(RIGHT(TEXT(AE53,"0.#"),1)=".",TRUE,FALSE)</formula>
    </cfRule>
  </conditionalFormatting>
  <conditionalFormatting sqref="AE54">
    <cfRule type="expression" dxfId="2739" priority="13395">
      <formula>IF(RIGHT(TEXT(AE54,"0.#"),1)=".",FALSE,TRUE)</formula>
    </cfRule>
    <cfRule type="expression" dxfId="2738" priority="13396">
      <formula>IF(RIGHT(TEXT(AE54,"0.#"),1)=".",TRUE,FALSE)</formula>
    </cfRule>
  </conditionalFormatting>
  <conditionalFormatting sqref="AI54">
    <cfRule type="expression" dxfId="2737" priority="13389">
      <formula>IF(RIGHT(TEXT(AI54,"0.#"),1)=".",FALSE,TRUE)</formula>
    </cfRule>
    <cfRule type="expression" dxfId="2736" priority="13390">
      <formula>IF(RIGHT(TEXT(AI54,"0.#"),1)=".",TRUE,FALSE)</formula>
    </cfRule>
  </conditionalFormatting>
  <conditionalFormatting sqref="AI53">
    <cfRule type="expression" dxfId="2735" priority="13387">
      <formula>IF(RIGHT(TEXT(AI53,"0.#"),1)=".",FALSE,TRUE)</formula>
    </cfRule>
    <cfRule type="expression" dxfId="2734" priority="13388">
      <formula>IF(RIGHT(TEXT(AI53,"0.#"),1)=".",TRUE,FALSE)</formula>
    </cfRule>
  </conditionalFormatting>
  <conditionalFormatting sqref="AM53">
    <cfRule type="expression" dxfId="2733" priority="13385">
      <formula>IF(RIGHT(TEXT(AM53,"0.#"),1)=".",FALSE,TRUE)</formula>
    </cfRule>
    <cfRule type="expression" dxfId="2732" priority="13386">
      <formula>IF(RIGHT(TEXT(AM53,"0.#"),1)=".",TRUE,FALSE)</formula>
    </cfRule>
  </conditionalFormatting>
  <conditionalFormatting sqref="AM54">
    <cfRule type="expression" dxfId="2731" priority="13383">
      <formula>IF(RIGHT(TEXT(AM54,"0.#"),1)=".",FALSE,TRUE)</formula>
    </cfRule>
    <cfRule type="expression" dxfId="2730" priority="13384">
      <formula>IF(RIGHT(TEXT(AM54,"0.#"),1)=".",TRUE,FALSE)</formula>
    </cfRule>
  </conditionalFormatting>
  <conditionalFormatting sqref="AM55">
    <cfRule type="expression" dxfId="2729" priority="13381">
      <formula>IF(RIGHT(TEXT(AM55,"0.#"),1)=".",FALSE,TRUE)</formula>
    </cfRule>
    <cfRule type="expression" dxfId="2728" priority="13382">
      <formula>IF(RIGHT(TEXT(AM55,"0.#"),1)=".",TRUE,FALSE)</formula>
    </cfRule>
  </conditionalFormatting>
  <conditionalFormatting sqref="AE60">
    <cfRule type="expression" dxfId="2727" priority="13367">
      <formula>IF(RIGHT(TEXT(AE60,"0.#"),1)=".",FALSE,TRUE)</formula>
    </cfRule>
    <cfRule type="expression" dxfId="2726" priority="13368">
      <formula>IF(RIGHT(TEXT(AE60,"0.#"),1)=".",TRUE,FALSE)</formula>
    </cfRule>
  </conditionalFormatting>
  <conditionalFormatting sqref="AE61">
    <cfRule type="expression" dxfId="2725" priority="13365">
      <formula>IF(RIGHT(TEXT(AE61,"0.#"),1)=".",FALSE,TRUE)</formula>
    </cfRule>
    <cfRule type="expression" dxfId="2724" priority="13366">
      <formula>IF(RIGHT(TEXT(AE61,"0.#"),1)=".",TRUE,FALSE)</formula>
    </cfRule>
  </conditionalFormatting>
  <conditionalFormatting sqref="AE62">
    <cfRule type="expression" dxfId="2723" priority="13363">
      <formula>IF(RIGHT(TEXT(AE62,"0.#"),1)=".",FALSE,TRUE)</formula>
    </cfRule>
    <cfRule type="expression" dxfId="2722" priority="13364">
      <formula>IF(RIGHT(TEXT(AE62,"0.#"),1)=".",TRUE,FALSE)</formula>
    </cfRule>
  </conditionalFormatting>
  <conditionalFormatting sqref="AI62">
    <cfRule type="expression" dxfId="2721" priority="13361">
      <formula>IF(RIGHT(TEXT(AI62,"0.#"),1)=".",FALSE,TRUE)</formula>
    </cfRule>
    <cfRule type="expression" dxfId="2720" priority="13362">
      <formula>IF(RIGHT(TEXT(AI62,"0.#"),1)=".",TRUE,FALSE)</formula>
    </cfRule>
  </conditionalFormatting>
  <conditionalFormatting sqref="AI61">
    <cfRule type="expression" dxfId="2719" priority="13359">
      <formula>IF(RIGHT(TEXT(AI61,"0.#"),1)=".",FALSE,TRUE)</formula>
    </cfRule>
    <cfRule type="expression" dxfId="2718" priority="13360">
      <formula>IF(RIGHT(TEXT(AI61,"0.#"),1)=".",TRUE,FALSE)</formula>
    </cfRule>
  </conditionalFormatting>
  <conditionalFormatting sqref="AI60">
    <cfRule type="expression" dxfId="2717" priority="13357">
      <formula>IF(RIGHT(TEXT(AI60,"0.#"),1)=".",FALSE,TRUE)</formula>
    </cfRule>
    <cfRule type="expression" dxfId="2716" priority="13358">
      <formula>IF(RIGHT(TEXT(AI60,"0.#"),1)=".",TRUE,FALSE)</formula>
    </cfRule>
  </conditionalFormatting>
  <conditionalFormatting sqref="AM60">
    <cfRule type="expression" dxfId="2715" priority="13355">
      <formula>IF(RIGHT(TEXT(AM60,"0.#"),1)=".",FALSE,TRUE)</formula>
    </cfRule>
    <cfRule type="expression" dxfId="2714" priority="13356">
      <formula>IF(RIGHT(TEXT(AM60,"0.#"),1)=".",TRUE,FALSE)</formula>
    </cfRule>
  </conditionalFormatting>
  <conditionalFormatting sqref="AM61">
    <cfRule type="expression" dxfId="2713" priority="13353">
      <formula>IF(RIGHT(TEXT(AM61,"0.#"),1)=".",FALSE,TRUE)</formula>
    </cfRule>
    <cfRule type="expression" dxfId="2712" priority="13354">
      <formula>IF(RIGHT(TEXT(AM61,"0.#"),1)=".",TRUE,FALSE)</formula>
    </cfRule>
  </conditionalFormatting>
  <conditionalFormatting sqref="AM62">
    <cfRule type="expression" dxfId="2711" priority="13351">
      <formula>IF(RIGHT(TEXT(AM62,"0.#"),1)=".",FALSE,TRUE)</formula>
    </cfRule>
    <cfRule type="expression" dxfId="2710" priority="13352">
      <formula>IF(RIGHT(TEXT(AM62,"0.#"),1)=".",TRUE,FALSE)</formula>
    </cfRule>
  </conditionalFormatting>
  <conditionalFormatting sqref="AE87">
    <cfRule type="expression" dxfId="2709" priority="13337">
      <formula>IF(RIGHT(TEXT(AE87,"0.#"),1)=".",FALSE,TRUE)</formula>
    </cfRule>
    <cfRule type="expression" dxfId="2708" priority="13338">
      <formula>IF(RIGHT(TEXT(AE87,"0.#"),1)=".",TRUE,FALSE)</formula>
    </cfRule>
  </conditionalFormatting>
  <conditionalFormatting sqref="AE88">
    <cfRule type="expression" dxfId="2707" priority="13335">
      <formula>IF(RIGHT(TEXT(AE88,"0.#"),1)=".",FALSE,TRUE)</formula>
    </cfRule>
    <cfRule type="expression" dxfId="2706" priority="13336">
      <formula>IF(RIGHT(TEXT(AE88,"0.#"),1)=".",TRUE,FALSE)</formula>
    </cfRule>
  </conditionalFormatting>
  <conditionalFormatting sqref="AE89">
    <cfRule type="expression" dxfId="2705" priority="13333">
      <formula>IF(RIGHT(TEXT(AE89,"0.#"),1)=".",FALSE,TRUE)</formula>
    </cfRule>
    <cfRule type="expression" dxfId="2704" priority="13334">
      <formula>IF(RIGHT(TEXT(AE89,"0.#"),1)=".",TRUE,FALSE)</formula>
    </cfRule>
  </conditionalFormatting>
  <conditionalFormatting sqref="AI89">
    <cfRule type="expression" dxfId="2703" priority="13331">
      <formula>IF(RIGHT(TEXT(AI89,"0.#"),1)=".",FALSE,TRUE)</formula>
    </cfRule>
    <cfRule type="expression" dxfId="2702" priority="13332">
      <formula>IF(RIGHT(TEXT(AI89,"0.#"),1)=".",TRUE,FALSE)</formula>
    </cfRule>
  </conditionalFormatting>
  <conditionalFormatting sqref="AI88">
    <cfRule type="expression" dxfId="2701" priority="13329">
      <formula>IF(RIGHT(TEXT(AI88,"0.#"),1)=".",FALSE,TRUE)</formula>
    </cfRule>
    <cfRule type="expression" dxfId="2700" priority="13330">
      <formula>IF(RIGHT(TEXT(AI88,"0.#"),1)=".",TRUE,FALSE)</formula>
    </cfRule>
  </conditionalFormatting>
  <conditionalFormatting sqref="AI87">
    <cfRule type="expression" dxfId="2699" priority="13327">
      <formula>IF(RIGHT(TEXT(AI87,"0.#"),1)=".",FALSE,TRUE)</formula>
    </cfRule>
    <cfRule type="expression" dxfId="2698" priority="13328">
      <formula>IF(RIGHT(TEXT(AI87,"0.#"),1)=".",TRUE,FALSE)</formula>
    </cfRule>
  </conditionalFormatting>
  <conditionalFormatting sqref="AM88">
    <cfRule type="expression" dxfId="2697" priority="13323">
      <formula>IF(RIGHT(TEXT(AM88,"0.#"),1)=".",FALSE,TRUE)</formula>
    </cfRule>
    <cfRule type="expression" dxfId="2696" priority="13324">
      <formula>IF(RIGHT(TEXT(AM88,"0.#"),1)=".",TRUE,FALSE)</formula>
    </cfRule>
  </conditionalFormatting>
  <conditionalFormatting sqref="AM89">
    <cfRule type="expression" dxfId="2695" priority="13321">
      <formula>IF(RIGHT(TEXT(AM89,"0.#"),1)=".",FALSE,TRUE)</formula>
    </cfRule>
    <cfRule type="expression" dxfId="2694" priority="13322">
      <formula>IF(RIGHT(TEXT(AM89,"0.#"),1)=".",TRUE,FALSE)</formula>
    </cfRule>
  </conditionalFormatting>
  <conditionalFormatting sqref="AE92">
    <cfRule type="expression" dxfId="2693" priority="13307">
      <formula>IF(RIGHT(TEXT(AE92,"0.#"),1)=".",FALSE,TRUE)</formula>
    </cfRule>
    <cfRule type="expression" dxfId="2692" priority="13308">
      <formula>IF(RIGHT(TEXT(AE92,"0.#"),1)=".",TRUE,FALSE)</formula>
    </cfRule>
  </conditionalFormatting>
  <conditionalFormatting sqref="AE93">
    <cfRule type="expression" dxfId="2691" priority="13305">
      <formula>IF(RIGHT(TEXT(AE93,"0.#"),1)=".",FALSE,TRUE)</formula>
    </cfRule>
    <cfRule type="expression" dxfId="2690" priority="13306">
      <formula>IF(RIGHT(TEXT(AE93,"0.#"),1)=".",TRUE,FALSE)</formula>
    </cfRule>
  </conditionalFormatting>
  <conditionalFormatting sqref="AE94">
    <cfRule type="expression" dxfId="2689" priority="13303">
      <formula>IF(RIGHT(TEXT(AE94,"0.#"),1)=".",FALSE,TRUE)</formula>
    </cfRule>
    <cfRule type="expression" dxfId="2688" priority="13304">
      <formula>IF(RIGHT(TEXT(AE94,"0.#"),1)=".",TRUE,FALSE)</formula>
    </cfRule>
  </conditionalFormatting>
  <conditionalFormatting sqref="AI94">
    <cfRule type="expression" dxfId="2687" priority="13301">
      <formula>IF(RIGHT(TEXT(AI94,"0.#"),1)=".",FALSE,TRUE)</formula>
    </cfRule>
    <cfRule type="expression" dxfId="2686" priority="13302">
      <formula>IF(RIGHT(TEXT(AI94,"0.#"),1)=".",TRUE,FALSE)</formula>
    </cfRule>
  </conditionalFormatting>
  <conditionalFormatting sqref="AI93">
    <cfRule type="expression" dxfId="2685" priority="13299">
      <formula>IF(RIGHT(TEXT(AI93,"0.#"),1)=".",FALSE,TRUE)</formula>
    </cfRule>
    <cfRule type="expression" dxfId="2684" priority="13300">
      <formula>IF(RIGHT(TEXT(AI93,"0.#"),1)=".",TRUE,FALSE)</formula>
    </cfRule>
  </conditionalFormatting>
  <conditionalFormatting sqref="AI92">
    <cfRule type="expression" dxfId="2683" priority="13297">
      <formula>IF(RIGHT(TEXT(AI92,"0.#"),1)=".",FALSE,TRUE)</formula>
    </cfRule>
    <cfRule type="expression" dxfId="2682" priority="13298">
      <formula>IF(RIGHT(TEXT(AI92,"0.#"),1)=".",TRUE,FALSE)</formula>
    </cfRule>
  </conditionalFormatting>
  <conditionalFormatting sqref="AM92">
    <cfRule type="expression" dxfId="2681" priority="13295">
      <formula>IF(RIGHT(TEXT(AM92,"0.#"),1)=".",FALSE,TRUE)</formula>
    </cfRule>
    <cfRule type="expression" dxfId="2680" priority="13296">
      <formula>IF(RIGHT(TEXT(AM92,"0.#"),1)=".",TRUE,FALSE)</formula>
    </cfRule>
  </conditionalFormatting>
  <conditionalFormatting sqref="AM93">
    <cfRule type="expression" dxfId="2679" priority="13293">
      <formula>IF(RIGHT(TEXT(AM93,"0.#"),1)=".",FALSE,TRUE)</formula>
    </cfRule>
    <cfRule type="expression" dxfId="2678" priority="13294">
      <formula>IF(RIGHT(TEXT(AM93,"0.#"),1)=".",TRUE,FALSE)</formula>
    </cfRule>
  </conditionalFormatting>
  <conditionalFormatting sqref="AM94">
    <cfRule type="expression" dxfId="2677" priority="13291">
      <formula>IF(RIGHT(TEXT(AM94,"0.#"),1)=".",FALSE,TRUE)</formula>
    </cfRule>
    <cfRule type="expression" dxfId="2676" priority="13292">
      <formula>IF(RIGHT(TEXT(AM94,"0.#"),1)=".",TRUE,FALSE)</formula>
    </cfRule>
  </conditionalFormatting>
  <conditionalFormatting sqref="AE97">
    <cfRule type="expression" dxfId="2675" priority="13277">
      <formula>IF(RIGHT(TEXT(AE97,"0.#"),1)=".",FALSE,TRUE)</formula>
    </cfRule>
    <cfRule type="expression" dxfId="2674" priority="13278">
      <formula>IF(RIGHT(TEXT(AE97,"0.#"),1)=".",TRUE,FALSE)</formula>
    </cfRule>
  </conditionalFormatting>
  <conditionalFormatting sqref="AE98">
    <cfRule type="expression" dxfId="2673" priority="13275">
      <formula>IF(RIGHT(TEXT(AE98,"0.#"),1)=".",FALSE,TRUE)</formula>
    </cfRule>
    <cfRule type="expression" dxfId="2672" priority="13276">
      <formula>IF(RIGHT(TEXT(AE98,"0.#"),1)=".",TRUE,FALSE)</formula>
    </cfRule>
  </conditionalFormatting>
  <conditionalFormatting sqref="AE99">
    <cfRule type="expression" dxfId="2671" priority="13273">
      <formula>IF(RIGHT(TEXT(AE99,"0.#"),1)=".",FALSE,TRUE)</formula>
    </cfRule>
    <cfRule type="expression" dxfId="2670" priority="13274">
      <formula>IF(RIGHT(TEXT(AE99,"0.#"),1)=".",TRUE,FALSE)</formula>
    </cfRule>
  </conditionalFormatting>
  <conditionalFormatting sqref="AI99">
    <cfRule type="expression" dxfId="2669" priority="13271">
      <formula>IF(RIGHT(TEXT(AI99,"0.#"),1)=".",FALSE,TRUE)</formula>
    </cfRule>
    <cfRule type="expression" dxfId="2668" priority="13272">
      <formula>IF(RIGHT(TEXT(AI99,"0.#"),1)=".",TRUE,FALSE)</formula>
    </cfRule>
  </conditionalFormatting>
  <conditionalFormatting sqref="AI98">
    <cfRule type="expression" dxfId="2667" priority="13269">
      <formula>IF(RIGHT(TEXT(AI98,"0.#"),1)=".",FALSE,TRUE)</formula>
    </cfRule>
    <cfRule type="expression" dxfId="2666" priority="13270">
      <formula>IF(RIGHT(TEXT(AI98,"0.#"),1)=".",TRUE,FALSE)</formula>
    </cfRule>
  </conditionalFormatting>
  <conditionalFormatting sqref="AI97">
    <cfRule type="expression" dxfId="2665" priority="13267">
      <formula>IF(RIGHT(TEXT(AI97,"0.#"),1)=".",FALSE,TRUE)</formula>
    </cfRule>
    <cfRule type="expression" dxfId="2664" priority="13268">
      <formula>IF(RIGHT(TEXT(AI97,"0.#"),1)=".",TRUE,FALSE)</formula>
    </cfRule>
  </conditionalFormatting>
  <conditionalFormatting sqref="AM97">
    <cfRule type="expression" dxfId="2663" priority="13265">
      <formula>IF(RIGHT(TEXT(AM97,"0.#"),1)=".",FALSE,TRUE)</formula>
    </cfRule>
    <cfRule type="expression" dxfId="2662" priority="13266">
      <formula>IF(RIGHT(TEXT(AM97,"0.#"),1)=".",TRUE,FALSE)</formula>
    </cfRule>
  </conditionalFormatting>
  <conditionalFormatting sqref="AM98">
    <cfRule type="expression" dxfId="2661" priority="13263">
      <formula>IF(RIGHT(TEXT(AM98,"0.#"),1)=".",FALSE,TRUE)</formula>
    </cfRule>
    <cfRule type="expression" dxfId="2660" priority="13264">
      <formula>IF(RIGHT(TEXT(AM98,"0.#"),1)=".",TRUE,FALSE)</formula>
    </cfRule>
  </conditionalFormatting>
  <conditionalFormatting sqref="AM99">
    <cfRule type="expression" dxfId="2659" priority="13261">
      <formula>IF(RIGHT(TEXT(AM99,"0.#"),1)=".",FALSE,TRUE)</formula>
    </cfRule>
    <cfRule type="expression" dxfId="2658" priority="13262">
      <formula>IF(RIGHT(TEXT(AM99,"0.#"),1)=".",TRUE,FALSE)</formula>
    </cfRule>
  </conditionalFormatting>
  <conditionalFormatting sqref="AI101">
    <cfRule type="expression" dxfId="2657" priority="13247">
      <formula>IF(RIGHT(TEXT(AI101,"0.#"),1)=".",FALSE,TRUE)</formula>
    </cfRule>
    <cfRule type="expression" dxfId="2656" priority="13248">
      <formula>IF(RIGHT(TEXT(AI101,"0.#"),1)=".",TRUE,FALSE)</formula>
    </cfRule>
  </conditionalFormatting>
  <conditionalFormatting sqref="AM101">
    <cfRule type="expression" dxfId="2655" priority="13245">
      <formula>IF(RIGHT(TEXT(AM101,"0.#"),1)=".",FALSE,TRUE)</formula>
    </cfRule>
    <cfRule type="expression" dxfId="2654" priority="13246">
      <formula>IF(RIGHT(TEXT(AM101,"0.#"),1)=".",TRUE,FALSE)</formula>
    </cfRule>
  </conditionalFormatting>
  <conditionalFormatting sqref="AE102">
    <cfRule type="expression" dxfId="2653" priority="13243">
      <formula>IF(RIGHT(TEXT(AE102,"0.#"),1)=".",FALSE,TRUE)</formula>
    </cfRule>
    <cfRule type="expression" dxfId="2652" priority="13244">
      <formula>IF(RIGHT(TEXT(AE102,"0.#"),1)=".",TRUE,FALSE)</formula>
    </cfRule>
  </conditionalFormatting>
  <conditionalFormatting sqref="AI102">
    <cfRule type="expression" dxfId="2651" priority="13241">
      <formula>IF(RIGHT(TEXT(AI102,"0.#"),1)=".",FALSE,TRUE)</formula>
    </cfRule>
    <cfRule type="expression" dxfId="2650" priority="13242">
      <formula>IF(RIGHT(TEXT(AI102,"0.#"),1)=".",TRUE,FALSE)</formula>
    </cfRule>
  </conditionalFormatting>
  <conditionalFormatting sqref="AM102">
    <cfRule type="expression" dxfId="2649" priority="13239">
      <formula>IF(RIGHT(TEXT(AM102,"0.#"),1)=".",FALSE,TRUE)</formula>
    </cfRule>
    <cfRule type="expression" dxfId="2648" priority="13240">
      <formula>IF(RIGHT(TEXT(AM102,"0.#"),1)=".",TRUE,FALSE)</formula>
    </cfRule>
  </conditionalFormatting>
  <conditionalFormatting sqref="AQ102">
    <cfRule type="expression" dxfId="2647" priority="13237">
      <formula>IF(RIGHT(TEXT(AQ102,"0.#"),1)=".",FALSE,TRUE)</formula>
    </cfRule>
    <cfRule type="expression" dxfId="2646" priority="13238">
      <formula>IF(RIGHT(TEXT(AQ102,"0.#"),1)=".",TRUE,FALSE)</formula>
    </cfRule>
  </conditionalFormatting>
  <conditionalFormatting sqref="AE104">
    <cfRule type="expression" dxfId="2645" priority="13235">
      <formula>IF(RIGHT(TEXT(AE104,"0.#"),1)=".",FALSE,TRUE)</formula>
    </cfRule>
    <cfRule type="expression" dxfId="2644" priority="13236">
      <formula>IF(RIGHT(TEXT(AE104,"0.#"),1)=".",TRUE,FALSE)</formula>
    </cfRule>
  </conditionalFormatting>
  <conditionalFormatting sqref="AI104">
    <cfRule type="expression" dxfId="2643" priority="13233">
      <formula>IF(RIGHT(TEXT(AI104,"0.#"),1)=".",FALSE,TRUE)</formula>
    </cfRule>
    <cfRule type="expression" dxfId="2642" priority="13234">
      <formula>IF(RIGHT(TEXT(AI104,"0.#"),1)=".",TRUE,FALSE)</formula>
    </cfRule>
  </conditionalFormatting>
  <conditionalFormatting sqref="AM104">
    <cfRule type="expression" dxfId="2641" priority="13231">
      <formula>IF(RIGHT(TEXT(AM104,"0.#"),1)=".",FALSE,TRUE)</formula>
    </cfRule>
    <cfRule type="expression" dxfId="2640" priority="13232">
      <formula>IF(RIGHT(TEXT(AM104,"0.#"),1)=".",TRUE,FALSE)</formula>
    </cfRule>
  </conditionalFormatting>
  <conditionalFormatting sqref="AE105">
    <cfRule type="expression" dxfId="2639" priority="13229">
      <formula>IF(RIGHT(TEXT(AE105,"0.#"),1)=".",FALSE,TRUE)</formula>
    </cfRule>
    <cfRule type="expression" dxfId="2638" priority="13230">
      <formula>IF(RIGHT(TEXT(AE105,"0.#"),1)=".",TRUE,FALSE)</formula>
    </cfRule>
  </conditionalFormatting>
  <conditionalFormatting sqref="AI105">
    <cfRule type="expression" dxfId="2637" priority="13227">
      <formula>IF(RIGHT(TEXT(AI105,"0.#"),1)=".",FALSE,TRUE)</formula>
    </cfRule>
    <cfRule type="expression" dxfId="2636" priority="13228">
      <formula>IF(RIGHT(TEXT(AI105,"0.#"),1)=".",TRUE,FALSE)</formula>
    </cfRule>
  </conditionalFormatting>
  <conditionalFormatting sqref="AM105">
    <cfRule type="expression" dxfId="2635" priority="13225">
      <formula>IF(RIGHT(TEXT(AM105,"0.#"),1)=".",FALSE,TRUE)</formula>
    </cfRule>
    <cfRule type="expression" dxfId="2634" priority="13226">
      <formula>IF(RIGHT(TEXT(AM105,"0.#"),1)=".",TRUE,FALSE)</formula>
    </cfRule>
  </conditionalFormatting>
  <conditionalFormatting sqref="AE107">
    <cfRule type="expression" dxfId="2633" priority="13221">
      <formula>IF(RIGHT(TEXT(AE107,"0.#"),1)=".",FALSE,TRUE)</formula>
    </cfRule>
    <cfRule type="expression" dxfId="2632" priority="13222">
      <formula>IF(RIGHT(TEXT(AE107,"0.#"),1)=".",TRUE,FALSE)</formula>
    </cfRule>
  </conditionalFormatting>
  <conditionalFormatting sqref="AI107">
    <cfRule type="expression" dxfId="2631" priority="13219">
      <formula>IF(RIGHT(TEXT(AI107,"0.#"),1)=".",FALSE,TRUE)</formula>
    </cfRule>
    <cfRule type="expression" dxfId="2630" priority="13220">
      <formula>IF(RIGHT(TEXT(AI107,"0.#"),1)=".",TRUE,FALSE)</formula>
    </cfRule>
  </conditionalFormatting>
  <conditionalFormatting sqref="AM107">
    <cfRule type="expression" dxfId="2629" priority="13217">
      <formula>IF(RIGHT(TEXT(AM107,"0.#"),1)=".",FALSE,TRUE)</formula>
    </cfRule>
    <cfRule type="expression" dxfId="2628" priority="13218">
      <formula>IF(RIGHT(TEXT(AM107,"0.#"),1)=".",TRUE,FALSE)</formula>
    </cfRule>
  </conditionalFormatting>
  <conditionalFormatting sqref="AE108">
    <cfRule type="expression" dxfId="2627" priority="13215">
      <formula>IF(RIGHT(TEXT(AE108,"0.#"),1)=".",FALSE,TRUE)</formula>
    </cfRule>
    <cfRule type="expression" dxfId="2626" priority="13216">
      <formula>IF(RIGHT(TEXT(AE108,"0.#"),1)=".",TRUE,FALSE)</formula>
    </cfRule>
  </conditionalFormatting>
  <conditionalFormatting sqref="AI108">
    <cfRule type="expression" dxfId="2625" priority="13213">
      <formula>IF(RIGHT(TEXT(AI108,"0.#"),1)=".",FALSE,TRUE)</formula>
    </cfRule>
    <cfRule type="expression" dxfId="2624" priority="13214">
      <formula>IF(RIGHT(TEXT(AI108,"0.#"),1)=".",TRUE,FALSE)</formula>
    </cfRule>
  </conditionalFormatting>
  <conditionalFormatting sqref="AM108">
    <cfRule type="expression" dxfId="2623" priority="13211">
      <formula>IF(RIGHT(TEXT(AM108,"0.#"),1)=".",FALSE,TRUE)</formula>
    </cfRule>
    <cfRule type="expression" dxfId="2622" priority="13212">
      <formula>IF(RIGHT(TEXT(AM108,"0.#"),1)=".",TRUE,FALSE)</formula>
    </cfRule>
  </conditionalFormatting>
  <conditionalFormatting sqref="AE110">
    <cfRule type="expression" dxfId="2621" priority="13207">
      <formula>IF(RIGHT(TEXT(AE110,"0.#"),1)=".",FALSE,TRUE)</formula>
    </cfRule>
    <cfRule type="expression" dxfId="2620" priority="13208">
      <formula>IF(RIGHT(TEXT(AE110,"0.#"),1)=".",TRUE,FALSE)</formula>
    </cfRule>
  </conditionalFormatting>
  <conditionalFormatting sqref="AI110">
    <cfRule type="expression" dxfId="2619" priority="13205">
      <formula>IF(RIGHT(TEXT(AI110,"0.#"),1)=".",FALSE,TRUE)</formula>
    </cfRule>
    <cfRule type="expression" dxfId="2618" priority="13206">
      <formula>IF(RIGHT(TEXT(AI110,"0.#"),1)=".",TRUE,FALSE)</formula>
    </cfRule>
  </conditionalFormatting>
  <conditionalFormatting sqref="AM110">
    <cfRule type="expression" dxfId="2617" priority="13203">
      <formula>IF(RIGHT(TEXT(AM110,"0.#"),1)=".",FALSE,TRUE)</formula>
    </cfRule>
    <cfRule type="expression" dxfId="2616" priority="13204">
      <formula>IF(RIGHT(TEXT(AM110,"0.#"),1)=".",TRUE,FALSE)</formula>
    </cfRule>
  </conditionalFormatting>
  <conditionalFormatting sqref="AE111">
    <cfRule type="expression" dxfId="2615" priority="13201">
      <formula>IF(RIGHT(TEXT(AE111,"0.#"),1)=".",FALSE,TRUE)</formula>
    </cfRule>
    <cfRule type="expression" dxfId="2614" priority="13202">
      <formula>IF(RIGHT(TEXT(AE111,"0.#"),1)=".",TRUE,FALSE)</formula>
    </cfRule>
  </conditionalFormatting>
  <conditionalFormatting sqref="AI111">
    <cfRule type="expression" dxfId="2613" priority="13199">
      <formula>IF(RIGHT(TEXT(AI111,"0.#"),1)=".",FALSE,TRUE)</formula>
    </cfRule>
    <cfRule type="expression" dxfId="2612" priority="13200">
      <formula>IF(RIGHT(TEXT(AI111,"0.#"),1)=".",TRUE,FALSE)</formula>
    </cfRule>
  </conditionalFormatting>
  <conditionalFormatting sqref="AM111">
    <cfRule type="expression" dxfId="2611" priority="13197">
      <formula>IF(RIGHT(TEXT(AM111,"0.#"),1)=".",FALSE,TRUE)</formula>
    </cfRule>
    <cfRule type="expression" dxfId="2610" priority="13198">
      <formula>IF(RIGHT(TEXT(AM111,"0.#"),1)=".",TRUE,FALSE)</formula>
    </cfRule>
  </conditionalFormatting>
  <conditionalFormatting sqref="AE113">
    <cfRule type="expression" dxfId="2609" priority="13193">
      <formula>IF(RIGHT(TEXT(AE113,"0.#"),1)=".",FALSE,TRUE)</formula>
    </cfRule>
    <cfRule type="expression" dxfId="2608" priority="13194">
      <formula>IF(RIGHT(TEXT(AE113,"0.#"),1)=".",TRUE,FALSE)</formula>
    </cfRule>
  </conditionalFormatting>
  <conditionalFormatting sqref="AI113">
    <cfRule type="expression" dxfId="2607" priority="13191">
      <formula>IF(RIGHT(TEXT(AI113,"0.#"),1)=".",FALSE,TRUE)</formula>
    </cfRule>
    <cfRule type="expression" dxfId="2606" priority="13192">
      <formula>IF(RIGHT(TEXT(AI113,"0.#"),1)=".",TRUE,FALSE)</formula>
    </cfRule>
  </conditionalFormatting>
  <conditionalFormatting sqref="AM113">
    <cfRule type="expression" dxfId="2605" priority="13189">
      <formula>IF(RIGHT(TEXT(AM113,"0.#"),1)=".",FALSE,TRUE)</formula>
    </cfRule>
    <cfRule type="expression" dxfId="2604" priority="13190">
      <formula>IF(RIGHT(TEXT(AM113,"0.#"),1)=".",TRUE,FALSE)</formula>
    </cfRule>
  </conditionalFormatting>
  <conditionalFormatting sqref="AE114">
    <cfRule type="expression" dxfId="2603" priority="13187">
      <formula>IF(RIGHT(TEXT(AE114,"0.#"),1)=".",FALSE,TRUE)</formula>
    </cfRule>
    <cfRule type="expression" dxfId="2602" priority="13188">
      <formula>IF(RIGHT(TEXT(AE114,"0.#"),1)=".",TRUE,FALSE)</formula>
    </cfRule>
  </conditionalFormatting>
  <conditionalFormatting sqref="AI114">
    <cfRule type="expression" dxfId="2601" priority="13185">
      <formula>IF(RIGHT(TEXT(AI114,"0.#"),1)=".",FALSE,TRUE)</formula>
    </cfRule>
    <cfRule type="expression" dxfId="2600" priority="13186">
      <formula>IF(RIGHT(TEXT(AI114,"0.#"),1)=".",TRUE,FALSE)</formula>
    </cfRule>
  </conditionalFormatting>
  <conditionalFormatting sqref="AM114">
    <cfRule type="expression" dxfId="2599" priority="13183">
      <formula>IF(RIGHT(TEXT(AM114,"0.#"),1)=".",FALSE,TRUE)</formula>
    </cfRule>
    <cfRule type="expression" dxfId="2598" priority="13184">
      <formula>IF(RIGHT(TEXT(AM114,"0.#"),1)=".",TRUE,FALSE)</formula>
    </cfRule>
  </conditionalFormatting>
  <conditionalFormatting sqref="AE119 AQ119">
    <cfRule type="expression" dxfId="2597" priority="13165">
      <formula>IF(RIGHT(TEXT(AE119,"0.#"),1)=".",FALSE,TRUE)</formula>
    </cfRule>
    <cfRule type="expression" dxfId="2596" priority="13166">
      <formula>IF(RIGHT(TEXT(AE119,"0.#"),1)=".",TRUE,FALSE)</formula>
    </cfRule>
  </conditionalFormatting>
  <conditionalFormatting sqref="AI119">
    <cfRule type="expression" dxfId="2595" priority="13163">
      <formula>IF(RIGHT(TEXT(AI119,"0.#"),1)=".",FALSE,TRUE)</formula>
    </cfRule>
    <cfRule type="expression" dxfId="2594" priority="13164">
      <formula>IF(RIGHT(TEXT(AI119,"0.#"),1)=".",TRUE,FALSE)</formula>
    </cfRule>
  </conditionalFormatting>
  <conditionalFormatting sqref="AM119">
    <cfRule type="expression" dxfId="2593" priority="13161">
      <formula>IF(RIGHT(TEXT(AM119,"0.#"),1)=".",FALSE,TRUE)</formula>
    </cfRule>
    <cfRule type="expression" dxfId="2592" priority="13162">
      <formula>IF(RIGHT(TEXT(AM119,"0.#"),1)=".",TRUE,FALSE)</formula>
    </cfRule>
  </conditionalFormatting>
  <conditionalFormatting sqref="AQ120">
    <cfRule type="expression" dxfId="2591" priority="13153">
      <formula>IF(RIGHT(TEXT(AQ120,"0.#"),1)=".",FALSE,TRUE)</formula>
    </cfRule>
    <cfRule type="expression" dxfId="2590" priority="13154">
      <formula>IF(RIGHT(TEXT(AQ120,"0.#"),1)=".",TRUE,FALSE)</formula>
    </cfRule>
  </conditionalFormatting>
  <conditionalFormatting sqref="AE122 AQ122">
    <cfRule type="expression" dxfId="2589" priority="13151">
      <formula>IF(RIGHT(TEXT(AE122,"0.#"),1)=".",FALSE,TRUE)</formula>
    </cfRule>
    <cfRule type="expression" dxfId="2588" priority="13152">
      <formula>IF(RIGHT(TEXT(AE122,"0.#"),1)=".",TRUE,FALSE)</formula>
    </cfRule>
  </conditionalFormatting>
  <conditionalFormatting sqref="AI122">
    <cfRule type="expression" dxfId="2587" priority="13149">
      <formula>IF(RIGHT(TEXT(AI122,"0.#"),1)=".",FALSE,TRUE)</formula>
    </cfRule>
    <cfRule type="expression" dxfId="2586" priority="13150">
      <formula>IF(RIGHT(TEXT(AI122,"0.#"),1)=".",TRUE,FALSE)</formula>
    </cfRule>
  </conditionalFormatting>
  <conditionalFormatting sqref="AM122">
    <cfRule type="expression" dxfId="2585" priority="13147">
      <formula>IF(RIGHT(TEXT(AM122,"0.#"),1)=".",FALSE,TRUE)</formula>
    </cfRule>
    <cfRule type="expression" dxfId="2584" priority="13148">
      <formula>IF(RIGHT(TEXT(AM122,"0.#"),1)=".",TRUE,FALSE)</formula>
    </cfRule>
  </conditionalFormatting>
  <conditionalFormatting sqref="AQ123">
    <cfRule type="expression" dxfId="2583" priority="13139">
      <formula>IF(RIGHT(TEXT(AQ123,"0.#"),1)=".",FALSE,TRUE)</formula>
    </cfRule>
    <cfRule type="expression" dxfId="2582" priority="13140">
      <formula>IF(RIGHT(TEXT(AQ123,"0.#"),1)=".",TRUE,FALSE)</formula>
    </cfRule>
  </conditionalFormatting>
  <conditionalFormatting sqref="AE125 AQ125">
    <cfRule type="expression" dxfId="2581" priority="13137">
      <formula>IF(RIGHT(TEXT(AE125,"0.#"),1)=".",FALSE,TRUE)</formula>
    </cfRule>
    <cfRule type="expression" dxfId="2580" priority="13138">
      <formula>IF(RIGHT(TEXT(AE125,"0.#"),1)=".",TRUE,FALSE)</formula>
    </cfRule>
  </conditionalFormatting>
  <conditionalFormatting sqref="AI125">
    <cfRule type="expression" dxfId="2579" priority="13135">
      <formula>IF(RIGHT(TEXT(AI125,"0.#"),1)=".",FALSE,TRUE)</formula>
    </cfRule>
    <cfRule type="expression" dxfId="2578" priority="13136">
      <formula>IF(RIGHT(TEXT(AI125,"0.#"),1)=".",TRUE,FALSE)</formula>
    </cfRule>
  </conditionalFormatting>
  <conditionalFormatting sqref="AM125">
    <cfRule type="expression" dxfId="2577" priority="13133">
      <formula>IF(RIGHT(TEXT(AM125,"0.#"),1)=".",FALSE,TRUE)</formula>
    </cfRule>
    <cfRule type="expression" dxfId="2576" priority="13134">
      <formula>IF(RIGHT(TEXT(AM125,"0.#"),1)=".",TRUE,FALSE)</formula>
    </cfRule>
  </conditionalFormatting>
  <conditionalFormatting sqref="AQ126">
    <cfRule type="expression" dxfId="2575" priority="13125">
      <formula>IF(RIGHT(TEXT(AQ126,"0.#"),1)=".",FALSE,TRUE)</formula>
    </cfRule>
    <cfRule type="expression" dxfId="2574" priority="13126">
      <formula>IF(RIGHT(TEXT(AQ126,"0.#"),1)=".",TRUE,FALSE)</formula>
    </cfRule>
  </conditionalFormatting>
  <conditionalFormatting sqref="AE128 AQ128">
    <cfRule type="expression" dxfId="2573" priority="13123">
      <formula>IF(RIGHT(TEXT(AE128,"0.#"),1)=".",FALSE,TRUE)</formula>
    </cfRule>
    <cfRule type="expression" dxfId="2572" priority="13124">
      <formula>IF(RIGHT(TEXT(AE128,"0.#"),1)=".",TRUE,FALSE)</formula>
    </cfRule>
  </conditionalFormatting>
  <conditionalFormatting sqref="AI128">
    <cfRule type="expression" dxfId="2571" priority="13121">
      <formula>IF(RIGHT(TEXT(AI128,"0.#"),1)=".",FALSE,TRUE)</formula>
    </cfRule>
    <cfRule type="expression" dxfId="2570" priority="13122">
      <formula>IF(RIGHT(TEXT(AI128,"0.#"),1)=".",TRUE,FALSE)</formula>
    </cfRule>
  </conditionalFormatting>
  <conditionalFormatting sqref="AM128">
    <cfRule type="expression" dxfId="2569" priority="13119">
      <formula>IF(RIGHT(TEXT(AM128,"0.#"),1)=".",FALSE,TRUE)</formula>
    </cfRule>
    <cfRule type="expression" dxfId="2568" priority="13120">
      <formula>IF(RIGHT(TEXT(AM128,"0.#"),1)=".",TRUE,FALSE)</formula>
    </cfRule>
  </conditionalFormatting>
  <conditionalFormatting sqref="AQ129">
    <cfRule type="expression" dxfId="2567" priority="13111">
      <formula>IF(RIGHT(TEXT(AQ129,"0.#"),1)=".",FALSE,TRUE)</formula>
    </cfRule>
    <cfRule type="expression" dxfId="2566" priority="13112">
      <formula>IF(RIGHT(TEXT(AQ129,"0.#"),1)=".",TRUE,FALSE)</formula>
    </cfRule>
  </conditionalFormatting>
  <conditionalFormatting sqref="AE75">
    <cfRule type="expression" dxfId="2565" priority="13109">
      <formula>IF(RIGHT(TEXT(AE75,"0.#"),1)=".",FALSE,TRUE)</formula>
    </cfRule>
    <cfRule type="expression" dxfId="2564" priority="13110">
      <formula>IF(RIGHT(TEXT(AE75,"0.#"),1)=".",TRUE,FALSE)</formula>
    </cfRule>
  </conditionalFormatting>
  <conditionalFormatting sqref="AE76">
    <cfRule type="expression" dxfId="2563" priority="13107">
      <formula>IF(RIGHT(TEXT(AE76,"0.#"),1)=".",FALSE,TRUE)</formula>
    </cfRule>
    <cfRule type="expression" dxfId="2562" priority="13108">
      <formula>IF(RIGHT(TEXT(AE76,"0.#"),1)=".",TRUE,FALSE)</formula>
    </cfRule>
  </conditionalFormatting>
  <conditionalFormatting sqref="AE77">
    <cfRule type="expression" dxfId="2561" priority="13105">
      <formula>IF(RIGHT(TEXT(AE77,"0.#"),1)=".",FALSE,TRUE)</formula>
    </cfRule>
    <cfRule type="expression" dxfId="2560" priority="13106">
      <formula>IF(RIGHT(TEXT(AE77,"0.#"),1)=".",TRUE,FALSE)</formula>
    </cfRule>
  </conditionalFormatting>
  <conditionalFormatting sqref="AI77">
    <cfRule type="expression" dxfId="2559" priority="13103">
      <formula>IF(RIGHT(TEXT(AI77,"0.#"),1)=".",FALSE,TRUE)</formula>
    </cfRule>
    <cfRule type="expression" dxfId="2558" priority="13104">
      <formula>IF(RIGHT(TEXT(AI77,"0.#"),1)=".",TRUE,FALSE)</formula>
    </cfRule>
  </conditionalFormatting>
  <conditionalFormatting sqref="AI76">
    <cfRule type="expression" dxfId="2557" priority="13101">
      <formula>IF(RIGHT(TEXT(AI76,"0.#"),1)=".",FALSE,TRUE)</formula>
    </cfRule>
    <cfRule type="expression" dxfId="2556" priority="13102">
      <formula>IF(RIGHT(TEXT(AI76,"0.#"),1)=".",TRUE,FALSE)</formula>
    </cfRule>
  </conditionalFormatting>
  <conditionalFormatting sqref="AI75">
    <cfRule type="expression" dxfId="2555" priority="13099">
      <formula>IF(RIGHT(TEXT(AI75,"0.#"),1)=".",FALSE,TRUE)</formula>
    </cfRule>
    <cfRule type="expression" dxfId="2554" priority="13100">
      <formula>IF(RIGHT(TEXT(AI75,"0.#"),1)=".",TRUE,FALSE)</formula>
    </cfRule>
  </conditionalFormatting>
  <conditionalFormatting sqref="AM75">
    <cfRule type="expression" dxfId="2553" priority="13097">
      <formula>IF(RIGHT(TEXT(AM75,"0.#"),1)=".",FALSE,TRUE)</formula>
    </cfRule>
    <cfRule type="expression" dxfId="2552" priority="13098">
      <formula>IF(RIGHT(TEXT(AM75,"0.#"),1)=".",TRUE,FALSE)</formula>
    </cfRule>
  </conditionalFormatting>
  <conditionalFormatting sqref="AM76">
    <cfRule type="expression" dxfId="2551" priority="13095">
      <formula>IF(RIGHT(TEXT(AM76,"0.#"),1)=".",FALSE,TRUE)</formula>
    </cfRule>
    <cfRule type="expression" dxfId="2550" priority="13096">
      <formula>IF(RIGHT(TEXT(AM76,"0.#"),1)=".",TRUE,FALSE)</formula>
    </cfRule>
  </conditionalFormatting>
  <conditionalFormatting sqref="AM77">
    <cfRule type="expression" dxfId="2549" priority="13093">
      <formula>IF(RIGHT(TEXT(AM77,"0.#"),1)=".",FALSE,TRUE)</formula>
    </cfRule>
    <cfRule type="expression" dxfId="2548" priority="13094">
      <formula>IF(RIGHT(TEXT(AM77,"0.#"),1)=".",TRUE,FALSE)</formula>
    </cfRule>
  </conditionalFormatting>
  <conditionalFormatting sqref="AE134:AE135 AI134:AI135 AM134:AM135 AQ134:AQ135 AU134:AU135">
    <cfRule type="expression" dxfId="2547" priority="13079">
      <formula>IF(RIGHT(TEXT(AE134,"0.#"),1)=".",FALSE,TRUE)</formula>
    </cfRule>
    <cfRule type="expression" dxfId="2546" priority="13080">
      <formula>IF(RIGHT(TEXT(AE134,"0.#"),1)=".",TRUE,FALSE)</formula>
    </cfRule>
  </conditionalFormatting>
  <conditionalFormatting sqref="AE433">
    <cfRule type="expression" dxfId="2545" priority="13049">
      <formula>IF(RIGHT(TEXT(AE433,"0.#"),1)=".",FALSE,TRUE)</formula>
    </cfRule>
    <cfRule type="expression" dxfId="2544" priority="13050">
      <formula>IF(RIGHT(TEXT(AE433,"0.#"),1)=".",TRUE,FALSE)</formula>
    </cfRule>
  </conditionalFormatting>
  <conditionalFormatting sqref="AM435">
    <cfRule type="expression" dxfId="2543" priority="13033">
      <formula>IF(RIGHT(TEXT(AM435,"0.#"),1)=".",FALSE,TRUE)</formula>
    </cfRule>
    <cfRule type="expression" dxfId="2542" priority="13034">
      <formula>IF(RIGHT(TEXT(AM435,"0.#"),1)=".",TRUE,FALSE)</formula>
    </cfRule>
  </conditionalFormatting>
  <conditionalFormatting sqref="AE434">
    <cfRule type="expression" dxfId="2541" priority="13047">
      <formula>IF(RIGHT(TEXT(AE434,"0.#"),1)=".",FALSE,TRUE)</formula>
    </cfRule>
    <cfRule type="expression" dxfId="2540" priority="13048">
      <formula>IF(RIGHT(TEXT(AE434,"0.#"),1)=".",TRUE,FALSE)</formula>
    </cfRule>
  </conditionalFormatting>
  <conditionalFormatting sqref="AE435">
    <cfRule type="expression" dxfId="2539" priority="13045">
      <formula>IF(RIGHT(TEXT(AE435,"0.#"),1)=".",FALSE,TRUE)</formula>
    </cfRule>
    <cfRule type="expression" dxfId="2538" priority="13046">
      <formula>IF(RIGHT(TEXT(AE435,"0.#"),1)=".",TRUE,FALSE)</formula>
    </cfRule>
  </conditionalFormatting>
  <conditionalFormatting sqref="AM433">
    <cfRule type="expression" dxfId="2537" priority="13037">
      <formula>IF(RIGHT(TEXT(AM433,"0.#"),1)=".",FALSE,TRUE)</formula>
    </cfRule>
    <cfRule type="expression" dxfId="2536" priority="13038">
      <formula>IF(RIGHT(TEXT(AM433,"0.#"),1)=".",TRUE,FALSE)</formula>
    </cfRule>
  </conditionalFormatting>
  <conditionalFormatting sqref="AM434">
    <cfRule type="expression" dxfId="2535" priority="13035">
      <formula>IF(RIGHT(TEXT(AM434,"0.#"),1)=".",FALSE,TRUE)</formula>
    </cfRule>
    <cfRule type="expression" dxfId="2534" priority="13036">
      <formula>IF(RIGHT(TEXT(AM434,"0.#"),1)=".",TRUE,FALSE)</formula>
    </cfRule>
  </conditionalFormatting>
  <conditionalFormatting sqref="AU433">
    <cfRule type="expression" dxfId="2533" priority="13025">
      <formula>IF(RIGHT(TEXT(AU433,"0.#"),1)=".",FALSE,TRUE)</formula>
    </cfRule>
    <cfRule type="expression" dxfId="2532" priority="13026">
      <formula>IF(RIGHT(TEXT(AU433,"0.#"),1)=".",TRUE,FALSE)</formula>
    </cfRule>
  </conditionalFormatting>
  <conditionalFormatting sqref="AU434">
    <cfRule type="expression" dxfId="2531" priority="13023">
      <formula>IF(RIGHT(TEXT(AU434,"0.#"),1)=".",FALSE,TRUE)</formula>
    </cfRule>
    <cfRule type="expression" dxfId="2530" priority="13024">
      <formula>IF(RIGHT(TEXT(AU434,"0.#"),1)=".",TRUE,FALSE)</formula>
    </cfRule>
  </conditionalFormatting>
  <conditionalFormatting sqref="AU435">
    <cfRule type="expression" dxfId="2529" priority="13021">
      <formula>IF(RIGHT(TEXT(AU435,"0.#"),1)=".",FALSE,TRUE)</formula>
    </cfRule>
    <cfRule type="expression" dxfId="2528" priority="13022">
      <formula>IF(RIGHT(TEXT(AU435,"0.#"),1)=".",TRUE,FALSE)</formula>
    </cfRule>
  </conditionalFormatting>
  <conditionalFormatting sqref="AI435">
    <cfRule type="expression" dxfId="2527" priority="12955">
      <formula>IF(RIGHT(TEXT(AI435,"0.#"),1)=".",FALSE,TRUE)</formula>
    </cfRule>
    <cfRule type="expression" dxfId="2526" priority="12956">
      <formula>IF(RIGHT(TEXT(AI435,"0.#"),1)=".",TRUE,FALSE)</formula>
    </cfRule>
  </conditionalFormatting>
  <conditionalFormatting sqref="AI433">
    <cfRule type="expression" dxfId="2525" priority="12959">
      <formula>IF(RIGHT(TEXT(AI433,"0.#"),1)=".",FALSE,TRUE)</formula>
    </cfRule>
    <cfRule type="expression" dxfId="2524" priority="12960">
      <formula>IF(RIGHT(TEXT(AI433,"0.#"),1)=".",TRUE,FALSE)</formula>
    </cfRule>
  </conditionalFormatting>
  <conditionalFormatting sqref="AI434">
    <cfRule type="expression" dxfId="2523" priority="12957">
      <formula>IF(RIGHT(TEXT(AI434,"0.#"),1)=".",FALSE,TRUE)</formula>
    </cfRule>
    <cfRule type="expression" dxfId="2522" priority="12958">
      <formula>IF(RIGHT(TEXT(AI434,"0.#"),1)=".",TRUE,FALSE)</formula>
    </cfRule>
  </conditionalFormatting>
  <conditionalFormatting sqref="AQ434">
    <cfRule type="expression" dxfId="2521" priority="12941">
      <formula>IF(RIGHT(TEXT(AQ434,"0.#"),1)=".",FALSE,TRUE)</formula>
    </cfRule>
    <cfRule type="expression" dxfId="2520" priority="12942">
      <formula>IF(RIGHT(TEXT(AQ434,"0.#"),1)=".",TRUE,FALSE)</formula>
    </cfRule>
  </conditionalFormatting>
  <conditionalFormatting sqref="AQ435">
    <cfRule type="expression" dxfId="2519" priority="12927">
      <formula>IF(RIGHT(TEXT(AQ435,"0.#"),1)=".",FALSE,TRUE)</formula>
    </cfRule>
    <cfRule type="expression" dxfId="2518" priority="12928">
      <formula>IF(RIGHT(TEXT(AQ435,"0.#"),1)=".",TRUE,FALSE)</formula>
    </cfRule>
  </conditionalFormatting>
  <conditionalFormatting sqref="AQ433">
    <cfRule type="expression" dxfId="2517" priority="12925">
      <formula>IF(RIGHT(TEXT(AQ433,"0.#"),1)=".",FALSE,TRUE)</formula>
    </cfRule>
    <cfRule type="expression" dxfId="2516" priority="12926">
      <formula>IF(RIGHT(TEXT(AQ433,"0.#"),1)=".",TRUE,FALSE)</formula>
    </cfRule>
  </conditionalFormatting>
  <conditionalFormatting sqref="AL855:AO874">
    <cfRule type="expression" dxfId="2515" priority="6649">
      <formula>IF(AND(AL855&gt;=0, RIGHT(TEXT(AL855,"0.#"),1)&lt;&gt;"."),TRUE,FALSE)</formula>
    </cfRule>
    <cfRule type="expression" dxfId="2514" priority="6650">
      <formula>IF(AND(AL855&gt;=0, RIGHT(TEXT(AL855,"0.#"),1)="."),TRUE,FALSE)</formula>
    </cfRule>
    <cfRule type="expression" dxfId="2513" priority="6651">
      <formula>IF(AND(AL855&lt;0, RIGHT(TEXT(AL855,"0.#"),1)&lt;&gt;"."),TRUE,FALSE)</formula>
    </cfRule>
    <cfRule type="expression" dxfId="2512" priority="6652">
      <formula>IF(AND(AL855&lt;0, RIGHT(TEXT(AL855,"0.#"),1)="."),TRUE,FALSE)</formula>
    </cfRule>
  </conditionalFormatting>
  <conditionalFormatting sqref="AQ53:AQ55">
    <cfRule type="expression" dxfId="2511" priority="4671">
      <formula>IF(RIGHT(TEXT(AQ53,"0.#"),1)=".",FALSE,TRUE)</formula>
    </cfRule>
    <cfRule type="expression" dxfId="2510" priority="4672">
      <formula>IF(RIGHT(TEXT(AQ53,"0.#"),1)=".",TRUE,FALSE)</formula>
    </cfRule>
  </conditionalFormatting>
  <conditionalFormatting sqref="AU53:AU55">
    <cfRule type="expression" dxfId="2509" priority="4669">
      <formula>IF(RIGHT(TEXT(AU53,"0.#"),1)=".",FALSE,TRUE)</formula>
    </cfRule>
    <cfRule type="expression" dxfId="2508" priority="4670">
      <formula>IF(RIGHT(TEXT(AU53,"0.#"),1)=".",TRUE,FALSE)</formula>
    </cfRule>
  </conditionalFormatting>
  <conditionalFormatting sqref="AQ60:AQ62">
    <cfRule type="expression" dxfId="2507" priority="4667">
      <formula>IF(RIGHT(TEXT(AQ60,"0.#"),1)=".",FALSE,TRUE)</formula>
    </cfRule>
    <cfRule type="expression" dxfId="2506" priority="4668">
      <formula>IF(RIGHT(TEXT(AQ60,"0.#"),1)=".",TRUE,FALSE)</formula>
    </cfRule>
  </conditionalFormatting>
  <conditionalFormatting sqref="AU60:AU62">
    <cfRule type="expression" dxfId="2505" priority="4665">
      <formula>IF(RIGHT(TEXT(AU60,"0.#"),1)=".",FALSE,TRUE)</formula>
    </cfRule>
    <cfRule type="expression" dxfId="2504" priority="4666">
      <formula>IF(RIGHT(TEXT(AU60,"0.#"),1)=".",TRUE,FALSE)</formula>
    </cfRule>
  </conditionalFormatting>
  <conditionalFormatting sqref="AQ75:AQ77">
    <cfRule type="expression" dxfId="2503" priority="4663">
      <formula>IF(RIGHT(TEXT(AQ75,"0.#"),1)=".",FALSE,TRUE)</formula>
    </cfRule>
    <cfRule type="expression" dxfId="2502" priority="4664">
      <formula>IF(RIGHT(TEXT(AQ75,"0.#"),1)=".",TRUE,FALSE)</formula>
    </cfRule>
  </conditionalFormatting>
  <conditionalFormatting sqref="AU75:AU77">
    <cfRule type="expression" dxfId="2501" priority="4661">
      <formula>IF(RIGHT(TEXT(AU75,"0.#"),1)=".",FALSE,TRUE)</formula>
    </cfRule>
    <cfRule type="expression" dxfId="2500" priority="4662">
      <formula>IF(RIGHT(TEXT(AU75,"0.#"),1)=".",TRUE,FALSE)</formula>
    </cfRule>
  </conditionalFormatting>
  <conditionalFormatting sqref="AQ87:AQ89">
    <cfRule type="expression" dxfId="2499" priority="4659">
      <formula>IF(RIGHT(TEXT(AQ87,"0.#"),1)=".",FALSE,TRUE)</formula>
    </cfRule>
    <cfRule type="expression" dxfId="2498" priority="4660">
      <formula>IF(RIGHT(TEXT(AQ87,"0.#"),1)=".",TRUE,FALSE)</formula>
    </cfRule>
  </conditionalFormatting>
  <conditionalFormatting sqref="AU87:AU89">
    <cfRule type="expression" dxfId="2497" priority="4657">
      <formula>IF(RIGHT(TEXT(AU87,"0.#"),1)=".",FALSE,TRUE)</formula>
    </cfRule>
    <cfRule type="expression" dxfId="2496" priority="4658">
      <formula>IF(RIGHT(TEXT(AU87,"0.#"),1)=".",TRUE,FALSE)</formula>
    </cfRule>
  </conditionalFormatting>
  <conditionalFormatting sqref="AQ92:AQ94">
    <cfRule type="expression" dxfId="2495" priority="4655">
      <formula>IF(RIGHT(TEXT(AQ92,"0.#"),1)=".",FALSE,TRUE)</formula>
    </cfRule>
    <cfRule type="expression" dxfId="2494" priority="4656">
      <formula>IF(RIGHT(TEXT(AQ92,"0.#"),1)=".",TRUE,FALSE)</formula>
    </cfRule>
  </conditionalFormatting>
  <conditionalFormatting sqref="AU92:AU94">
    <cfRule type="expression" dxfId="2493" priority="4653">
      <formula>IF(RIGHT(TEXT(AU92,"0.#"),1)=".",FALSE,TRUE)</formula>
    </cfRule>
    <cfRule type="expression" dxfId="2492" priority="4654">
      <formula>IF(RIGHT(TEXT(AU92,"0.#"),1)=".",TRUE,FALSE)</formula>
    </cfRule>
  </conditionalFormatting>
  <conditionalFormatting sqref="AQ97:AQ99">
    <cfRule type="expression" dxfId="2491" priority="4651">
      <formula>IF(RIGHT(TEXT(AQ97,"0.#"),1)=".",FALSE,TRUE)</formula>
    </cfRule>
    <cfRule type="expression" dxfId="2490" priority="4652">
      <formula>IF(RIGHT(TEXT(AQ97,"0.#"),1)=".",TRUE,FALSE)</formula>
    </cfRule>
  </conditionalFormatting>
  <conditionalFormatting sqref="AU97:AU99">
    <cfRule type="expression" dxfId="2489" priority="4649">
      <formula>IF(RIGHT(TEXT(AU97,"0.#"),1)=".",FALSE,TRUE)</formula>
    </cfRule>
    <cfRule type="expression" dxfId="2488" priority="4650">
      <formula>IF(RIGHT(TEXT(AU97,"0.#"),1)=".",TRUE,FALSE)</formula>
    </cfRule>
  </conditionalFormatting>
  <conditionalFormatting sqref="AE458">
    <cfRule type="expression" dxfId="2487" priority="4343">
      <formula>IF(RIGHT(TEXT(AE458,"0.#"),1)=".",FALSE,TRUE)</formula>
    </cfRule>
    <cfRule type="expression" dxfId="2486" priority="4344">
      <formula>IF(RIGHT(TEXT(AE458,"0.#"),1)=".",TRUE,FALSE)</formula>
    </cfRule>
  </conditionalFormatting>
  <conditionalFormatting sqref="AM460">
    <cfRule type="expression" dxfId="2485" priority="4333">
      <formula>IF(RIGHT(TEXT(AM460,"0.#"),1)=".",FALSE,TRUE)</formula>
    </cfRule>
    <cfRule type="expression" dxfId="2484" priority="4334">
      <formula>IF(RIGHT(TEXT(AM460,"0.#"),1)=".",TRUE,FALSE)</formula>
    </cfRule>
  </conditionalFormatting>
  <conditionalFormatting sqref="AE459">
    <cfRule type="expression" dxfId="2483" priority="4341">
      <formula>IF(RIGHT(TEXT(AE459,"0.#"),1)=".",FALSE,TRUE)</formula>
    </cfRule>
    <cfRule type="expression" dxfId="2482" priority="4342">
      <formula>IF(RIGHT(TEXT(AE459,"0.#"),1)=".",TRUE,FALSE)</formula>
    </cfRule>
  </conditionalFormatting>
  <conditionalFormatting sqref="AE460">
    <cfRule type="expression" dxfId="2481" priority="4339">
      <formula>IF(RIGHT(TEXT(AE460,"0.#"),1)=".",FALSE,TRUE)</formula>
    </cfRule>
    <cfRule type="expression" dxfId="2480" priority="4340">
      <formula>IF(RIGHT(TEXT(AE460,"0.#"),1)=".",TRUE,FALSE)</formula>
    </cfRule>
  </conditionalFormatting>
  <conditionalFormatting sqref="AM458">
    <cfRule type="expression" dxfId="2479" priority="4337">
      <formula>IF(RIGHT(TEXT(AM458,"0.#"),1)=".",FALSE,TRUE)</formula>
    </cfRule>
    <cfRule type="expression" dxfId="2478" priority="4338">
      <formula>IF(RIGHT(TEXT(AM458,"0.#"),1)=".",TRUE,FALSE)</formula>
    </cfRule>
  </conditionalFormatting>
  <conditionalFormatting sqref="AM459">
    <cfRule type="expression" dxfId="2477" priority="4335">
      <formula>IF(RIGHT(TEXT(AM459,"0.#"),1)=".",FALSE,TRUE)</formula>
    </cfRule>
    <cfRule type="expression" dxfId="2476" priority="4336">
      <formula>IF(RIGHT(TEXT(AM459,"0.#"),1)=".",TRUE,FALSE)</formula>
    </cfRule>
  </conditionalFormatting>
  <conditionalFormatting sqref="AU458">
    <cfRule type="expression" dxfId="2475" priority="4331">
      <formula>IF(RIGHT(TEXT(AU458,"0.#"),1)=".",FALSE,TRUE)</formula>
    </cfRule>
    <cfRule type="expression" dxfId="2474" priority="4332">
      <formula>IF(RIGHT(TEXT(AU458,"0.#"),1)=".",TRUE,FALSE)</formula>
    </cfRule>
  </conditionalFormatting>
  <conditionalFormatting sqref="AU459">
    <cfRule type="expression" dxfId="2473" priority="4329">
      <formula>IF(RIGHT(TEXT(AU459,"0.#"),1)=".",FALSE,TRUE)</formula>
    </cfRule>
    <cfRule type="expression" dxfId="2472" priority="4330">
      <formula>IF(RIGHT(TEXT(AU459,"0.#"),1)=".",TRUE,FALSE)</formula>
    </cfRule>
  </conditionalFormatting>
  <conditionalFormatting sqref="AU460">
    <cfRule type="expression" dxfId="2471" priority="4327">
      <formula>IF(RIGHT(TEXT(AU460,"0.#"),1)=".",FALSE,TRUE)</formula>
    </cfRule>
    <cfRule type="expression" dxfId="2470" priority="4328">
      <formula>IF(RIGHT(TEXT(AU460,"0.#"),1)=".",TRUE,FALSE)</formula>
    </cfRule>
  </conditionalFormatting>
  <conditionalFormatting sqref="AI460">
    <cfRule type="expression" dxfId="2469" priority="4321">
      <formula>IF(RIGHT(TEXT(AI460,"0.#"),1)=".",FALSE,TRUE)</formula>
    </cfRule>
    <cfRule type="expression" dxfId="2468" priority="4322">
      <formula>IF(RIGHT(TEXT(AI460,"0.#"),1)=".",TRUE,FALSE)</formula>
    </cfRule>
  </conditionalFormatting>
  <conditionalFormatting sqref="AI458">
    <cfRule type="expression" dxfId="2467" priority="4325">
      <formula>IF(RIGHT(TEXT(AI458,"0.#"),1)=".",FALSE,TRUE)</formula>
    </cfRule>
    <cfRule type="expression" dxfId="2466" priority="4326">
      <formula>IF(RIGHT(TEXT(AI458,"0.#"),1)=".",TRUE,FALSE)</formula>
    </cfRule>
  </conditionalFormatting>
  <conditionalFormatting sqref="AI459">
    <cfRule type="expression" dxfId="2465" priority="4323">
      <formula>IF(RIGHT(TEXT(AI459,"0.#"),1)=".",FALSE,TRUE)</formula>
    </cfRule>
    <cfRule type="expression" dxfId="2464" priority="4324">
      <formula>IF(RIGHT(TEXT(AI459,"0.#"),1)=".",TRUE,FALSE)</formula>
    </cfRule>
  </conditionalFormatting>
  <conditionalFormatting sqref="AQ459">
    <cfRule type="expression" dxfId="2463" priority="4319">
      <formula>IF(RIGHT(TEXT(AQ459,"0.#"),1)=".",FALSE,TRUE)</formula>
    </cfRule>
    <cfRule type="expression" dxfId="2462" priority="4320">
      <formula>IF(RIGHT(TEXT(AQ459,"0.#"),1)=".",TRUE,FALSE)</formula>
    </cfRule>
  </conditionalFormatting>
  <conditionalFormatting sqref="AQ460">
    <cfRule type="expression" dxfId="2461" priority="4317">
      <formula>IF(RIGHT(TEXT(AQ460,"0.#"),1)=".",FALSE,TRUE)</formula>
    </cfRule>
    <cfRule type="expression" dxfId="2460" priority="4318">
      <formula>IF(RIGHT(TEXT(AQ460,"0.#"),1)=".",TRUE,FALSE)</formula>
    </cfRule>
  </conditionalFormatting>
  <conditionalFormatting sqref="AQ458">
    <cfRule type="expression" dxfId="2459" priority="4315">
      <formula>IF(RIGHT(TEXT(AQ458,"0.#"),1)=".",FALSE,TRUE)</formula>
    </cfRule>
    <cfRule type="expression" dxfId="2458" priority="4316">
      <formula>IF(RIGHT(TEXT(AQ458,"0.#"),1)=".",TRUE,FALSE)</formula>
    </cfRule>
  </conditionalFormatting>
  <conditionalFormatting sqref="AE120 AM120">
    <cfRule type="expression" dxfId="2457" priority="2993">
      <formula>IF(RIGHT(TEXT(AE120,"0.#"),1)=".",FALSE,TRUE)</formula>
    </cfRule>
    <cfRule type="expression" dxfId="2456" priority="2994">
      <formula>IF(RIGHT(TEXT(AE120,"0.#"),1)=".",TRUE,FALSE)</formula>
    </cfRule>
  </conditionalFormatting>
  <conditionalFormatting sqref="AI126">
    <cfRule type="expression" dxfId="2455" priority="2983">
      <formula>IF(RIGHT(TEXT(AI126,"0.#"),1)=".",FALSE,TRUE)</formula>
    </cfRule>
    <cfRule type="expression" dxfId="2454" priority="2984">
      <formula>IF(RIGHT(TEXT(AI126,"0.#"),1)=".",TRUE,FALSE)</formula>
    </cfRule>
  </conditionalFormatting>
  <conditionalFormatting sqref="AI120">
    <cfRule type="expression" dxfId="2453" priority="2991">
      <formula>IF(RIGHT(TEXT(AI120,"0.#"),1)=".",FALSE,TRUE)</formula>
    </cfRule>
    <cfRule type="expression" dxfId="2452" priority="2992">
      <formula>IF(RIGHT(TEXT(AI120,"0.#"),1)=".",TRUE,FALSE)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54:Y874">
    <cfRule type="expression" dxfId="2441" priority="2977">
      <formula>IF(RIGHT(TEXT(Y854,"0.#"),1)=".",FALSE,TRUE)</formula>
    </cfRule>
    <cfRule type="expression" dxfId="2440" priority="2978">
      <formula>IF(RIGHT(TEXT(Y854,"0.#"),1)=".",TRUE,FALSE)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10:AO1139">
    <cfRule type="expression" dxfId="2411" priority="2883">
      <formula>IF(AND(AL1110&gt;=0, RIGHT(TEXT(AL1110,"0.#"),1)&lt;&gt;"."),TRUE,FALSE)</formula>
    </cfRule>
    <cfRule type="expression" dxfId="2410" priority="2884">
      <formula>IF(AND(AL1110&gt;=0, RIGHT(TEXT(AL1110,"0.#"),1)="."),TRUE,FALSE)</formula>
    </cfRule>
    <cfRule type="expression" dxfId="2409" priority="2885">
      <formula>IF(AND(AL1110&lt;0, RIGHT(TEXT(AL1110,"0.#"),1)&lt;&gt;"."),TRUE,FALSE)</formula>
    </cfRule>
    <cfRule type="expression" dxfId="2408" priority="2886">
      <formula>IF(AND(AL1110&lt;0, RIGHT(TEXT(AL1110,"0.#"),1)="."),TRUE,FALSE)</formula>
    </cfRule>
  </conditionalFormatting>
  <conditionalFormatting sqref="Y1110:Y1139">
    <cfRule type="expression" dxfId="2407" priority="2881">
      <formula>IF(RIGHT(TEXT(Y1110,"0.#"),1)=".",FALSE,TRUE)</formula>
    </cfRule>
    <cfRule type="expression" dxfId="2406" priority="2882">
      <formula>IF(RIGHT(TEXT(Y1110,"0.#"),1)=".",TRUE,FALSE)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80:Y907">
    <cfRule type="expression" dxfId="2081" priority="2093">
      <formula>IF(RIGHT(TEXT(Y880,"0.#"),1)=".",FALSE,TRUE)</formula>
    </cfRule>
    <cfRule type="expression" dxfId="2080" priority="2094">
      <formula>IF(RIGHT(TEXT(Y880,"0.#"),1)=".",TRUE,FALSE)</formula>
    </cfRule>
  </conditionalFormatting>
  <conditionalFormatting sqref="Y878:Y879">
    <cfRule type="expression" dxfId="2079" priority="2087">
      <formula>IF(RIGHT(TEXT(Y878,"0.#"),1)=".",FALSE,TRUE)</formula>
    </cfRule>
    <cfRule type="expression" dxfId="2078" priority="2088">
      <formula>IF(RIGHT(TEXT(Y878,"0.#"),1)=".",TRUE,FALSE)</formula>
    </cfRule>
  </conditionalFormatting>
  <conditionalFormatting sqref="Y913:Y940">
    <cfRule type="expression" dxfId="2077" priority="2081">
      <formula>IF(RIGHT(TEXT(Y913,"0.#"),1)=".",FALSE,TRUE)</formula>
    </cfRule>
    <cfRule type="expression" dxfId="2076" priority="2082">
      <formula>IF(RIGHT(TEXT(Y913,"0.#"),1)=".",TRUE,FALSE)</formula>
    </cfRule>
  </conditionalFormatting>
  <conditionalFormatting sqref="Y911:Y912">
    <cfRule type="expression" dxfId="2075" priority="2075">
      <formula>IF(RIGHT(TEXT(Y911,"0.#"),1)=".",FALSE,TRUE)</formula>
    </cfRule>
    <cfRule type="expression" dxfId="2074" priority="2076">
      <formula>IF(RIGHT(TEXT(Y911,"0.#"),1)=".",TRUE,FALSE)</formula>
    </cfRule>
  </conditionalFormatting>
  <conditionalFormatting sqref="Y946:Y973">
    <cfRule type="expression" dxfId="2073" priority="2069">
      <formula>IF(RIGHT(TEXT(Y946,"0.#"),1)=".",FALSE,TRUE)</formula>
    </cfRule>
    <cfRule type="expression" dxfId="2072" priority="2070">
      <formula>IF(RIGHT(TEXT(Y946,"0.#"),1)=".",TRUE,FALSE)</formula>
    </cfRule>
  </conditionalFormatting>
  <conditionalFormatting sqref="Y944:Y945">
    <cfRule type="expression" dxfId="2071" priority="2063">
      <formula>IF(RIGHT(TEXT(Y944,"0.#"),1)=".",FALSE,TRUE)</formula>
    </cfRule>
    <cfRule type="expression" dxfId="2070" priority="2064">
      <formula>IF(RIGHT(TEXT(Y944,"0.#"),1)=".",TRUE,FALSE)</formula>
    </cfRule>
  </conditionalFormatting>
  <conditionalFormatting sqref="Y979:Y1006">
    <cfRule type="expression" dxfId="2069" priority="2057">
      <formula>IF(RIGHT(TEXT(Y979,"0.#"),1)=".",FALSE,TRUE)</formula>
    </cfRule>
    <cfRule type="expression" dxfId="2068" priority="2058">
      <formula>IF(RIGHT(TEXT(Y979,"0.#"),1)=".",TRUE,FALSE)</formula>
    </cfRule>
  </conditionalFormatting>
  <conditionalFormatting sqref="Y977:Y978">
    <cfRule type="expression" dxfId="2067" priority="2051">
      <formula>IF(RIGHT(TEXT(Y977,"0.#"),1)=".",FALSE,TRUE)</formula>
    </cfRule>
    <cfRule type="expression" dxfId="2066" priority="2052">
      <formula>IF(RIGHT(TEXT(Y977,"0.#"),1)=".",TRUE,FALSE)</formula>
    </cfRule>
  </conditionalFormatting>
  <conditionalFormatting sqref="Y1012:Y1039">
    <cfRule type="expression" dxfId="2065" priority="2045">
      <formula>IF(RIGHT(TEXT(Y1012,"0.#"),1)=".",FALSE,TRUE)</formula>
    </cfRule>
    <cfRule type="expression" dxfId="2064" priority="2046">
      <formula>IF(RIGHT(TEXT(Y1012,"0.#"),1)=".",TRUE,FALSE)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80:AO907">
    <cfRule type="expression" dxfId="1983" priority="2095">
      <formula>IF(AND(AL880&gt;=0, RIGHT(TEXT(AL880,"0.#"),1)&lt;&gt;"."),TRUE,FALSE)</formula>
    </cfRule>
    <cfRule type="expression" dxfId="1982" priority="2096">
      <formula>IF(AND(AL880&gt;=0, RIGHT(TEXT(AL880,"0.#"),1)="."),TRUE,FALSE)</formula>
    </cfRule>
    <cfRule type="expression" dxfId="1981" priority="2097">
      <formula>IF(AND(AL880&lt;0, RIGHT(TEXT(AL880,"0.#"),1)&lt;&gt;"."),TRUE,FALSE)</formula>
    </cfRule>
    <cfRule type="expression" dxfId="1980" priority="2098">
      <formula>IF(AND(AL880&lt;0, RIGHT(TEXT(AL880,"0.#"),1)="."),TRUE,FALSE)</formula>
    </cfRule>
  </conditionalFormatting>
  <conditionalFormatting sqref="AL878:AO879">
    <cfRule type="expression" dxfId="1979" priority="2089">
      <formula>IF(AND(AL878&gt;=0, RIGHT(TEXT(AL878,"0.#"),1)&lt;&gt;"."),TRUE,FALSE)</formula>
    </cfRule>
    <cfRule type="expression" dxfId="1978" priority="2090">
      <formula>IF(AND(AL878&gt;=0, RIGHT(TEXT(AL878,"0.#"),1)="."),TRUE,FALSE)</formula>
    </cfRule>
    <cfRule type="expression" dxfId="1977" priority="2091">
      <formula>IF(AND(AL878&lt;0, RIGHT(TEXT(AL878,"0.#"),1)&lt;&gt;"."),TRUE,FALSE)</formula>
    </cfRule>
    <cfRule type="expression" dxfId="1976" priority="2092">
      <formula>IF(AND(AL878&lt;0, RIGHT(TEXT(AL878,"0.#"),1)="."),TRUE,FALSE)</formula>
    </cfRule>
  </conditionalFormatting>
  <conditionalFormatting sqref="AL913:AO940">
    <cfRule type="expression" dxfId="1975" priority="2083">
      <formula>IF(AND(AL913&gt;=0, RIGHT(TEXT(AL913,"0.#"),1)&lt;&gt;"."),TRUE,FALSE)</formula>
    </cfRule>
    <cfRule type="expression" dxfId="1974" priority="2084">
      <formula>IF(AND(AL913&gt;=0, RIGHT(TEXT(AL913,"0.#"),1)="."),TRUE,FALSE)</formula>
    </cfRule>
    <cfRule type="expression" dxfId="1973" priority="2085">
      <formula>IF(AND(AL913&lt;0, RIGHT(TEXT(AL913,"0.#"),1)&lt;&gt;"."),TRUE,FALSE)</formula>
    </cfRule>
    <cfRule type="expression" dxfId="1972" priority="2086">
      <formula>IF(AND(AL913&lt;0, RIGHT(TEXT(AL913,"0.#"),1)="."),TRUE,FALSE)</formula>
    </cfRule>
  </conditionalFormatting>
  <conditionalFormatting sqref="AL911:AO912">
    <cfRule type="expression" dxfId="1971" priority="2077">
      <formula>IF(AND(AL911&gt;=0, RIGHT(TEXT(AL911,"0.#"),1)&lt;&gt;"."),TRUE,FALSE)</formula>
    </cfRule>
    <cfRule type="expression" dxfId="1970" priority="2078">
      <formula>IF(AND(AL911&gt;=0, RIGHT(TEXT(AL911,"0.#"),1)="."),TRUE,FALSE)</formula>
    </cfRule>
    <cfRule type="expression" dxfId="1969" priority="2079">
      <formula>IF(AND(AL911&lt;0, RIGHT(TEXT(AL911,"0.#"),1)&lt;&gt;"."),TRUE,FALSE)</formula>
    </cfRule>
    <cfRule type="expression" dxfId="1968" priority="2080">
      <formula>IF(AND(AL911&lt;0, RIGHT(TEXT(AL911,"0.#"),1)="."),TRUE,FALSE)</formula>
    </cfRule>
  </conditionalFormatting>
  <conditionalFormatting sqref="AL946:AO973">
    <cfRule type="expression" dxfId="1967" priority="2071">
      <formula>IF(AND(AL946&gt;=0, RIGHT(TEXT(AL946,"0.#"),1)&lt;&gt;"."),TRUE,FALSE)</formula>
    </cfRule>
    <cfRule type="expression" dxfId="1966" priority="2072">
      <formula>IF(AND(AL946&gt;=0, RIGHT(TEXT(AL946,"0.#"),1)="."),TRUE,FALSE)</formula>
    </cfRule>
    <cfRule type="expression" dxfId="1965" priority="2073">
      <formula>IF(AND(AL946&lt;0, RIGHT(TEXT(AL946,"0.#"),1)&lt;&gt;"."),TRUE,FALSE)</formula>
    </cfRule>
    <cfRule type="expression" dxfId="1964" priority="2074">
      <formula>IF(AND(AL946&lt;0, RIGHT(TEXT(AL946,"0.#"),1)="."),TRUE,FALSE)</formula>
    </cfRule>
  </conditionalFormatting>
  <conditionalFormatting sqref="AL944:AO945">
    <cfRule type="expression" dxfId="1963" priority="2065">
      <formula>IF(AND(AL944&gt;=0, RIGHT(TEXT(AL944,"0.#"),1)&lt;&gt;"."),TRUE,FALSE)</formula>
    </cfRule>
    <cfRule type="expression" dxfId="1962" priority="2066">
      <formula>IF(AND(AL944&gt;=0, RIGHT(TEXT(AL944,"0.#"),1)="."),TRUE,FALSE)</formula>
    </cfRule>
    <cfRule type="expression" dxfId="1961" priority="2067">
      <formula>IF(AND(AL944&lt;0, RIGHT(TEXT(AL944,"0.#"),1)&lt;&gt;"."),TRUE,FALSE)</formula>
    </cfRule>
    <cfRule type="expression" dxfId="1960" priority="2068">
      <formula>IF(AND(AL944&lt;0, RIGHT(TEXT(AL944,"0.#"),1)="."),TRUE,FALSE)</formula>
    </cfRule>
  </conditionalFormatting>
  <conditionalFormatting sqref="AL979:AO1006">
    <cfRule type="expression" dxfId="1959" priority="2059">
      <formula>IF(AND(AL979&gt;=0, RIGHT(TEXT(AL979,"0.#"),1)&lt;&gt;"."),TRUE,FALSE)</formula>
    </cfRule>
    <cfRule type="expression" dxfId="1958" priority="2060">
      <formula>IF(AND(AL979&gt;=0, RIGHT(TEXT(AL979,"0.#"),1)="."),TRUE,FALSE)</formula>
    </cfRule>
    <cfRule type="expression" dxfId="1957" priority="2061">
      <formula>IF(AND(AL979&lt;0, RIGHT(TEXT(AL979,"0.#"),1)&lt;&gt;"."),TRUE,FALSE)</formula>
    </cfRule>
    <cfRule type="expression" dxfId="1956" priority="2062">
      <formula>IF(AND(AL979&lt;0, RIGHT(TEXT(AL979,"0.#"),1)="."),TRUE,FALSE)</formula>
    </cfRule>
  </conditionalFormatting>
  <conditionalFormatting sqref="AL977:AO978">
    <cfRule type="expression" dxfId="1955" priority="2053">
      <formula>IF(AND(AL977&gt;=0, RIGHT(TEXT(AL977,"0.#"),1)&lt;&gt;"."),TRUE,FALSE)</formula>
    </cfRule>
    <cfRule type="expression" dxfId="1954" priority="2054">
      <formula>IF(AND(AL977&gt;=0, RIGHT(TEXT(AL977,"0.#"),1)="."),TRUE,FALSE)</formula>
    </cfRule>
    <cfRule type="expression" dxfId="1953" priority="2055">
      <formula>IF(AND(AL977&lt;0, RIGHT(TEXT(AL977,"0.#"),1)&lt;&gt;"."),TRUE,FALSE)</formula>
    </cfRule>
    <cfRule type="expression" dxfId="1952" priority="2056">
      <formula>IF(AND(AL977&lt;0, RIGHT(TEXT(AL977,"0.#"),1)="."),TRUE,FALSE)</formula>
    </cfRule>
  </conditionalFormatting>
  <conditionalFormatting sqref="AL1012:AO1039">
    <cfRule type="expression" dxfId="1951" priority="2047">
      <formula>IF(AND(AL1012&gt;=0, RIGHT(TEXT(AL1012,"0.#"),1)&lt;&gt;"."),TRUE,FALSE)</formula>
    </cfRule>
    <cfRule type="expression" dxfId="1950" priority="2048">
      <formula>IF(AND(AL1012&gt;=0, RIGHT(TEXT(AL1012,"0.#"),1)="."),TRUE,FALSE)</formula>
    </cfRule>
    <cfRule type="expression" dxfId="1949" priority="2049">
      <formula>IF(AND(AL1012&lt;0, RIGHT(TEXT(AL1012,"0.#"),1)&lt;&gt;"."),TRUE,FALSE)</formula>
    </cfRule>
    <cfRule type="expression" dxfId="1948" priority="2050">
      <formula>IF(AND(AL1012&lt;0, RIGHT(TEXT(AL1012,"0.#"),1)="."),TRUE,FALSE)</formula>
    </cfRule>
  </conditionalFormatting>
  <conditionalFormatting sqref="AL1010:AO1011">
    <cfRule type="expression" dxfId="1947" priority="2041">
      <formula>IF(AND(AL1010&gt;=0, RIGHT(TEXT(AL1010,"0.#"),1)&lt;&gt;"."),TRUE,FALSE)</formula>
    </cfRule>
    <cfRule type="expression" dxfId="1946" priority="2042">
      <formula>IF(AND(AL1010&gt;=0, RIGHT(TEXT(AL1010,"0.#"),1)="."),TRUE,FALSE)</formula>
    </cfRule>
    <cfRule type="expression" dxfId="1945" priority="2043">
      <formula>IF(AND(AL1010&lt;0, RIGHT(TEXT(AL1010,"0.#"),1)&lt;&gt;"."),TRUE,FALSE)</formula>
    </cfRule>
    <cfRule type="expression" dxfId="1944" priority="2044">
      <formula>IF(AND(AL1010&lt;0, RIGHT(TEXT(AL1010,"0.#"),1)="."),TRUE,FALSE)</formula>
    </cfRule>
  </conditionalFormatting>
  <conditionalFormatting sqref="Y1010:Y1011">
    <cfRule type="expression" dxfId="1943" priority="2039">
      <formula>IF(RIGHT(TEXT(Y1010,"0.#"),1)=".",FALSE,TRUE)</formula>
    </cfRule>
    <cfRule type="expression" dxfId="1942" priority="2040">
      <formula>IF(RIGHT(TEXT(Y1010,"0.#"),1)=".",TRUE,FALSE)</formula>
    </cfRule>
  </conditionalFormatting>
  <conditionalFormatting sqref="AL1045:AO1072">
    <cfRule type="expression" dxfId="1941" priority="2035">
      <formula>IF(AND(AL1045&gt;=0, RIGHT(TEXT(AL1045,"0.#"),1)&lt;&gt;"."),TRUE,FALSE)</formula>
    </cfRule>
    <cfRule type="expression" dxfId="1940" priority="2036">
      <formula>IF(AND(AL1045&gt;=0, RIGHT(TEXT(AL1045,"0.#"),1)="."),TRUE,FALSE)</formula>
    </cfRule>
    <cfRule type="expression" dxfId="1939" priority="2037">
      <formula>IF(AND(AL1045&lt;0, RIGHT(TEXT(AL1045,"0.#"),1)&lt;&gt;"."),TRUE,FALSE)</formula>
    </cfRule>
    <cfRule type="expression" dxfId="1938" priority="2038">
      <formula>IF(AND(AL1045&lt;0, RIGHT(TEXT(AL1045,"0.#"),1)="."),TRUE,FALSE)</formula>
    </cfRule>
  </conditionalFormatting>
  <conditionalFormatting sqref="Y1045:Y1072">
    <cfRule type="expression" dxfId="1937" priority="2033">
      <formula>IF(RIGHT(TEXT(Y1045,"0.#"),1)=".",FALSE,TRUE)</formula>
    </cfRule>
    <cfRule type="expression" dxfId="1936" priority="2034">
      <formula>IF(RIGHT(TEXT(Y1045,"0.#"),1)=".",TRUE,FALSE)</formula>
    </cfRule>
  </conditionalFormatting>
  <conditionalFormatting sqref="AL1043:AO1044">
    <cfRule type="expression" dxfId="1935" priority="2029">
      <formula>IF(AND(AL1043&gt;=0, RIGHT(TEXT(AL1043,"0.#"),1)&lt;&gt;"."),TRUE,FALSE)</formula>
    </cfRule>
    <cfRule type="expression" dxfId="1934" priority="2030">
      <formula>IF(AND(AL1043&gt;=0, RIGHT(TEXT(AL1043,"0.#"),1)="."),TRUE,FALSE)</formula>
    </cfRule>
    <cfRule type="expression" dxfId="1933" priority="2031">
      <formula>IF(AND(AL1043&lt;0, RIGHT(TEXT(AL1043,"0.#"),1)&lt;&gt;"."),TRUE,FALSE)</formula>
    </cfRule>
    <cfRule type="expression" dxfId="1932" priority="2032">
      <formula>IF(AND(AL1043&lt;0, RIGHT(TEXT(AL1043,"0.#"),1)="."),TRUE,FALSE)</formula>
    </cfRule>
  </conditionalFormatting>
  <conditionalFormatting sqref="Y1043:Y1044">
    <cfRule type="expression" dxfId="1931" priority="2027">
      <formula>IF(RIGHT(TEXT(Y1043,"0.#"),1)=".",FALSE,TRUE)</formula>
    </cfRule>
    <cfRule type="expression" dxfId="1930" priority="2028">
      <formula>IF(RIGHT(TEXT(Y1043,"0.#"),1)=".",TRUE,FALSE)</formula>
    </cfRule>
  </conditionalFormatting>
  <conditionalFormatting sqref="AL1078:AO1105">
    <cfRule type="expression" dxfId="1929" priority="2023">
      <formula>IF(AND(AL1078&gt;=0, RIGHT(TEXT(AL1078,"0.#"),1)&lt;&gt;"."),TRUE,FALSE)</formula>
    </cfRule>
    <cfRule type="expression" dxfId="1928" priority="2024">
      <formula>IF(AND(AL1078&gt;=0, RIGHT(TEXT(AL1078,"0.#"),1)="."),TRUE,FALSE)</formula>
    </cfRule>
    <cfRule type="expression" dxfId="1927" priority="2025">
      <formula>IF(AND(AL1078&lt;0, RIGHT(TEXT(AL1078,"0.#"),1)&lt;&gt;"."),TRUE,FALSE)</formula>
    </cfRule>
    <cfRule type="expression" dxfId="1926" priority="2026">
      <formula>IF(AND(AL1078&lt;0, RIGHT(TEXT(AL1078,"0.#"),1)="."),TRUE,FALSE)</formula>
    </cfRule>
  </conditionalFormatting>
  <conditionalFormatting sqref="Y1078:Y1105">
    <cfRule type="expression" dxfId="1925" priority="2021">
      <formula>IF(RIGHT(TEXT(Y1078,"0.#"),1)=".",FALSE,TRUE)</formula>
    </cfRule>
    <cfRule type="expression" dxfId="1924" priority="2022">
      <formula>IF(RIGHT(TEXT(Y1078,"0.#"),1)=".",TRUE,FALSE)</formula>
    </cfRule>
  </conditionalFormatting>
  <conditionalFormatting sqref="AL1076:AO1077">
    <cfRule type="expression" dxfId="1923" priority="2017">
      <formula>IF(AND(AL1076&gt;=0, RIGHT(TEXT(AL1076,"0.#"),1)&lt;&gt;"."),TRUE,FALSE)</formula>
    </cfRule>
    <cfRule type="expression" dxfId="1922" priority="2018">
      <formula>IF(AND(AL1076&gt;=0, RIGHT(TEXT(AL1076,"0.#"),1)="."),TRUE,FALSE)</formula>
    </cfRule>
    <cfRule type="expression" dxfId="1921" priority="2019">
      <formula>IF(AND(AL1076&lt;0, RIGHT(TEXT(AL1076,"0.#"),1)&lt;&gt;"."),TRUE,FALSE)</formula>
    </cfRule>
    <cfRule type="expression" dxfId="1920" priority="2020">
      <formula>IF(AND(AL1076&lt;0, RIGHT(TEXT(AL1076,"0.#"),1)="."),TRUE,FALSE)</formula>
    </cfRule>
  </conditionalFormatting>
  <conditionalFormatting sqref="Y1076:Y1077">
    <cfRule type="expression" dxfId="1919" priority="2015">
      <formula>IF(RIGHT(TEXT(Y1076,"0.#"),1)=".",FALSE,TRUE)</formula>
    </cfRule>
    <cfRule type="expression" dxfId="1918" priority="2016">
      <formula>IF(RIGHT(TEXT(Y1076,"0.#"),1)=".",TRUE,FALSE)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Y847:Y853">
    <cfRule type="expression" dxfId="723" priority="23">
      <formula>IF(RIGHT(TEXT(Y847,"0.#"),1)=".",FALSE,TRUE)</formula>
    </cfRule>
    <cfRule type="expression" dxfId="722" priority="24">
      <formula>IF(RIGHT(TEXT(Y847,"0.#"),1)=".",TRUE,FALSE)</formula>
    </cfRule>
  </conditionalFormatting>
  <conditionalFormatting sqref="Y845:Y846">
    <cfRule type="expression" dxfId="721" priority="21">
      <formula>IF(RIGHT(TEXT(Y845,"0.#"),1)=".",FALSE,TRUE)</formula>
    </cfRule>
    <cfRule type="expression" dxfId="720" priority="22">
      <formula>IF(RIGHT(TEXT(Y845,"0.#"),1)=".",TRUE,FALSE)</formula>
    </cfRule>
  </conditionalFormatting>
  <conditionalFormatting sqref="AL845:AO845">
    <cfRule type="expression" dxfId="719" priority="17">
      <formula>IF(AND(AL845&gt;=0, RIGHT(TEXT(AL845,"0.#"),1)&lt;&gt;"."),TRUE,FALSE)</formula>
    </cfRule>
    <cfRule type="expression" dxfId="718" priority="18">
      <formula>IF(AND(AL845&gt;=0, RIGHT(TEXT(AL845,"0.#"),1)="."),TRUE,FALSE)</formula>
    </cfRule>
    <cfRule type="expression" dxfId="717" priority="19">
      <formula>IF(AND(AL845&lt;0, RIGHT(TEXT(AL845,"0.#"),1)&lt;&gt;"."),TRUE,FALSE)</formula>
    </cfRule>
    <cfRule type="expression" dxfId="716" priority="20">
      <formula>IF(AND(AL845&lt;0, RIGHT(TEXT(AL845,"0.#"),1)="."),TRUE,FALSE)</formula>
    </cfRule>
  </conditionalFormatting>
  <conditionalFormatting sqref="AL846:AO854">
    <cfRule type="expression" dxfId="715" priority="13">
      <formula>IF(AND(AL846&gt;=0, RIGHT(TEXT(AL846,"0.#"),1)&lt;&gt;"."),TRUE,FALSE)</formula>
    </cfRule>
    <cfRule type="expression" dxfId="714" priority="14">
      <formula>IF(AND(AL846&gt;=0, RIGHT(TEXT(AL846,"0.#"),1)="."),TRUE,FALSE)</formula>
    </cfRule>
    <cfRule type="expression" dxfId="713" priority="15">
      <formula>IF(AND(AL846&lt;0, RIGHT(TEXT(AL846,"0.#"),1)&lt;&gt;"."),TRUE,FALSE)</formula>
    </cfRule>
    <cfRule type="expression" dxfId="712" priority="16">
      <formula>IF(AND(AL846&lt;0, RIGHT(TEXT(AL846,"0.#"),1)="."),TRUE,FALSE)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483" max="49" man="1"/>
    <brk id="718" max="49" man="1"/>
    <brk id="747" max="49" man="1"/>
    <brk id="840"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757</v>
      </c>
      <c r="M3" s="13" t="str">
        <f t="shared" ref="M3:M11" si="2">IF(L3="","",K3)</f>
        <v>文教及び科学振興</v>
      </c>
      <c r="N3" s="13" t="str">
        <f>IF(M3="",N2,IF(N2&lt;&gt;"",CONCATENATE(N2,"、",M3),M3))</f>
        <v>文教及び科学振興</v>
      </c>
      <c r="O3" s="13"/>
      <c r="P3" s="12" t="s">
        <v>75</v>
      </c>
      <c r="Q3" s="17" t="s">
        <v>757</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757</v>
      </c>
      <c r="R4" s="13" t="str">
        <f t="shared" si="3"/>
        <v>補助</v>
      </c>
      <c r="S4" s="13" t="str">
        <f t="shared" si="4"/>
        <v>委託・請負、補助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委託・請負、補助</v>
      </c>
      <c r="Q10" s="19"/>
      <c r="T10" s="13"/>
      <c r="W10" s="32" t="s">
        <v>156</v>
      </c>
      <c r="Y10" s="32" t="s">
        <v>423</v>
      </c>
      <c r="Z10" s="32" t="s">
        <v>554</v>
      </c>
      <c r="AA10" s="94" t="s">
        <v>517</v>
      </c>
      <c r="AB10" s="94" t="s">
        <v>648</v>
      </c>
      <c r="AC10" s="31"/>
      <c r="AD10" s="31"/>
      <c r="AE10" s="31"/>
      <c r="AF10" s="30"/>
      <c r="AG10" s="53" t="s">
        <v>361</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4"/>
      <c r="Z2" s="817"/>
      <c r="AA2" s="818"/>
      <c r="AB2" s="1018" t="s">
        <v>11</v>
      </c>
      <c r="AC2" s="1019"/>
      <c r="AD2" s="1020"/>
      <c r="AE2" s="1024" t="s">
        <v>389</v>
      </c>
      <c r="AF2" s="1024"/>
      <c r="AG2" s="1024"/>
      <c r="AH2" s="1024"/>
      <c r="AI2" s="1024" t="s">
        <v>411</v>
      </c>
      <c r="AJ2" s="1024"/>
      <c r="AK2" s="1024"/>
      <c r="AL2" s="559"/>
      <c r="AM2" s="1024" t="s">
        <v>508</v>
      </c>
      <c r="AN2" s="1024"/>
      <c r="AO2" s="1024"/>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15"/>
      <c r="Z3" s="1016"/>
      <c r="AA3" s="1017"/>
      <c r="AB3" s="1021"/>
      <c r="AC3" s="1022"/>
      <c r="AD3" s="1023"/>
      <c r="AE3" s="909"/>
      <c r="AF3" s="909"/>
      <c r="AG3" s="909"/>
      <c r="AH3" s="909"/>
      <c r="AI3" s="909"/>
      <c r="AJ3" s="909"/>
      <c r="AK3" s="909"/>
      <c r="AL3" s="410"/>
      <c r="AM3" s="909"/>
      <c r="AN3" s="909"/>
      <c r="AO3" s="909"/>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1"/>
      <c r="I4" s="991"/>
      <c r="J4" s="991"/>
      <c r="K4" s="991"/>
      <c r="L4" s="991"/>
      <c r="M4" s="991"/>
      <c r="N4" s="991"/>
      <c r="O4" s="992"/>
      <c r="P4" s="108"/>
      <c r="Q4" s="999"/>
      <c r="R4" s="999"/>
      <c r="S4" s="999"/>
      <c r="T4" s="999"/>
      <c r="U4" s="999"/>
      <c r="V4" s="999"/>
      <c r="W4" s="999"/>
      <c r="X4" s="1000"/>
      <c r="Y4" s="1009" t="s">
        <v>12</v>
      </c>
      <c r="Z4" s="1010"/>
      <c r="AA4" s="1011"/>
      <c r="AB4" s="463"/>
      <c r="AC4" s="1013"/>
      <c r="AD4" s="1013"/>
      <c r="AE4" s="218"/>
      <c r="AF4" s="219"/>
      <c r="AG4" s="219"/>
      <c r="AH4" s="219"/>
      <c r="AI4" s="218"/>
      <c r="AJ4" s="219"/>
      <c r="AK4" s="219"/>
      <c r="AL4" s="219"/>
      <c r="AM4" s="218"/>
      <c r="AN4" s="219"/>
      <c r="AO4" s="219"/>
      <c r="AP4" s="219"/>
      <c r="AQ4" s="338"/>
      <c r="AR4" s="208"/>
      <c r="AS4" s="208"/>
      <c r="AT4" s="339"/>
      <c r="AU4" s="219"/>
      <c r="AV4" s="219"/>
      <c r="AW4" s="219"/>
      <c r="AX4" s="221"/>
      <c r="AY4" s="34">
        <f t="shared" ref="AY4:AY8" si="0">$AY$2</f>
        <v>0</v>
      </c>
    </row>
    <row r="5" spans="1:51" ht="22.5" customHeight="1" x14ac:dyDescent="0.15">
      <c r="A5" s="401"/>
      <c r="B5" s="402"/>
      <c r="C5" s="402"/>
      <c r="D5" s="402"/>
      <c r="E5" s="402"/>
      <c r="F5" s="403"/>
      <c r="G5" s="993"/>
      <c r="H5" s="994"/>
      <c r="I5" s="994"/>
      <c r="J5" s="994"/>
      <c r="K5" s="994"/>
      <c r="L5" s="994"/>
      <c r="M5" s="994"/>
      <c r="N5" s="994"/>
      <c r="O5" s="995"/>
      <c r="P5" s="1001"/>
      <c r="Q5" s="1001"/>
      <c r="R5" s="1001"/>
      <c r="S5" s="1001"/>
      <c r="T5" s="1001"/>
      <c r="U5" s="1001"/>
      <c r="V5" s="1001"/>
      <c r="W5" s="1001"/>
      <c r="X5" s="1002"/>
      <c r="Y5" s="449" t="s">
        <v>54</v>
      </c>
      <c r="Z5" s="1006"/>
      <c r="AA5" s="1007"/>
      <c r="AB5" s="525"/>
      <c r="AC5" s="1012"/>
      <c r="AD5" s="1012"/>
      <c r="AE5" s="218"/>
      <c r="AF5" s="219"/>
      <c r="AG5" s="219"/>
      <c r="AH5" s="219"/>
      <c r="AI5" s="218"/>
      <c r="AJ5" s="219"/>
      <c r="AK5" s="219"/>
      <c r="AL5" s="219"/>
      <c r="AM5" s="218"/>
      <c r="AN5" s="219"/>
      <c r="AO5" s="219"/>
      <c r="AP5" s="219"/>
      <c r="AQ5" s="338"/>
      <c r="AR5" s="208"/>
      <c r="AS5" s="208"/>
      <c r="AT5" s="339"/>
      <c r="AU5" s="219"/>
      <c r="AV5" s="219"/>
      <c r="AW5" s="219"/>
      <c r="AX5" s="221"/>
      <c r="AY5" s="34">
        <f t="shared" si="0"/>
        <v>0</v>
      </c>
    </row>
    <row r="6" spans="1:51" ht="22.5" customHeight="1" x14ac:dyDescent="0.15">
      <c r="A6" s="401"/>
      <c r="B6" s="402"/>
      <c r="C6" s="402"/>
      <c r="D6" s="402"/>
      <c r="E6" s="402"/>
      <c r="F6" s="403"/>
      <c r="G6" s="996"/>
      <c r="H6" s="997"/>
      <c r="I6" s="997"/>
      <c r="J6" s="997"/>
      <c r="K6" s="997"/>
      <c r="L6" s="997"/>
      <c r="M6" s="997"/>
      <c r="N6" s="997"/>
      <c r="O6" s="998"/>
      <c r="P6" s="1003"/>
      <c r="Q6" s="1003"/>
      <c r="R6" s="1003"/>
      <c r="S6" s="1003"/>
      <c r="T6" s="1003"/>
      <c r="U6" s="1003"/>
      <c r="V6" s="1003"/>
      <c r="W6" s="1003"/>
      <c r="X6" s="1004"/>
      <c r="Y6" s="1005" t="s">
        <v>13</v>
      </c>
      <c r="Z6" s="1006"/>
      <c r="AA6" s="1007"/>
      <c r="AB6" s="595" t="s">
        <v>180</v>
      </c>
      <c r="AC6" s="1008"/>
      <c r="AD6" s="1008"/>
      <c r="AE6" s="218"/>
      <c r="AF6" s="219"/>
      <c r="AG6" s="219"/>
      <c r="AH6" s="219"/>
      <c r="AI6" s="218"/>
      <c r="AJ6" s="219"/>
      <c r="AK6" s="219"/>
      <c r="AL6" s="219"/>
      <c r="AM6" s="218"/>
      <c r="AN6" s="219"/>
      <c r="AO6" s="219"/>
      <c r="AP6" s="219"/>
      <c r="AQ6" s="338"/>
      <c r="AR6" s="208"/>
      <c r="AS6" s="208"/>
      <c r="AT6" s="339"/>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4"/>
      <c r="Z9" s="817"/>
      <c r="AA9" s="818"/>
      <c r="AB9" s="1018" t="s">
        <v>11</v>
      </c>
      <c r="AC9" s="1019"/>
      <c r="AD9" s="1020"/>
      <c r="AE9" s="1024" t="s">
        <v>389</v>
      </c>
      <c r="AF9" s="1024"/>
      <c r="AG9" s="1024"/>
      <c r="AH9" s="1024"/>
      <c r="AI9" s="1024" t="s">
        <v>411</v>
      </c>
      <c r="AJ9" s="1024"/>
      <c r="AK9" s="1024"/>
      <c r="AL9" s="559"/>
      <c r="AM9" s="1024" t="s">
        <v>508</v>
      </c>
      <c r="AN9" s="1024"/>
      <c r="AO9" s="1024"/>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15"/>
      <c r="Z10" s="1016"/>
      <c r="AA10" s="1017"/>
      <c r="AB10" s="1021"/>
      <c r="AC10" s="1022"/>
      <c r="AD10" s="1023"/>
      <c r="AE10" s="909"/>
      <c r="AF10" s="909"/>
      <c r="AG10" s="909"/>
      <c r="AH10" s="909"/>
      <c r="AI10" s="909"/>
      <c r="AJ10" s="909"/>
      <c r="AK10" s="909"/>
      <c r="AL10" s="410"/>
      <c r="AM10" s="909"/>
      <c r="AN10" s="909"/>
      <c r="AO10" s="909"/>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1"/>
      <c r="I11" s="991"/>
      <c r="J11" s="991"/>
      <c r="K11" s="991"/>
      <c r="L11" s="991"/>
      <c r="M11" s="991"/>
      <c r="N11" s="991"/>
      <c r="O11" s="992"/>
      <c r="P11" s="108"/>
      <c r="Q11" s="999"/>
      <c r="R11" s="999"/>
      <c r="S11" s="999"/>
      <c r="T11" s="999"/>
      <c r="U11" s="999"/>
      <c r="V11" s="999"/>
      <c r="W11" s="999"/>
      <c r="X11" s="1000"/>
      <c r="Y11" s="1009" t="s">
        <v>12</v>
      </c>
      <c r="Z11" s="1010"/>
      <c r="AA11" s="1011"/>
      <c r="AB11" s="463"/>
      <c r="AC11" s="1013"/>
      <c r="AD11" s="1013"/>
      <c r="AE11" s="218"/>
      <c r="AF11" s="219"/>
      <c r="AG11" s="219"/>
      <c r="AH11" s="219"/>
      <c r="AI11" s="218"/>
      <c r="AJ11" s="219"/>
      <c r="AK11" s="219"/>
      <c r="AL11" s="219"/>
      <c r="AM11" s="218"/>
      <c r="AN11" s="219"/>
      <c r="AO11" s="219"/>
      <c r="AP11" s="219"/>
      <c r="AQ11" s="338"/>
      <c r="AR11" s="208"/>
      <c r="AS11" s="208"/>
      <c r="AT11" s="339"/>
      <c r="AU11" s="219"/>
      <c r="AV11" s="219"/>
      <c r="AW11" s="219"/>
      <c r="AX11" s="221"/>
      <c r="AY11" s="34">
        <f t="shared" ref="AY11:AY15" si="1">$AY$9</f>
        <v>0</v>
      </c>
    </row>
    <row r="12" spans="1:51" ht="22.5" customHeight="1" x14ac:dyDescent="0.15">
      <c r="A12" s="401"/>
      <c r="B12" s="402"/>
      <c r="C12" s="402"/>
      <c r="D12" s="402"/>
      <c r="E12" s="402"/>
      <c r="F12" s="403"/>
      <c r="G12" s="993"/>
      <c r="H12" s="994"/>
      <c r="I12" s="994"/>
      <c r="J12" s="994"/>
      <c r="K12" s="994"/>
      <c r="L12" s="994"/>
      <c r="M12" s="994"/>
      <c r="N12" s="994"/>
      <c r="O12" s="995"/>
      <c r="P12" s="1001"/>
      <c r="Q12" s="1001"/>
      <c r="R12" s="1001"/>
      <c r="S12" s="1001"/>
      <c r="T12" s="1001"/>
      <c r="U12" s="1001"/>
      <c r="V12" s="1001"/>
      <c r="W12" s="1001"/>
      <c r="X12" s="1002"/>
      <c r="Y12" s="449" t="s">
        <v>54</v>
      </c>
      <c r="Z12" s="1006"/>
      <c r="AA12" s="1007"/>
      <c r="AB12" s="525"/>
      <c r="AC12" s="1012"/>
      <c r="AD12" s="1012"/>
      <c r="AE12" s="218"/>
      <c r="AF12" s="219"/>
      <c r="AG12" s="219"/>
      <c r="AH12" s="219"/>
      <c r="AI12" s="218"/>
      <c r="AJ12" s="219"/>
      <c r="AK12" s="219"/>
      <c r="AL12" s="219"/>
      <c r="AM12" s="218"/>
      <c r="AN12" s="219"/>
      <c r="AO12" s="219"/>
      <c r="AP12" s="219"/>
      <c r="AQ12" s="338"/>
      <c r="AR12" s="208"/>
      <c r="AS12" s="208"/>
      <c r="AT12" s="339"/>
      <c r="AU12" s="219"/>
      <c r="AV12" s="219"/>
      <c r="AW12" s="219"/>
      <c r="AX12" s="221"/>
      <c r="AY12" s="34">
        <f t="shared" si="1"/>
        <v>0</v>
      </c>
    </row>
    <row r="13" spans="1:51" ht="22.5" customHeight="1" x14ac:dyDescent="0.15">
      <c r="A13" s="404"/>
      <c r="B13" s="405"/>
      <c r="C13" s="405"/>
      <c r="D13" s="405"/>
      <c r="E13" s="405"/>
      <c r="F13" s="406"/>
      <c r="G13" s="996"/>
      <c r="H13" s="997"/>
      <c r="I13" s="997"/>
      <c r="J13" s="997"/>
      <c r="K13" s="997"/>
      <c r="L13" s="997"/>
      <c r="M13" s="997"/>
      <c r="N13" s="997"/>
      <c r="O13" s="998"/>
      <c r="P13" s="1003"/>
      <c r="Q13" s="1003"/>
      <c r="R13" s="1003"/>
      <c r="S13" s="1003"/>
      <c r="T13" s="1003"/>
      <c r="U13" s="1003"/>
      <c r="V13" s="1003"/>
      <c r="W13" s="1003"/>
      <c r="X13" s="1004"/>
      <c r="Y13" s="1005" t="s">
        <v>13</v>
      </c>
      <c r="Z13" s="1006"/>
      <c r="AA13" s="1007"/>
      <c r="AB13" s="595" t="s">
        <v>180</v>
      </c>
      <c r="AC13" s="1008"/>
      <c r="AD13" s="1008"/>
      <c r="AE13" s="218"/>
      <c r="AF13" s="219"/>
      <c r="AG13" s="219"/>
      <c r="AH13" s="219"/>
      <c r="AI13" s="218"/>
      <c r="AJ13" s="219"/>
      <c r="AK13" s="219"/>
      <c r="AL13" s="219"/>
      <c r="AM13" s="218"/>
      <c r="AN13" s="219"/>
      <c r="AO13" s="219"/>
      <c r="AP13" s="219"/>
      <c r="AQ13" s="338"/>
      <c r="AR13" s="208"/>
      <c r="AS13" s="208"/>
      <c r="AT13" s="339"/>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4"/>
      <c r="Z16" s="817"/>
      <c r="AA16" s="818"/>
      <c r="AB16" s="1018" t="s">
        <v>11</v>
      </c>
      <c r="AC16" s="1019"/>
      <c r="AD16" s="1020"/>
      <c r="AE16" s="1024" t="s">
        <v>389</v>
      </c>
      <c r="AF16" s="1024"/>
      <c r="AG16" s="1024"/>
      <c r="AH16" s="1024"/>
      <c r="AI16" s="1024" t="s">
        <v>411</v>
      </c>
      <c r="AJ16" s="1024"/>
      <c r="AK16" s="1024"/>
      <c r="AL16" s="559"/>
      <c r="AM16" s="1024" t="s">
        <v>508</v>
      </c>
      <c r="AN16" s="1024"/>
      <c r="AO16" s="1024"/>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15"/>
      <c r="Z17" s="1016"/>
      <c r="AA17" s="1017"/>
      <c r="AB17" s="1021"/>
      <c r="AC17" s="1022"/>
      <c r="AD17" s="1023"/>
      <c r="AE17" s="909"/>
      <c r="AF17" s="909"/>
      <c r="AG17" s="909"/>
      <c r="AH17" s="909"/>
      <c r="AI17" s="909"/>
      <c r="AJ17" s="909"/>
      <c r="AK17" s="909"/>
      <c r="AL17" s="410"/>
      <c r="AM17" s="909"/>
      <c r="AN17" s="909"/>
      <c r="AO17" s="909"/>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1"/>
      <c r="I18" s="991"/>
      <c r="J18" s="991"/>
      <c r="K18" s="991"/>
      <c r="L18" s="991"/>
      <c r="M18" s="991"/>
      <c r="N18" s="991"/>
      <c r="O18" s="992"/>
      <c r="P18" s="108"/>
      <c r="Q18" s="999"/>
      <c r="R18" s="999"/>
      <c r="S18" s="999"/>
      <c r="T18" s="999"/>
      <c r="U18" s="999"/>
      <c r="V18" s="999"/>
      <c r="W18" s="999"/>
      <c r="X18" s="1000"/>
      <c r="Y18" s="1009" t="s">
        <v>12</v>
      </c>
      <c r="Z18" s="1010"/>
      <c r="AA18" s="1011"/>
      <c r="AB18" s="463"/>
      <c r="AC18" s="1013"/>
      <c r="AD18" s="1013"/>
      <c r="AE18" s="218"/>
      <c r="AF18" s="219"/>
      <c r="AG18" s="219"/>
      <c r="AH18" s="219"/>
      <c r="AI18" s="218"/>
      <c r="AJ18" s="219"/>
      <c r="AK18" s="219"/>
      <c r="AL18" s="219"/>
      <c r="AM18" s="218"/>
      <c r="AN18" s="219"/>
      <c r="AO18" s="219"/>
      <c r="AP18" s="219"/>
      <c r="AQ18" s="338"/>
      <c r="AR18" s="208"/>
      <c r="AS18" s="208"/>
      <c r="AT18" s="339"/>
      <c r="AU18" s="219"/>
      <c r="AV18" s="219"/>
      <c r="AW18" s="219"/>
      <c r="AX18" s="221"/>
      <c r="AY18" s="34">
        <f t="shared" ref="AY18:AY22" si="2">$AY$16</f>
        <v>0</v>
      </c>
    </row>
    <row r="19" spans="1:51" ht="22.5" customHeight="1" x14ac:dyDescent="0.15">
      <c r="A19" s="401"/>
      <c r="B19" s="402"/>
      <c r="C19" s="402"/>
      <c r="D19" s="402"/>
      <c r="E19" s="402"/>
      <c r="F19" s="403"/>
      <c r="G19" s="993"/>
      <c r="H19" s="994"/>
      <c r="I19" s="994"/>
      <c r="J19" s="994"/>
      <c r="K19" s="994"/>
      <c r="L19" s="994"/>
      <c r="M19" s="994"/>
      <c r="N19" s="994"/>
      <c r="O19" s="995"/>
      <c r="P19" s="1001"/>
      <c r="Q19" s="1001"/>
      <c r="R19" s="1001"/>
      <c r="S19" s="1001"/>
      <c r="T19" s="1001"/>
      <c r="U19" s="1001"/>
      <c r="V19" s="1001"/>
      <c r="W19" s="1001"/>
      <c r="X19" s="1002"/>
      <c r="Y19" s="449" t="s">
        <v>54</v>
      </c>
      <c r="Z19" s="1006"/>
      <c r="AA19" s="1007"/>
      <c r="AB19" s="525"/>
      <c r="AC19" s="1012"/>
      <c r="AD19" s="1012"/>
      <c r="AE19" s="218"/>
      <c r="AF19" s="219"/>
      <c r="AG19" s="219"/>
      <c r="AH19" s="219"/>
      <c r="AI19" s="218"/>
      <c r="AJ19" s="219"/>
      <c r="AK19" s="219"/>
      <c r="AL19" s="219"/>
      <c r="AM19" s="218"/>
      <c r="AN19" s="219"/>
      <c r="AO19" s="219"/>
      <c r="AP19" s="219"/>
      <c r="AQ19" s="338"/>
      <c r="AR19" s="208"/>
      <c r="AS19" s="208"/>
      <c r="AT19" s="339"/>
      <c r="AU19" s="219"/>
      <c r="AV19" s="219"/>
      <c r="AW19" s="219"/>
      <c r="AX19" s="221"/>
      <c r="AY19" s="34">
        <f t="shared" si="2"/>
        <v>0</v>
      </c>
    </row>
    <row r="20" spans="1:51" ht="22.5" customHeight="1" x14ac:dyDescent="0.15">
      <c r="A20" s="404"/>
      <c r="B20" s="405"/>
      <c r="C20" s="405"/>
      <c r="D20" s="405"/>
      <c r="E20" s="405"/>
      <c r="F20" s="406"/>
      <c r="G20" s="996"/>
      <c r="H20" s="997"/>
      <c r="I20" s="997"/>
      <c r="J20" s="997"/>
      <c r="K20" s="997"/>
      <c r="L20" s="997"/>
      <c r="M20" s="997"/>
      <c r="N20" s="997"/>
      <c r="O20" s="998"/>
      <c r="P20" s="1003"/>
      <c r="Q20" s="1003"/>
      <c r="R20" s="1003"/>
      <c r="S20" s="1003"/>
      <c r="T20" s="1003"/>
      <c r="U20" s="1003"/>
      <c r="V20" s="1003"/>
      <c r="W20" s="1003"/>
      <c r="X20" s="1004"/>
      <c r="Y20" s="1005" t="s">
        <v>13</v>
      </c>
      <c r="Z20" s="1006"/>
      <c r="AA20" s="1007"/>
      <c r="AB20" s="595" t="s">
        <v>180</v>
      </c>
      <c r="AC20" s="1008"/>
      <c r="AD20" s="1008"/>
      <c r="AE20" s="218"/>
      <c r="AF20" s="219"/>
      <c r="AG20" s="219"/>
      <c r="AH20" s="219"/>
      <c r="AI20" s="218"/>
      <c r="AJ20" s="219"/>
      <c r="AK20" s="219"/>
      <c r="AL20" s="219"/>
      <c r="AM20" s="218"/>
      <c r="AN20" s="219"/>
      <c r="AO20" s="219"/>
      <c r="AP20" s="219"/>
      <c r="AQ20" s="338"/>
      <c r="AR20" s="208"/>
      <c r="AS20" s="208"/>
      <c r="AT20" s="339"/>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4"/>
      <c r="Z23" s="817"/>
      <c r="AA23" s="818"/>
      <c r="AB23" s="1018" t="s">
        <v>11</v>
      </c>
      <c r="AC23" s="1019"/>
      <c r="AD23" s="1020"/>
      <c r="AE23" s="1024" t="s">
        <v>389</v>
      </c>
      <c r="AF23" s="1024"/>
      <c r="AG23" s="1024"/>
      <c r="AH23" s="1024"/>
      <c r="AI23" s="1024" t="s">
        <v>411</v>
      </c>
      <c r="AJ23" s="1024"/>
      <c r="AK23" s="1024"/>
      <c r="AL23" s="559"/>
      <c r="AM23" s="1024" t="s">
        <v>508</v>
      </c>
      <c r="AN23" s="1024"/>
      <c r="AO23" s="1024"/>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15"/>
      <c r="Z24" s="1016"/>
      <c r="AA24" s="1017"/>
      <c r="AB24" s="1021"/>
      <c r="AC24" s="1022"/>
      <c r="AD24" s="1023"/>
      <c r="AE24" s="909"/>
      <c r="AF24" s="909"/>
      <c r="AG24" s="909"/>
      <c r="AH24" s="909"/>
      <c r="AI24" s="909"/>
      <c r="AJ24" s="909"/>
      <c r="AK24" s="909"/>
      <c r="AL24" s="410"/>
      <c r="AM24" s="909"/>
      <c r="AN24" s="909"/>
      <c r="AO24" s="909"/>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1"/>
      <c r="I25" s="991"/>
      <c r="J25" s="991"/>
      <c r="K25" s="991"/>
      <c r="L25" s="991"/>
      <c r="M25" s="991"/>
      <c r="N25" s="991"/>
      <c r="O25" s="992"/>
      <c r="P25" s="108"/>
      <c r="Q25" s="999"/>
      <c r="R25" s="999"/>
      <c r="S25" s="999"/>
      <c r="T25" s="999"/>
      <c r="U25" s="999"/>
      <c r="V25" s="999"/>
      <c r="W25" s="999"/>
      <c r="X25" s="1000"/>
      <c r="Y25" s="1009" t="s">
        <v>12</v>
      </c>
      <c r="Z25" s="1010"/>
      <c r="AA25" s="1011"/>
      <c r="AB25" s="463"/>
      <c r="AC25" s="1013"/>
      <c r="AD25" s="1013"/>
      <c r="AE25" s="218"/>
      <c r="AF25" s="219"/>
      <c r="AG25" s="219"/>
      <c r="AH25" s="219"/>
      <c r="AI25" s="218"/>
      <c r="AJ25" s="219"/>
      <c r="AK25" s="219"/>
      <c r="AL25" s="219"/>
      <c r="AM25" s="218"/>
      <c r="AN25" s="219"/>
      <c r="AO25" s="219"/>
      <c r="AP25" s="219"/>
      <c r="AQ25" s="338"/>
      <c r="AR25" s="208"/>
      <c r="AS25" s="208"/>
      <c r="AT25" s="339"/>
      <c r="AU25" s="219"/>
      <c r="AV25" s="219"/>
      <c r="AW25" s="219"/>
      <c r="AX25" s="221"/>
      <c r="AY25" s="34">
        <f t="shared" ref="AY25:AY29" si="3">$AY$23</f>
        <v>0</v>
      </c>
    </row>
    <row r="26" spans="1:51" ht="22.5" customHeight="1" x14ac:dyDescent="0.15">
      <c r="A26" s="401"/>
      <c r="B26" s="402"/>
      <c r="C26" s="402"/>
      <c r="D26" s="402"/>
      <c r="E26" s="402"/>
      <c r="F26" s="403"/>
      <c r="G26" s="993"/>
      <c r="H26" s="994"/>
      <c r="I26" s="994"/>
      <c r="J26" s="994"/>
      <c r="K26" s="994"/>
      <c r="L26" s="994"/>
      <c r="M26" s="994"/>
      <c r="N26" s="994"/>
      <c r="O26" s="995"/>
      <c r="P26" s="1001"/>
      <c r="Q26" s="1001"/>
      <c r="R26" s="1001"/>
      <c r="S26" s="1001"/>
      <c r="T26" s="1001"/>
      <c r="U26" s="1001"/>
      <c r="V26" s="1001"/>
      <c r="W26" s="1001"/>
      <c r="X26" s="1002"/>
      <c r="Y26" s="449" t="s">
        <v>54</v>
      </c>
      <c r="Z26" s="1006"/>
      <c r="AA26" s="1007"/>
      <c r="AB26" s="525"/>
      <c r="AC26" s="1012"/>
      <c r="AD26" s="1012"/>
      <c r="AE26" s="218"/>
      <c r="AF26" s="219"/>
      <c r="AG26" s="219"/>
      <c r="AH26" s="219"/>
      <c r="AI26" s="218"/>
      <c r="AJ26" s="219"/>
      <c r="AK26" s="219"/>
      <c r="AL26" s="219"/>
      <c r="AM26" s="218"/>
      <c r="AN26" s="219"/>
      <c r="AO26" s="219"/>
      <c r="AP26" s="219"/>
      <c r="AQ26" s="338"/>
      <c r="AR26" s="208"/>
      <c r="AS26" s="208"/>
      <c r="AT26" s="339"/>
      <c r="AU26" s="219"/>
      <c r="AV26" s="219"/>
      <c r="AW26" s="219"/>
      <c r="AX26" s="221"/>
      <c r="AY26" s="34">
        <f t="shared" si="3"/>
        <v>0</v>
      </c>
    </row>
    <row r="27" spans="1:51" ht="22.5" customHeight="1" x14ac:dyDescent="0.15">
      <c r="A27" s="404"/>
      <c r="B27" s="405"/>
      <c r="C27" s="405"/>
      <c r="D27" s="405"/>
      <c r="E27" s="405"/>
      <c r="F27" s="406"/>
      <c r="G27" s="996"/>
      <c r="H27" s="997"/>
      <c r="I27" s="997"/>
      <c r="J27" s="997"/>
      <c r="K27" s="997"/>
      <c r="L27" s="997"/>
      <c r="M27" s="997"/>
      <c r="N27" s="997"/>
      <c r="O27" s="998"/>
      <c r="P27" s="1003"/>
      <c r="Q27" s="1003"/>
      <c r="R27" s="1003"/>
      <c r="S27" s="1003"/>
      <c r="T27" s="1003"/>
      <c r="U27" s="1003"/>
      <c r="V27" s="1003"/>
      <c r="W27" s="1003"/>
      <c r="X27" s="1004"/>
      <c r="Y27" s="1005" t="s">
        <v>13</v>
      </c>
      <c r="Z27" s="1006"/>
      <c r="AA27" s="1007"/>
      <c r="AB27" s="595" t="s">
        <v>180</v>
      </c>
      <c r="AC27" s="1008"/>
      <c r="AD27" s="1008"/>
      <c r="AE27" s="218"/>
      <c r="AF27" s="219"/>
      <c r="AG27" s="219"/>
      <c r="AH27" s="219"/>
      <c r="AI27" s="218"/>
      <c r="AJ27" s="219"/>
      <c r="AK27" s="219"/>
      <c r="AL27" s="219"/>
      <c r="AM27" s="218"/>
      <c r="AN27" s="219"/>
      <c r="AO27" s="219"/>
      <c r="AP27" s="219"/>
      <c r="AQ27" s="338"/>
      <c r="AR27" s="208"/>
      <c r="AS27" s="208"/>
      <c r="AT27" s="339"/>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4"/>
      <c r="Z30" s="817"/>
      <c r="AA30" s="818"/>
      <c r="AB30" s="1018" t="s">
        <v>11</v>
      </c>
      <c r="AC30" s="1019"/>
      <c r="AD30" s="1020"/>
      <c r="AE30" s="1024" t="s">
        <v>389</v>
      </c>
      <c r="AF30" s="1024"/>
      <c r="AG30" s="1024"/>
      <c r="AH30" s="1024"/>
      <c r="AI30" s="1024" t="s">
        <v>411</v>
      </c>
      <c r="AJ30" s="1024"/>
      <c r="AK30" s="1024"/>
      <c r="AL30" s="559"/>
      <c r="AM30" s="1024" t="s">
        <v>508</v>
      </c>
      <c r="AN30" s="1024"/>
      <c r="AO30" s="1024"/>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15"/>
      <c r="Z31" s="1016"/>
      <c r="AA31" s="1017"/>
      <c r="AB31" s="1021"/>
      <c r="AC31" s="1022"/>
      <c r="AD31" s="1023"/>
      <c r="AE31" s="909"/>
      <c r="AF31" s="909"/>
      <c r="AG31" s="909"/>
      <c r="AH31" s="909"/>
      <c r="AI31" s="909"/>
      <c r="AJ31" s="909"/>
      <c r="AK31" s="909"/>
      <c r="AL31" s="410"/>
      <c r="AM31" s="909"/>
      <c r="AN31" s="909"/>
      <c r="AO31" s="909"/>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1"/>
      <c r="I32" s="991"/>
      <c r="J32" s="991"/>
      <c r="K32" s="991"/>
      <c r="L32" s="991"/>
      <c r="M32" s="991"/>
      <c r="N32" s="991"/>
      <c r="O32" s="992"/>
      <c r="P32" s="108"/>
      <c r="Q32" s="999"/>
      <c r="R32" s="999"/>
      <c r="S32" s="999"/>
      <c r="T32" s="999"/>
      <c r="U32" s="999"/>
      <c r="V32" s="999"/>
      <c r="W32" s="999"/>
      <c r="X32" s="1000"/>
      <c r="Y32" s="1009" t="s">
        <v>12</v>
      </c>
      <c r="Z32" s="1010"/>
      <c r="AA32" s="1011"/>
      <c r="AB32" s="463"/>
      <c r="AC32" s="1013"/>
      <c r="AD32" s="1013"/>
      <c r="AE32" s="218"/>
      <c r="AF32" s="219"/>
      <c r="AG32" s="219"/>
      <c r="AH32" s="219"/>
      <c r="AI32" s="218"/>
      <c r="AJ32" s="219"/>
      <c r="AK32" s="219"/>
      <c r="AL32" s="219"/>
      <c r="AM32" s="218"/>
      <c r="AN32" s="219"/>
      <c r="AO32" s="219"/>
      <c r="AP32" s="219"/>
      <c r="AQ32" s="338"/>
      <c r="AR32" s="208"/>
      <c r="AS32" s="208"/>
      <c r="AT32" s="339"/>
      <c r="AU32" s="219"/>
      <c r="AV32" s="219"/>
      <c r="AW32" s="219"/>
      <c r="AX32" s="221"/>
      <c r="AY32" s="34">
        <f t="shared" ref="AY32:AY36" si="4">$AY$30</f>
        <v>0</v>
      </c>
    </row>
    <row r="33" spans="1:51" ht="22.5" customHeight="1" x14ac:dyDescent="0.15">
      <c r="A33" s="401"/>
      <c r="B33" s="402"/>
      <c r="C33" s="402"/>
      <c r="D33" s="402"/>
      <c r="E33" s="402"/>
      <c r="F33" s="403"/>
      <c r="G33" s="993"/>
      <c r="H33" s="994"/>
      <c r="I33" s="994"/>
      <c r="J33" s="994"/>
      <c r="K33" s="994"/>
      <c r="L33" s="994"/>
      <c r="M33" s="994"/>
      <c r="N33" s="994"/>
      <c r="O33" s="995"/>
      <c r="P33" s="1001"/>
      <c r="Q33" s="1001"/>
      <c r="R33" s="1001"/>
      <c r="S33" s="1001"/>
      <c r="T33" s="1001"/>
      <c r="U33" s="1001"/>
      <c r="V33" s="1001"/>
      <c r="W33" s="1001"/>
      <c r="X33" s="1002"/>
      <c r="Y33" s="449" t="s">
        <v>54</v>
      </c>
      <c r="Z33" s="1006"/>
      <c r="AA33" s="1007"/>
      <c r="AB33" s="525"/>
      <c r="AC33" s="1012"/>
      <c r="AD33" s="1012"/>
      <c r="AE33" s="218"/>
      <c r="AF33" s="219"/>
      <c r="AG33" s="219"/>
      <c r="AH33" s="219"/>
      <c r="AI33" s="218"/>
      <c r="AJ33" s="219"/>
      <c r="AK33" s="219"/>
      <c r="AL33" s="219"/>
      <c r="AM33" s="218"/>
      <c r="AN33" s="219"/>
      <c r="AO33" s="219"/>
      <c r="AP33" s="219"/>
      <c r="AQ33" s="338"/>
      <c r="AR33" s="208"/>
      <c r="AS33" s="208"/>
      <c r="AT33" s="339"/>
      <c r="AU33" s="219"/>
      <c r="AV33" s="219"/>
      <c r="AW33" s="219"/>
      <c r="AX33" s="221"/>
      <c r="AY33" s="34">
        <f t="shared" si="4"/>
        <v>0</v>
      </c>
    </row>
    <row r="34" spans="1:51" ht="22.5" customHeight="1" x14ac:dyDescent="0.15">
      <c r="A34" s="404"/>
      <c r="B34" s="405"/>
      <c r="C34" s="405"/>
      <c r="D34" s="405"/>
      <c r="E34" s="405"/>
      <c r="F34" s="406"/>
      <c r="G34" s="996"/>
      <c r="H34" s="997"/>
      <c r="I34" s="997"/>
      <c r="J34" s="997"/>
      <c r="K34" s="997"/>
      <c r="L34" s="997"/>
      <c r="M34" s="997"/>
      <c r="N34" s="997"/>
      <c r="O34" s="998"/>
      <c r="P34" s="1003"/>
      <c r="Q34" s="1003"/>
      <c r="R34" s="1003"/>
      <c r="S34" s="1003"/>
      <c r="T34" s="1003"/>
      <c r="U34" s="1003"/>
      <c r="V34" s="1003"/>
      <c r="W34" s="1003"/>
      <c r="X34" s="1004"/>
      <c r="Y34" s="1005" t="s">
        <v>13</v>
      </c>
      <c r="Z34" s="1006"/>
      <c r="AA34" s="1007"/>
      <c r="AB34" s="595" t="s">
        <v>180</v>
      </c>
      <c r="AC34" s="1008"/>
      <c r="AD34" s="1008"/>
      <c r="AE34" s="218"/>
      <c r="AF34" s="219"/>
      <c r="AG34" s="219"/>
      <c r="AH34" s="219"/>
      <c r="AI34" s="218"/>
      <c r="AJ34" s="219"/>
      <c r="AK34" s="219"/>
      <c r="AL34" s="219"/>
      <c r="AM34" s="218"/>
      <c r="AN34" s="219"/>
      <c r="AO34" s="219"/>
      <c r="AP34" s="219"/>
      <c r="AQ34" s="338"/>
      <c r="AR34" s="208"/>
      <c r="AS34" s="208"/>
      <c r="AT34" s="339"/>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4"/>
      <c r="Z37" s="817"/>
      <c r="AA37" s="818"/>
      <c r="AB37" s="1018" t="s">
        <v>11</v>
      </c>
      <c r="AC37" s="1019"/>
      <c r="AD37" s="1020"/>
      <c r="AE37" s="1024" t="s">
        <v>389</v>
      </c>
      <c r="AF37" s="1024"/>
      <c r="AG37" s="1024"/>
      <c r="AH37" s="1024"/>
      <c r="AI37" s="1024" t="s">
        <v>411</v>
      </c>
      <c r="AJ37" s="1024"/>
      <c r="AK37" s="1024"/>
      <c r="AL37" s="559"/>
      <c r="AM37" s="1024" t="s">
        <v>508</v>
      </c>
      <c r="AN37" s="1024"/>
      <c r="AO37" s="1024"/>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15"/>
      <c r="Z38" s="1016"/>
      <c r="AA38" s="1017"/>
      <c r="AB38" s="1021"/>
      <c r="AC38" s="1022"/>
      <c r="AD38" s="1023"/>
      <c r="AE38" s="909"/>
      <c r="AF38" s="909"/>
      <c r="AG38" s="909"/>
      <c r="AH38" s="909"/>
      <c r="AI38" s="909"/>
      <c r="AJ38" s="909"/>
      <c r="AK38" s="909"/>
      <c r="AL38" s="410"/>
      <c r="AM38" s="909"/>
      <c r="AN38" s="909"/>
      <c r="AO38" s="909"/>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1"/>
      <c r="I39" s="991"/>
      <c r="J39" s="991"/>
      <c r="K39" s="991"/>
      <c r="L39" s="991"/>
      <c r="M39" s="991"/>
      <c r="N39" s="991"/>
      <c r="O39" s="992"/>
      <c r="P39" s="108"/>
      <c r="Q39" s="999"/>
      <c r="R39" s="999"/>
      <c r="S39" s="999"/>
      <c r="T39" s="999"/>
      <c r="U39" s="999"/>
      <c r="V39" s="999"/>
      <c r="W39" s="999"/>
      <c r="X39" s="1000"/>
      <c r="Y39" s="1009" t="s">
        <v>12</v>
      </c>
      <c r="Z39" s="1010"/>
      <c r="AA39" s="1011"/>
      <c r="AB39" s="463"/>
      <c r="AC39" s="1013"/>
      <c r="AD39" s="1013"/>
      <c r="AE39" s="218"/>
      <c r="AF39" s="219"/>
      <c r="AG39" s="219"/>
      <c r="AH39" s="219"/>
      <c r="AI39" s="218"/>
      <c r="AJ39" s="219"/>
      <c r="AK39" s="219"/>
      <c r="AL39" s="219"/>
      <c r="AM39" s="218"/>
      <c r="AN39" s="219"/>
      <c r="AO39" s="219"/>
      <c r="AP39" s="219"/>
      <c r="AQ39" s="338"/>
      <c r="AR39" s="208"/>
      <c r="AS39" s="208"/>
      <c r="AT39" s="339"/>
      <c r="AU39" s="219"/>
      <c r="AV39" s="219"/>
      <c r="AW39" s="219"/>
      <c r="AX39" s="221"/>
      <c r="AY39" s="34">
        <f t="shared" ref="AY39:AY43" si="5">$AY$37</f>
        <v>0</v>
      </c>
    </row>
    <row r="40" spans="1:51" ht="22.5" customHeight="1" x14ac:dyDescent="0.15">
      <c r="A40" s="401"/>
      <c r="B40" s="402"/>
      <c r="C40" s="402"/>
      <c r="D40" s="402"/>
      <c r="E40" s="402"/>
      <c r="F40" s="403"/>
      <c r="G40" s="993"/>
      <c r="H40" s="994"/>
      <c r="I40" s="994"/>
      <c r="J40" s="994"/>
      <c r="K40" s="994"/>
      <c r="L40" s="994"/>
      <c r="M40" s="994"/>
      <c r="N40" s="994"/>
      <c r="O40" s="995"/>
      <c r="P40" s="1001"/>
      <c r="Q40" s="1001"/>
      <c r="R40" s="1001"/>
      <c r="S40" s="1001"/>
      <c r="T40" s="1001"/>
      <c r="U40" s="1001"/>
      <c r="V40" s="1001"/>
      <c r="W40" s="1001"/>
      <c r="X40" s="1002"/>
      <c r="Y40" s="449" t="s">
        <v>54</v>
      </c>
      <c r="Z40" s="1006"/>
      <c r="AA40" s="1007"/>
      <c r="AB40" s="525"/>
      <c r="AC40" s="1012"/>
      <c r="AD40" s="1012"/>
      <c r="AE40" s="218"/>
      <c r="AF40" s="219"/>
      <c r="AG40" s="219"/>
      <c r="AH40" s="219"/>
      <c r="AI40" s="218"/>
      <c r="AJ40" s="219"/>
      <c r="AK40" s="219"/>
      <c r="AL40" s="219"/>
      <c r="AM40" s="218"/>
      <c r="AN40" s="219"/>
      <c r="AO40" s="219"/>
      <c r="AP40" s="219"/>
      <c r="AQ40" s="338"/>
      <c r="AR40" s="208"/>
      <c r="AS40" s="208"/>
      <c r="AT40" s="339"/>
      <c r="AU40" s="219"/>
      <c r="AV40" s="219"/>
      <c r="AW40" s="219"/>
      <c r="AX40" s="221"/>
      <c r="AY40" s="34">
        <f t="shared" si="5"/>
        <v>0</v>
      </c>
    </row>
    <row r="41" spans="1:51" ht="22.5" customHeight="1" x14ac:dyDescent="0.15">
      <c r="A41" s="404"/>
      <c r="B41" s="405"/>
      <c r="C41" s="405"/>
      <c r="D41" s="405"/>
      <c r="E41" s="405"/>
      <c r="F41" s="406"/>
      <c r="G41" s="996"/>
      <c r="H41" s="997"/>
      <c r="I41" s="997"/>
      <c r="J41" s="997"/>
      <c r="K41" s="997"/>
      <c r="L41" s="997"/>
      <c r="M41" s="997"/>
      <c r="N41" s="997"/>
      <c r="O41" s="998"/>
      <c r="P41" s="1003"/>
      <c r="Q41" s="1003"/>
      <c r="R41" s="1003"/>
      <c r="S41" s="1003"/>
      <c r="T41" s="1003"/>
      <c r="U41" s="1003"/>
      <c r="V41" s="1003"/>
      <c r="W41" s="1003"/>
      <c r="X41" s="1004"/>
      <c r="Y41" s="1005" t="s">
        <v>13</v>
      </c>
      <c r="Z41" s="1006"/>
      <c r="AA41" s="1007"/>
      <c r="AB41" s="595" t="s">
        <v>180</v>
      </c>
      <c r="AC41" s="1008"/>
      <c r="AD41" s="1008"/>
      <c r="AE41" s="218"/>
      <c r="AF41" s="219"/>
      <c r="AG41" s="219"/>
      <c r="AH41" s="219"/>
      <c r="AI41" s="218"/>
      <c r="AJ41" s="219"/>
      <c r="AK41" s="219"/>
      <c r="AL41" s="219"/>
      <c r="AM41" s="218"/>
      <c r="AN41" s="219"/>
      <c r="AO41" s="219"/>
      <c r="AP41" s="219"/>
      <c r="AQ41" s="338"/>
      <c r="AR41" s="208"/>
      <c r="AS41" s="208"/>
      <c r="AT41" s="339"/>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4"/>
      <c r="Z44" s="817"/>
      <c r="AA44" s="818"/>
      <c r="AB44" s="1018" t="s">
        <v>11</v>
      </c>
      <c r="AC44" s="1019"/>
      <c r="AD44" s="1020"/>
      <c r="AE44" s="1024" t="s">
        <v>389</v>
      </c>
      <c r="AF44" s="1024"/>
      <c r="AG44" s="1024"/>
      <c r="AH44" s="1024"/>
      <c r="AI44" s="1024" t="s">
        <v>411</v>
      </c>
      <c r="AJ44" s="1024"/>
      <c r="AK44" s="1024"/>
      <c r="AL44" s="559"/>
      <c r="AM44" s="1024" t="s">
        <v>508</v>
      </c>
      <c r="AN44" s="1024"/>
      <c r="AO44" s="1024"/>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15"/>
      <c r="Z45" s="1016"/>
      <c r="AA45" s="1017"/>
      <c r="AB45" s="1021"/>
      <c r="AC45" s="1022"/>
      <c r="AD45" s="1023"/>
      <c r="AE45" s="909"/>
      <c r="AF45" s="909"/>
      <c r="AG45" s="909"/>
      <c r="AH45" s="909"/>
      <c r="AI45" s="909"/>
      <c r="AJ45" s="909"/>
      <c r="AK45" s="909"/>
      <c r="AL45" s="410"/>
      <c r="AM45" s="909"/>
      <c r="AN45" s="909"/>
      <c r="AO45" s="909"/>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1"/>
      <c r="I46" s="991"/>
      <c r="J46" s="991"/>
      <c r="K46" s="991"/>
      <c r="L46" s="991"/>
      <c r="M46" s="991"/>
      <c r="N46" s="991"/>
      <c r="O46" s="992"/>
      <c r="P46" s="108"/>
      <c r="Q46" s="999"/>
      <c r="R46" s="999"/>
      <c r="S46" s="999"/>
      <c r="T46" s="999"/>
      <c r="U46" s="999"/>
      <c r="V46" s="999"/>
      <c r="W46" s="999"/>
      <c r="X46" s="1000"/>
      <c r="Y46" s="1009" t="s">
        <v>12</v>
      </c>
      <c r="Z46" s="1010"/>
      <c r="AA46" s="1011"/>
      <c r="AB46" s="463"/>
      <c r="AC46" s="1013"/>
      <c r="AD46" s="1013"/>
      <c r="AE46" s="218"/>
      <c r="AF46" s="219"/>
      <c r="AG46" s="219"/>
      <c r="AH46" s="219"/>
      <c r="AI46" s="218"/>
      <c r="AJ46" s="219"/>
      <c r="AK46" s="219"/>
      <c r="AL46" s="219"/>
      <c r="AM46" s="218"/>
      <c r="AN46" s="219"/>
      <c r="AO46" s="219"/>
      <c r="AP46" s="219"/>
      <c r="AQ46" s="338"/>
      <c r="AR46" s="208"/>
      <c r="AS46" s="208"/>
      <c r="AT46" s="339"/>
      <c r="AU46" s="219"/>
      <c r="AV46" s="219"/>
      <c r="AW46" s="219"/>
      <c r="AX46" s="221"/>
      <c r="AY46" s="34">
        <f t="shared" ref="AY46:AY50" si="6">$AY$44</f>
        <v>0</v>
      </c>
    </row>
    <row r="47" spans="1:51" ht="22.5" customHeight="1" x14ac:dyDescent="0.15">
      <c r="A47" s="401"/>
      <c r="B47" s="402"/>
      <c r="C47" s="402"/>
      <c r="D47" s="402"/>
      <c r="E47" s="402"/>
      <c r="F47" s="403"/>
      <c r="G47" s="993"/>
      <c r="H47" s="994"/>
      <c r="I47" s="994"/>
      <c r="J47" s="994"/>
      <c r="K47" s="994"/>
      <c r="L47" s="994"/>
      <c r="M47" s="994"/>
      <c r="N47" s="994"/>
      <c r="O47" s="995"/>
      <c r="P47" s="1001"/>
      <c r="Q47" s="1001"/>
      <c r="R47" s="1001"/>
      <c r="S47" s="1001"/>
      <c r="T47" s="1001"/>
      <c r="U47" s="1001"/>
      <c r="V47" s="1001"/>
      <c r="W47" s="1001"/>
      <c r="X47" s="1002"/>
      <c r="Y47" s="449" t="s">
        <v>54</v>
      </c>
      <c r="Z47" s="1006"/>
      <c r="AA47" s="1007"/>
      <c r="AB47" s="525"/>
      <c r="AC47" s="1012"/>
      <c r="AD47" s="1012"/>
      <c r="AE47" s="218"/>
      <c r="AF47" s="219"/>
      <c r="AG47" s="219"/>
      <c r="AH47" s="219"/>
      <c r="AI47" s="218"/>
      <c r="AJ47" s="219"/>
      <c r="AK47" s="219"/>
      <c r="AL47" s="219"/>
      <c r="AM47" s="218"/>
      <c r="AN47" s="219"/>
      <c r="AO47" s="219"/>
      <c r="AP47" s="219"/>
      <c r="AQ47" s="338"/>
      <c r="AR47" s="208"/>
      <c r="AS47" s="208"/>
      <c r="AT47" s="339"/>
      <c r="AU47" s="219"/>
      <c r="AV47" s="219"/>
      <c r="AW47" s="219"/>
      <c r="AX47" s="221"/>
      <c r="AY47" s="34">
        <f t="shared" si="6"/>
        <v>0</v>
      </c>
    </row>
    <row r="48" spans="1:51" ht="22.5" customHeight="1" x14ac:dyDescent="0.15">
      <c r="A48" s="404"/>
      <c r="B48" s="405"/>
      <c r="C48" s="405"/>
      <c r="D48" s="405"/>
      <c r="E48" s="405"/>
      <c r="F48" s="406"/>
      <c r="G48" s="996"/>
      <c r="H48" s="997"/>
      <c r="I48" s="997"/>
      <c r="J48" s="997"/>
      <c r="K48" s="997"/>
      <c r="L48" s="997"/>
      <c r="M48" s="997"/>
      <c r="N48" s="997"/>
      <c r="O48" s="998"/>
      <c r="P48" s="1003"/>
      <c r="Q48" s="1003"/>
      <c r="R48" s="1003"/>
      <c r="S48" s="1003"/>
      <c r="T48" s="1003"/>
      <c r="U48" s="1003"/>
      <c r="V48" s="1003"/>
      <c r="W48" s="1003"/>
      <c r="X48" s="1004"/>
      <c r="Y48" s="1005" t="s">
        <v>13</v>
      </c>
      <c r="Z48" s="1006"/>
      <c r="AA48" s="1007"/>
      <c r="AB48" s="595" t="s">
        <v>180</v>
      </c>
      <c r="AC48" s="1008"/>
      <c r="AD48" s="1008"/>
      <c r="AE48" s="218"/>
      <c r="AF48" s="219"/>
      <c r="AG48" s="219"/>
      <c r="AH48" s="219"/>
      <c r="AI48" s="218"/>
      <c r="AJ48" s="219"/>
      <c r="AK48" s="219"/>
      <c r="AL48" s="219"/>
      <c r="AM48" s="218"/>
      <c r="AN48" s="219"/>
      <c r="AO48" s="219"/>
      <c r="AP48" s="219"/>
      <c r="AQ48" s="338"/>
      <c r="AR48" s="208"/>
      <c r="AS48" s="208"/>
      <c r="AT48" s="339"/>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4"/>
      <c r="Z51" s="817"/>
      <c r="AA51" s="818"/>
      <c r="AB51" s="559" t="s">
        <v>11</v>
      </c>
      <c r="AC51" s="1019"/>
      <c r="AD51" s="1020"/>
      <c r="AE51" s="1024" t="s">
        <v>389</v>
      </c>
      <c r="AF51" s="1024"/>
      <c r="AG51" s="1024"/>
      <c r="AH51" s="1024"/>
      <c r="AI51" s="1024" t="s">
        <v>411</v>
      </c>
      <c r="AJ51" s="1024"/>
      <c r="AK51" s="1024"/>
      <c r="AL51" s="559"/>
      <c r="AM51" s="1024" t="s">
        <v>508</v>
      </c>
      <c r="AN51" s="1024"/>
      <c r="AO51" s="1024"/>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15"/>
      <c r="Z52" s="1016"/>
      <c r="AA52" s="1017"/>
      <c r="AB52" s="1021"/>
      <c r="AC52" s="1022"/>
      <c r="AD52" s="1023"/>
      <c r="AE52" s="909"/>
      <c r="AF52" s="909"/>
      <c r="AG52" s="909"/>
      <c r="AH52" s="909"/>
      <c r="AI52" s="909"/>
      <c r="AJ52" s="909"/>
      <c r="AK52" s="909"/>
      <c r="AL52" s="410"/>
      <c r="AM52" s="909"/>
      <c r="AN52" s="909"/>
      <c r="AO52" s="909"/>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1"/>
      <c r="I53" s="991"/>
      <c r="J53" s="991"/>
      <c r="K53" s="991"/>
      <c r="L53" s="991"/>
      <c r="M53" s="991"/>
      <c r="N53" s="991"/>
      <c r="O53" s="992"/>
      <c r="P53" s="108"/>
      <c r="Q53" s="999"/>
      <c r="R53" s="999"/>
      <c r="S53" s="999"/>
      <c r="T53" s="999"/>
      <c r="U53" s="999"/>
      <c r="V53" s="999"/>
      <c r="W53" s="999"/>
      <c r="X53" s="1000"/>
      <c r="Y53" s="1009" t="s">
        <v>12</v>
      </c>
      <c r="Z53" s="1010"/>
      <c r="AA53" s="1011"/>
      <c r="AB53" s="463"/>
      <c r="AC53" s="1013"/>
      <c r="AD53" s="1013"/>
      <c r="AE53" s="218"/>
      <c r="AF53" s="219"/>
      <c r="AG53" s="219"/>
      <c r="AH53" s="219"/>
      <c r="AI53" s="218"/>
      <c r="AJ53" s="219"/>
      <c r="AK53" s="219"/>
      <c r="AL53" s="219"/>
      <c r="AM53" s="218"/>
      <c r="AN53" s="219"/>
      <c r="AO53" s="219"/>
      <c r="AP53" s="219"/>
      <c r="AQ53" s="338"/>
      <c r="AR53" s="208"/>
      <c r="AS53" s="208"/>
      <c r="AT53" s="339"/>
      <c r="AU53" s="219"/>
      <c r="AV53" s="219"/>
      <c r="AW53" s="219"/>
      <c r="AX53" s="221"/>
      <c r="AY53" s="34">
        <f t="shared" ref="AY53:AY57" si="7">$AY$51</f>
        <v>0</v>
      </c>
    </row>
    <row r="54" spans="1:51" ht="22.5" customHeight="1" x14ac:dyDescent="0.15">
      <c r="A54" s="401"/>
      <c r="B54" s="402"/>
      <c r="C54" s="402"/>
      <c r="D54" s="402"/>
      <c r="E54" s="402"/>
      <c r="F54" s="403"/>
      <c r="G54" s="993"/>
      <c r="H54" s="994"/>
      <c r="I54" s="994"/>
      <c r="J54" s="994"/>
      <c r="K54" s="994"/>
      <c r="L54" s="994"/>
      <c r="M54" s="994"/>
      <c r="N54" s="994"/>
      <c r="O54" s="995"/>
      <c r="P54" s="1001"/>
      <c r="Q54" s="1001"/>
      <c r="R54" s="1001"/>
      <c r="S54" s="1001"/>
      <c r="T54" s="1001"/>
      <c r="U54" s="1001"/>
      <c r="V54" s="1001"/>
      <c r="W54" s="1001"/>
      <c r="X54" s="1002"/>
      <c r="Y54" s="449" t="s">
        <v>54</v>
      </c>
      <c r="Z54" s="1006"/>
      <c r="AA54" s="1007"/>
      <c r="AB54" s="525"/>
      <c r="AC54" s="1012"/>
      <c r="AD54" s="1012"/>
      <c r="AE54" s="218"/>
      <c r="AF54" s="219"/>
      <c r="AG54" s="219"/>
      <c r="AH54" s="219"/>
      <c r="AI54" s="218"/>
      <c r="AJ54" s="219"/>
      <c r="AK54" s="219"/>
      <c r="AL54" s="219"/>
      <c r="AM54" s="218"/>
      <c r="AN54" s="219"/>
      <c r="AO54" s="219"/>
      <c r="AP54" s="219"/>
      <c r="AQ54" s="338"/>
      <c r="AR54" s="208"/>
      <c r="AS54" s="208"/>
      <c r="AT54" s="339"/>
      <c r="AU54" s="219"/>
      <c r="AV54" s="219"/>
      <c r="AW54" s="219"/>
      <c r="AX54" s="221"/>
      <c r="AY54" s="34">
        <f t="shared" si="7"/>
        <v>0</v>
      </c>
    </row>
    <row r="55" spans="1:51" ht="22.5" customHeight="1" x14ac:dyDescent="0.15">
      <c r="A55" s="404"/>
      <c r="B55" s="405"/>
      <c r="C55" s="405"/>
      <c r="D55" s="405"/>
      <c r="E55" s="405"/>
      <c r="F55" s="406"/>
      <c r="G55" s="996"/>
      <c r="H55" s="997"/>
      <c r="I55" s="997"/>
      <c r="J55" s="997"/>
      <c r="K55" s="997"/>
      <c r="L55" s="997"/>
      <c r="M55" s="997"/>
      <c r="N55" s="997"/>
      <c r="O55" s="998"/>
      <c r="P55" s="1003"/>
      <c r="Q55" s="1003"/>
      <c r="R55" s="1003"/>
      <c r="S55" s="1003"/>
      <c r="T55" s="1003"/>
      <c r="U55" s="1003"/>
      <c r="V55" s="1003"/>
      <c r="W55" s="1003"/>
      <c r="X55" s="1004"/>
      <c r="Y55" s="1005" t="s">
        <v>13</v>
      </c>
      <c r="Z55" s="1006"/>
      <c r="AA55" s="1007"/>
      <c r="AB55" s="595" t="s">
        <v>180</v>
      </c>
      <c r="AC55" s="1008"/>
      <c r="AD55" s="1008"/>
      <c r="AE55" s="218"/>
      <c r="AF55" s="219"/>
      <c r="AG55" s="219"/>
      <c r="AH55" s="219"/>
      <c r="AI55" s="218"/>
      <c r="AJ55" s="219"/>
      <c r="AK55" s="219"/>
      <c r="AL55" s="219"/>
      <c r="AM55" s="218"/>
      <c r="AN55" s="219"/>
      <c r="AO55" s="219"/>
      <c r="AP55" s="219"/>
      <c r="AQ55" s="338"/>
      <c r="AR55" s="208"/>
      <c r="AS55" s="208"/>
      <c r="AT55" s="339"/>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4"/>
      <c r="Z58" s="817"/>
      <c r="AA58" s="818"/>
      <c r="AB58" s="1018" t="s">
        <v>11</v>
      </c>
      <c r="AC58" s="1019"/>
      <c r="AD58" s="1020"/>
      <c r="AE58" s="1024" t="s">
        <v>389</v>
      </c>
      <c r="AF58" s="1024"/>
      <c r="AG58" s="1024"/>
      <c r="AH58" s="1024"/>
      <c r="AI58" s="1024" t="s">
        <v>411</v>
      </c>
      <c r="AJ58" s="1024"/>
      <c r="AK58" s="1024"/>
      <c r="AL58" s="559"/>
      <c r="AM58" s="1024" t="s">
        <v>508</v>
      </c>
      <c r="AN58" s="1024"/>
      <c r="AO58" s="1024"/>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15"/>
      <c r="Z59" s="1016"/>
      <c r="AA59" s="1017"/>
      <c r="AB59" s="1021"/>
      <c r="AC59" s="1022"/>
      <c r="AD59" s="1023"/>
      <c r="AE59" s="909"/>
      <c r="AF59" s="909"/>
      <c r="AG59" s="909"/>
      <c r="AH59" s="909"/>
      <c r="AI59" s="909"/>
      <c r="AJ59" s="909"/>
      <c r="AK59" s="909"/>
      <c r="AL59" s="410"/>
      <c r="AM59" s="909"/>
      <c r="AN59" s="909"/>
      <c r="AO59" s="909"/>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1"/>
      <c r="I60" s="991"/>
      <c r="J60" s="991"/>
      <c r="K60" s="991"/>
      <c r="L60" s="991"/>
      <c r="M60" s="991"/>
      <c r="N60" s="991"/>
      <c r="O60" s="992"/>
      <c r="P60" s="108"/>
      <c r="Q60" s="999"/>
      <c r="R60" s="999"/>
      <c r="S60" s="999"/>
      <c r="T60" s="999"/>
      <c r="U60" s="999"/>
      <c r="V60" s="999"/>
      <c r="W60" s="999"/>
      <c r="X60" s="1000"/>
      <c r="Y60" s="1009" t="s">
        <v>12</v>
      </c>
      <c r="Z60" s="1010"/>
      <c r="AA60" s="1011"/>
      <c r="AB60" s="463"/>
      <c r="AC60" s="1013"/>
      <c r="AD60" s="1013"/>
      <c r="AE60" s="218"/>
      <c r="AF60" s="219"/>
      <c r="AG60" s="219"/>
      <c r="AH60" s="219"/>
      <c r="AI60" s="218"/>
      <c r="AJ60" s="219"/>
      <c r="AK60" s="219"/>
      <c r="AL60" s="219"/>
      <c r="AM60" s="218"/>
      <c r="AN60" s="219"/>
      <c r="AO60" s="219"/>
      <c r="AP60" s="219"/>
      <c r="AQ60" s="338"/>
      <c r="AR60" s="208"/>
      <c r="AS60" s="208"/>
      <c r="AT60" s="339"/>
      <c r="AU60" s="219"/>
      <c r="AV60" s="219"/>
      <c r="AW60" s="219"/>
      <c r="AX60" s="221"/>
      <c r="AY60" s="34">
        <f t="shared" ref="AY60:AY64" si="8">$AY$58</f>
        <v>0</v>
      </c>
    </row>
    <row r="61" spans="1:51" ht="22.5" customHeight="1" x14ac:dyDescent="0.15">
      <c r="A61" s="401"/>
      <c r="B61" s="402"/>
      <c r="C61" s="402"/>
      <c r="D61" s="402"/>
      <c r="E61" s="402"/>
      <c r="F61" s="403"/>
      <c r="G61" s="993"/>
      <c r="H61" s="994"/>
      <c r="I61" s="994"/>
      <c r="J61" s="994"/>
      <c r="K61" s="994"/>
      <c r="L61" s="994"/>
      <c r="M61" s="994"/>
      <c r="N61" s="994"/>
      <c r="O61" s="995"/>
      <c r="P61" s="1001"/>
      <c r="Q61" s="1001"/>
      <c r="R61" s="1001"/>
      <c r="S61" s="1001"/>
      <c r="T61" s="1001"/>
      <c r="U61" s="1001"/>
      <c r="V61" s="1001"/>
      <c r="W61" s="1001"/>
      <c r="X61" s="1002"/>
      <c r="Y61" s="449" t="s">
        <v>54</v>
      </c>
      <c r="Z61" s="1006"/>
      <c r="AA61" s="1007"/>
      <c r="AB61" s="525"/>
      <c r="AC61" s="1012"/>
      <c r="AD61" s="1012"/>
      <c r="AE61" s="218"/>
      <c r="AF61" s="219"/>
      <c r="AG61" s="219"/>
      <c r="AH61" s="219"/>
      <c r="AI61" s="218"/>
      <c r="AJ61" s="219"/>
      <c r="AK61" s="219"/>
      <c r="AL61" s="219"/>
      <c r="AM61" s="218"/>
      <c r="AN61" s="219"/>
      <c r="AO61" s="219"/>
      <c r="AP61" s="219"/>
      <c r="AQ61" s="338"/>
      <c r="AR61" s="208"/>
      <c r="AS61" s="208"/>
      <c r="AT61" s="339"/>
      <c r="AU61" s="219"/>
      <c r="AV61" s="219"/>
      <c r="AW61" s="219"/>
      <c r="AX61" s="221"/>
      <c r="AY61" s="34">
        <f t="shared" si="8"/>
        <v>0</v>
      </c>
    </row>
    <row r="62" spans="1:51" ht="22.5" customHeight="1" x14ac:dyDescent="0.15">
      <c r="A62" s="404"/>
      <c r="B62" s="405"/>
      <c r="C62" s="405"/>
      <c r="D62" s="405"/>
      <c r="E62" s="405"/>
      <c r="F62" s="406"/>
      <c r="G62" s="996"/>
      <c r="H62" s="997"/>
      <c r="I62" s="997"/>
      <c r="J62" s="997"/>
      <c r="K62" s="997"/>
      <c r="L62" s="997"/>
      <c r="M62" s="997"/>
      <c r="N62" s="997"/>
      <c r="O62" s="998"/>
      <c r="P62" s="1003"/>
      <c r="Q62" s="1003"/>
      <c r="R62" s="1003"/>
      <c r="S62" s="1003"/>
      <c r="T62" s="1003"/>
      <c r="U62" s="1003"/>
      <c r="V62" s="1003"/>
      <c r="W62" s="1003"/>
      <c r="X62" s="1004"/>
      <c r="Y62" s="1005" t="s">
        <v>13</v>
      </c>
      <c r="Z62" s="1006"/>
      <c r="AA62" s="1007"/>
      <c r="AB62" s="595" t="s">
        <v>180</v>
      </c>
      <c r="AC62" s="1008"/>
      <c r="AD62" s="1008"/>
      <c r="AE62" s="218"/>
      <c r="AF62" s="219"/>
      <c r="AG62" s="219"/>
      <c r="AH62" s="219"/>
      <c r="AI62" s="218"/>
      <c r="AJ62" s="219"/>
      <c r="AK62" s="219"/>
      <c r="AL62" s="219"/>
      <c r="AM62" s="218"/>
      <c r="AN62" s="219"/>
      <c r="AO62" s="219"/>
      <c r="AP62" s="219"/>
      <c r="AQ62" s="338"/>
      <c r="AR62" s="208"/>
      <c r="AS62" s="208"/>
      <c r="AT62" s="339"/>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4"/>
      <c r="Z65" s="817"/>
      <c r="AA65" s="818"/>
      <c r="AB65" s="1018" t="s">
        <v>11</v>
      </c>
      <c r="AC65" s="1019"/>
      <c r="AD65" s="1020"/>
      <c r="AE65" s="1024" t="s">
        <v>389</v>
      </c>
      <c r="AF65" s="1024"/>
      <c r="AG65" s="1024"/>
      <c r="AH65" s="1024"/>
      <c r="AI65" s="1024" t="s">
        <v>411</v>
      </c>
      <c r="AJ65" s="1024"/>
      <c r="AK65" s="1024"/>
      <c r="AL65" s="559"/>
      <c r="AM65" s="1024" t="s">
        <v>508</v>
      </c>
      <c r="AN65" s="1024"/>
      <c r="AO65" s="1024"/>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15"/>
      <c r="Z66" s="1016"/>
      <c r="AA66" s="1017"/>
      <c r="AB66" s="1021"/>
      <c r="AC66" s="1022"/>
      <c r="AD66" s="1023"/>
      <c r="AE66" s="909"/>
      <c r="AF66" s="909"/>
      <c r="AG66" s="909"/>
      <c r="AH66" s="909"/>
      <c r="AI66" s="909"/>
      <c r="AJ66" s="909"/>
      <c r="AK66" s="909"/>
      <c r="AL66" s="410"/>
      <c r="AM66" s="909"/>
      <c r="AN66" s="909"/>
      <c r="AO66" s="909"/>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1"/>
      <c r="I67" s="991"/>
      <c r="J67" s="991"/>
      <c r="K67" s="991"/>
      <c r="L67" s="991"/>
      <c r="M67" s="991"/>
      <c r="N67" s="991"/>
      <c r="O67" s="992"/>
      <c r="P67" s="108"/>
      <c r="Q67" s="999"/>
      <c r="R67" s="999"/>
      <c r="S67" s="999"/>
      <c r="T67" s="999"/>
      <c r="U67" s="999"/>
      <c r="V67" s="999"/>
      <c r="W67" s="999"/>
      <c r="X67" s="1000"/>
      <c r="Y67" s="1009" t="s">
        <v>12</v>
      </c>
      <c r="Z67" s="1010"/>
      <c r="AA67" s="1011"/>
      <c r="AB67" s="463"/>
      <c r="AC67" s="1013"/>
      <c r="AD67" s="1013"/>
      <c r="AE67" s="218"/>
      <c r="AF67" s="219"/>
      <c r="AG67" s="219"/>
      <c r="AH67" s="219"/>
      <c r="AI67" s="218"/>
      <c r="AJ67" s="219"/>
      <c r="AK67" s="219"/>
      <c r="AL67" s="219"/>
      <c r="AM67" s="218"/>
      <c r="AN67" s="219"/>
      <c r="AO67" s="219"/>
      <c r="AP67" s="219"/>
      <c r="AQ67" s="338"/>
      <c r="AR67" s="208"/>
      <c r="AS67" s="208"/>
      <c r="AT67" s="339"/>
      <c r="AU67" s="219"/>
      <c r="AV67" s="219"/>
      <c r="AW67" s="219"/>
      <c r="AX67" s="221"/>
      <c r="AY67" s="34">
        <f t="shared" ref="AY67:AY71" si="9">$AY$65</f>
        <v>0</v>
      </c>
    </row>
    <row r="68" spans="1:51" ht="22.5" customHeight="1" x14ac:dyDescent="0.15">
      <c r="A68" s="401"/>
      <c r="B68" s="402"/>
      <c r="C68" s="402"/>
      <c r="D68" s="402"/>
      <c r="E68" s="402"/>
      <c r="F68" s="403"/>
      <c r="G68" s="993"/>
      <c r="H68" s="994"/>
      <c r="I68" s="994"/>
      <c r="J68" s="994"/>
      <c r="K68" s="994"/>
      <c r="L68" s="994"/>
      <c r="M68" s="994"/>
      <c r="N68" s="994"/>
      <c r="O68" s="995"/>
      <c r="P68" s="1001"/>
      <c r="Q68" s="1001"/>
      <c r="R68" s="1001"/>
      <c r="S68" s="1001"/>
      <c r="T68" s="1001"/>
      <c r="U68" s="1001"/>
      <c r="V68" s="1001"/>
      <c r="W68" s="1001"/>
      <c r="X68" s="1002"/>
      <c r="Y68" s="449" t="s">
        <v>54</v>
      </c>
      <c r="Z68" s="1006"/>
      <c r="AA68" s="1007"/>
      <c r="AB68" s="525"/>
      <c r="AC68" s="1012"/>
      <c r="AD68" s="1012"/>
      <c r="AE68" s="218"/>
      <c r="AF68" s="219"/>
      <c r="AG68" s="219"/>
      <c r="AH68" s="219"/>
      <c r="AI68" s="218"/>
      <c r="AJ68" s="219"/>
      <c r="AK68" s="219"/>
      <c r="AL68" s="219"/>
      <c r="AM68" s="218"/>
      <c r="AN68" s="219"/>
      <c r="AO68" s="219"/>
      <c r="AP68" s="219"/>
      <c r="AQ68" s="338"/>
      <c r="AR68" s="208"/>
      <c r="AS68" s="208"/>
      <c r="AT68" s="339"/>
      <c r="AU68" s="219"/>
      <c r="AV68" s="219"/>
      <c r="AW68" s="219"/>
      <c r="AX68" s="221"/>
      <c r="AY68" s="34">
        <f t="shared" si="9"/>
        <v>0</v>
      </c>
    </row>
    <row r="69" spans="1:51" ht="22.5" customHeight="1" x14ac:dyDescent="0.15">
      <c r="A69" s="404"/>
      <c r="B69" s="405"/>
      <c r="C69" s="405"/>
      <c r="D69" s="405"/>
      <c r="E69" s="405"/>
      <c r="F69" s="406"/>
      <c r="G69" s="996"/>
      <c r="H69" s="997"/>
      <c r="I69" s="997"/>
      <c r="J69" s="997"/>
      <c r="K69" s="997"/>
      <c r="L69" s="997"/>
      <c r="M69" s="997"/>
      <c r="N69" s="997"/>
      <c r="O69" s="998"/>
      <c r="P69" s="1003"/>
      <c r="Q69" s="1003"/>
      <c r="R69" s="1003"/>
      <c r="S69" s="1003"/>
      <c r="T69" s="1003"/>
      <c r="U69" s="1003"/>
      <c r="V69" s="1003"/>
      <c r="W69" s="1003"/>
      <c r="X69" s="1004"/>
      <c r="Y69" s="449" t="s">
        <v>13</v>
      </c>
      <c r="Z69" s="1006"/>
      <c r="AA69" s="1007"/>
      <c r="AB69" s="558" t="s">
        <v>180</v>
      </c>
      <c r="AC69" s="367"/>
      <c r="AD69" s="367"/>
      <c r="AE69" s="218"/>
      <c r="AF69" s="219"/>
      <c r="AG69" s="219"/>
      <c r="AH69" s="219"/>
      <c r="AI69" s="218"/>
      <c r="AJ69" s="219"/>
      <c r="AK69" s="219"/>
      <c r="AL69" s="219"/>
      <c r="AM69" s="218"/>
      <c r="AN69" s="219"/>
      <c r="AO69" s="219"/>
      <c r="AP69" s="219"/>
      <c r="AQ69" s="338"/>
      <c r="AR69" s="208"/>
      <c r="AS69" s="208"/>
      <c r="AT69" s="339"/>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8"/>
      <c r="H71" s="989"/>
      <c r="I71" s="989"/>
      <c r="J71" s="989"/>
      <c r="K71" s="989"/>
      <c r="L71" s="989"/>
      <c r="M71" s="989"/>
      <c r="N71" s="989"/>
      <c r="O71" s="989"/>
      <c r="P71" s="989"/>
      <c r="Q71" s="989"/>
      <c r="R71" s="989"/>
      <c r="S71" s="989"/>
      <c r="T71" s="989"/>
      <c r="U71" s="989"/>
      <c r="V71" s="989"/>
      <c r="W71" s="989"/>
      <c r="X71" s="989"/>
      <c r="Y71" s="989"/>
      <c r="Z71" s="989"/>
      <c r="AA71" s="989"/>
      <c r="AB71" s="989"/>
      <c r="AC71" s="989"/>
      <c r="AD71" s="989"/>
      <c r="AE71" s="989"/>
      <c r="AF71" s="989"/>
      <c r="AG71" s="989"/>
      <c r="AH71" s="989"/>
      <c r="AI71" s="989"/>
      <c r="AJ71" s="989"/>
      <c r="AK71" s="989"/>
      <c r="AL71" s="989"/>
      <c r="AM71" s="989"/>
      <c r="AN71" s="989"/>
      <c r="AO71" s="989"/>
      <c r="AP71" s="989"/>
      <c r="AQ71" s="989"/>
      <c r="AR71" s="989"/>
      <c r="AS71" s="989"/>
      <c r="AT71" s="989"/>
      <c r="AU71" s="989"/>
      <c r="AV71" s="989"/>
      <c r="AW71" s="989"/>
      <c r="AX71" s="99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596" t="s">
        <v>365</v>
      </c>
      <c r="H2" s="597"/>
      <c r="I2" s="597"/>
      <c r="J2" s="597"/>
      <c r="K2" s="597"/>
      <c r="L2" s="597"/>
      <c r="M2" s="597"/>
      <c r="N2" s="597"/>
      <c r="O2" s="597"/>
      <c r="P2" s="597"/>
      <c r="Q2" s="597"/>
      <c r="R2" s="597"/>
      <c r="S2" s="597"/>
      <c r="T2" s="597"/>
      <c r="U2" s="597"/>
      <c r="V2" s="597"/>
      <c r="W2" s="597"/>
      <c r="X2" s="597"/>
      <c r="Y2" s="597"/>
      <c r="Z2" s="597"/>
      <c r="AA2" s="597"/>
      <c r="AB2" s="598"/>
      <c r="AC2" s="596" t="s">
        <v>367</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37"/>
      <c r="B3" s="1038"/>
      <c r="C3" s="1038"/>
      <c r="D3" s="1038"/>
      <c r="E3" s="1038"/>
      <c r="F3" s="1039"/>
      <c r="G3" s="803" t="s">
        <v>17</v>
      </c>
      <c r="H3" s="669"/>
      <c r="I3" s="669"/>
      <c r="J3" s="669"/>
      <c r="K3" s="669"/>
      <c r="L3" s="668" t="s">
        <v>18</v>
      </c>
      <c r="M3" s="669"/>
      <c r="N3" s="669"/>
      <c r="O3" s="669"/>
      <c r="P3" s="669"/>
      <c r="Q3" s="669"/>
      <c r="R3" s="669"/>
      <c r="S3" s="669"/>
      <c r="T3" s="669"/>
      <c r="U3" s="669"/>
      <c r="V3" s="669"/>
      <c r="W3" s="669"/>
      <c r="X3" s="670"/>
      <c r="Y3" s="655" t="s">
        <v>19</v>
      </c>
      <c r="Z3" s="656"/>
      <c r="AA3" s="656"/>
      <c r="AB3" s="795"/>
      <c r="AC3" s="803" t="s">
        <v>17</v>
      </c>
      <c r="AD3" s="669"/>
      <c r="AE3" s="669"/>
      <c r="AF3" s="669"/>
      <c r="AG3" s="669"/>
      <c r="AH3" s="668" t="s">
        <v>18</v>
      </c>
      <c r="AI3" s="669"/>
      <c r="AJ3" s="669"/>
      <c r="AK3" s="669"/>
      <c r="AL3" s="669"/>
      <c r="AM3" s="669"/>
      <c r="AN3" s="669"/>
      <c r="AO3" s="669"/>
      <c r="AP3" s="669"/>
      <c r="AQ3" s="669"/>
      <c r="AR3" s="669"/>
      <c r="AS3" s="669"/>
      <c r="AT3" s="670"/>
      <c r="AU3" s="655" t="s">
        <v>19</v>
      </c>
      <c r="AV3" s="656"/>
      <c r="AW3" s="656"/>
      <c r="AX3" s="657"/>
      <c r="AY3" s="34">
        <f>$AY$2</f>
        <v>0</v>
      </c>
    </row>
    <row r="4" spans="1:51" ht="24.75" customHeight="1" x14ac:dyDescent="0.15">
      <c r="A4" s="1037"/>
      <c r="B4" s="1038"/>
      <c r="C4" s="1038"/>
      <c r="D4" s="1038"/>
      <c r="E4" s="1038"/>
      <c r="F4" s="1039"/>
      <c r="G4" s="671"/>
      <c r="H4" s="672"/>
      <c r="I4" s="672"/>
      <c r="J4" s="672"/>
      <c r="K4" s="673"/>
      <c r="L4" s="665"/>
      <c r="M4" s="666"/>
      <c r="N4" s="666"/>
      <c r="O4" s="666"/>
      <c r="P4" s="666"/>
      <c r="Q4" s="666"/>
      <c r="R4" s="666"/>
      <c r="S4" s="666"/>
      <c r="T4" s="666"/>
      <c r="U4" s="666"/>
      <c r="V4" s="666"/>
      <c r="W4" s="666"/>
      <c r="X4" s="667"/>
      <c r="Y4" s="385"/>
      <c r="Z4" s="386"/>
      <c r="AA4" s="386"/>
      <c r="AB4" s="799"/>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37"/>
      <c r="B5" s="1038"/>
      <c r="C5" s="1038"/>
      <c r="D5" s="1038"/>
      <c r="E5" s="1038"/>
      <c r="F5" s="1039"/>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37"/>
      <c r="B6" s="1038"/>
      <c r="C6" s="1038"/>
      <c r="D6" s="1038"/>
      <c r="E6" s="1038"/>
      <c r="F6" s="1039"/>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37"/>
      <c r="B7" s="1038"/>
      <c r="C7" s="1038"/>
      <c r="D7" s="1038"/>
      <c r="E7" s="1038"/>
      <c r="F7" s="1039"/>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37"/>
      <c r="B8" s="1038"/>
      <c r="C8" s="1038"/>
      <c r="D8" s="1038"/>
      <c r="E8" s="1038"/>
      <c r="F8" s="1039"/>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37"/>
      <c r="B9" s="1038"/>
      <c r="C9" s="1038"/>
      <c r="D9" s="1038"/>
      <c r="E9" s="1038"/>
      <c r="F9" s="1039"/>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37"/>
      <c r="B10" s="1038"/>
      <c r="C10" s="1038"/>
      <c r="D10" s="1038"/>
      <c r="E10" s="1038"/>
      <c r="F10" s="1039"/>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37"/>
      <c r="B11" s="1038"/>
      <c r="C11" s="1038"/>
      <c r="D11" s="1038"/>
      <c r="E11" s="1038"/>
      <c r="F11" s="1039"/>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37"/>
      <c r="B12" s="1038"/>
      <c r="C12" s="1038"/>
      <c r="D12" s="1038"/>
      <c r="E12" s="1038"/>
      <c r="F12" s="1039"/>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37"/>
      <c r="B13" s="1038"/>
      <c r="C13" s="1038"/>
      <c r="D13" s="1038"/>
      <c r="E13" s="1038"/>
      <c r="F13" s="1039"/>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37"/>
      <c r="B14" s="1038"/>
      <c r="C14" s="1038"/>
      <c r="D14" s="1038"/>
      <c r="E14" s="1038"/>
      <c r="F14" s="1039"/>
      <c r="G14" s="814" t="s">
        <v>20</v>
      </c>
      <c r="H14" s="815"/>
      <c r="I14" s="815"/>
      <c r="J14" s="815"/>
      <c r="K14" s="815"/>
      <c r="L14" s="816"/>
      <c r="M14" s="817"/>
      <c r="N14" s="817"/>
      <c r="O14" s="817"/>
      <c r="P14" s="817"/>
      <c r="Q14" s="817"/>
      <c r="R14" s="817"/>
      <c r="S14" s="817"/>
      <c r="T14" s="817"/>
      <c r="U14" s="817"/>
      <c r="V14" s="817"/>
      <c r="W14" s="817"/>
      <c r="X14" s="818"/>
      <c r="Y14" s="819">
        <f>SUM(Y4:AB13)</f>
        <v>0</v>
      </c>
      <c r="Z14" s="820"/>
      <c r="AA14" s="820"/>
      <c r="AB14" s="821"/>
      <c r="AC14" s="814" t="s">
        <v>20</v>
      </c>
      <c r="AD14" s="815"/>
      <c r="AE14" s="815"/>
      <c r="AF14" s="815"/>
      <c r="AG14" s="815"/>
      <c r="AH14" s="816"/>
      <c r="AI14" s="817"/>
      <c r="AJ14" s="817"/>
      <c r="AK14" s="817"/>
      <c r="AL14" s="817"/>
      <c r="AM14" s="817"/>
      <c r="AN14" s="817"/>
      <c r="AO14" s="817"/>
      <c r="AP14" s="817"/>
      <c r="AQ14" s="817"/>
      <c r="AR14" s="817"/>
      <c r="AS14" s="817"/>
      <c r="AT14" s="818"/>
      <c r="AU14" s="819">
        <f>SUM(AU4:AX13)</f>
        <v>0</v>
      </c>
      <c r="AV14" s="820"/>
      <c r="AW14" s="820"/>
      <c r="AX14" s="822"/>
      <c r="AY14" s="34">
        <f t="shared" si="0"/>
        <v>0</v>
      </c>
    </row>
    <row r="15" spans="1:51" ht="30" customHeight="1" x14ac:dyDescent="0.15">
      <c r="A15" s="1037"/>
      <c r="B15" s="1038"/>
      <c r="C15" s="1038"/>
      <c r="D15" s="1038"/>
      <c r="E15" s="1038"/>
      <c r="F15" s="1039"/>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0"/>
      <c r="AY15">
        <f>COUNTA($G$17,$AC$17)</f>
        <v>0</v>
      </c>
    </row>
    <row r="16" spans="1:51" ht="25.5" customHeight="1" x14ac:dyDescent="0.15">
      <c r="A16" s="1037"/>
      <c r="B16" s="1038"/>
      <c r="C16" s="1038"/>
      <c r="D16" s="1038"/>
      <c r="E16" s="1038"/>
      <c r="F16" s="1039"/>
      <c r="G16" s="803" t="s">
        <v>17</v>
      </c>
      <c r="H16" s="669"/>
      <c r="I16" s="669"/>
      <c r="J16" s="669"/>
      <c r="K16" s="669"/>
      <c r="L16" s="668" t="s">
        <v>18</v>
      </c>
      <c r="M16" s="669"/>
      <c r="N16" s="669"/>
      <c r="O16" s="669"/>
      <c r="P16" s="669"/>
      <c r="Q16" s="669"/>
      <c r="R16" s="669"/>
      <c r="S16" s="669"/>
      <c r="T16" s="669"/>
      <c r="U16" s="669"/>
      <c r="V16" s="669"/>
      <c r="W16" s="669"/>
      <c r="X16" s="670"/>
      <c r="Y16" s="655" t="s">
        <v>19</v>
      </c>
      <c r="Z16" s="656"/>
      <c r="AA16" s="656"/>
      <c r="AB16" s="795"/>
      <c r="AC16" s="803" t="s">
        <v>17</v>
      </c>
      <c r="AD16" s="669"/>
      <c r="AE16" s="669"/>
      <c r="AF16" s="669"/>
      <c r="AG16" s="669"/>
      <c r="AH16" s="668" t="s">
        <v>18</v>
      </c>
      <c r="AI16" s="669"/>
      <c r="AJ16" s="669"/>
      <c r="AK16" s="669"/>
      <c r="AL16" s="669"/>
      <c r="AM16" s="669"/>
      <c r="AN16" s="669"/>
      <c r="AO16" s="669"/>
      <c r="AP16" s="669"/>
      <c r="AQ16" s="669"/>
      <c r="AR16" s="669"/>
      <c r="AS16" s="669"/>
      <c r="AT16" s="670"/>
      <c r="AU16" s="655" t="s">
        <v>19</v>
      </c>
      <c r="AV16" s="656"/>
      <c r="AW16" s="656"/>
      <c r="AX16" s="657"/>
      <c r="AY16" s="34">
        <f>$AY$15</f>
        <v>0</v>
      </c>
    </row>
    <row r="17" spans="1:51" ht="24.75" customHeight="1" x14ac:dyDescent="0.15">
      <c r="A17" s="1037"/>
      <c r="B17" s="1038"/>
      <c r="C17" s="1038"/>
      <c r="D17" s="1038"/>
      <c r="E17" s="1038"/>
      <c r="F17" s="1039"/>
      <c r="G17" s="671"/>
      <c r="H17" s="672"/>
      <c r="I17" s="672"/>
      <c r="J17" s="672"/>
      <c r="K17" s="673"/>
      <c r="L17" s="665"/>
      <c r="M17" s="666"/>
      <c r="N17" s="666"/>
      <c r="O17" s="666"/>
      <c r="P17" s="666"/>
      <c r="Q17" s="666"/>
      <c r="R17" s="666"/>
      <c r="S17" s="666"/>
      <c r="T17" s="666"/>
      <c r="U17" s="666"/>
      <c r="V17" s="666"/>
      <c r="W17" s="666"/>
      <c r="X17" s="667"/>
      <c r="Y17" s="385"/>
      <c r="Z17" s="386"/>
      <c r="AA17" s="386"/>
      <c r="AB17" s="799"/>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37"/>
      <c r="B18" s="1038"/>
      <c r="C18" s="1038"/>
      <c r="D18" s="1038"/>
      <c r="E18" s="1038"/>
      <c r="F18" s="1039"/>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37"/>
      <c r="B19" s="1038"/>
      <c r="C19" s="1038"/>
      <c r="D19" s="1038"/>
      <c r="E19" s="1038"/>
      <c r="F19" s="1039"/>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37"/>
      <c r="B20" s="1038"/>
      <c r="C20" s="1038"/>
      <c r="D20" s="1038"/>
      <c r="E20" s="1038"/>
      <c r="F20" s="1039"/>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37"/>
      <c r="B21" s="1038"/>
      <c r="C21" s="1038"/>
      <c r="D21" s="1038"/>
      <c r="E21" s="1038"/>
      <c r="F21" s="1039"/>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37"/>
      <c r="B22" s="1038"/>
      <c r="C22" s="1038"/>
      <c r="D22" s="1038"/>
      <c r="E22" s="1038"/>
      <c r="F22" s="1039"/>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37"/>
      <c r="B23" s="1038"/>
      <c r="C23" s="1038"/>
      <c r="D23" s="1038"/>
      <c r="E23" s="1038"/>
      <c r="F23" s="1039"/>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37"/>
      <c r="B24" s="1038"/>
      <c r="C24" s="1038"/>
      <c r="D24" s="1038"/>
      <c r="E24" s="1038"/>
      <c r="F24" s="1039"/>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37"/>
      <c r="B25" s="1038"/>
      <c r="C25" s="1038"/>
      <c r="D25" s="1038"/>
      <c r="E25" s="1038"/>
      <c r="F25" s="1039"/>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37"/>
      <c r="B26" s="1038"/>
      <c r="C26" s="1038"/>
      <c r="D26" s="1038"/>
      <c r="E26" s="1038"/>
      <c r="F26" s="1039"/>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37"/>
      <c r="B27" s="1038"/>
      <c r="C27" s="1038"/>
      <c r="D27" s="1038"/>
      <c r="E27" s="1038"/>
      <c r="F27" s="1039"/>
      <c r="G27" s="814" t="s">
        <v>20</v>
      </c>
      <c r="H27" s="815"/>
      <c r="I27" s="815"/>
      <c r="J27" s="815"/>
      <c r="K27" s="815"/>
      <c r="L27" s="816"/>
      <c r="M27" s="817"/>
      <c r="N27" s="817"/>
      <c r="O27" s="817"/>
      <c r="P27" s="817"/>
      <c r="Q27" s="817"/>
      <c r="R27" s="817"/>
      <c r="S27" s="817"/>
      <c r="T27" s="817"/>
      <c r="U27" s="817"/>
      <c r="V27" s="817"/>
      <c r="W27" s="817"/>
      <c r="X27" s="818"/>
      <c r="Y27" s="819">
        <f>SUM(Y17:AB26)</f>
        <v>0</v>
      </c>
      <c r="Z27" s="820"/>
      <c r="AA27" s="820"/>
      <c r="AB27" s="821"/>
      <c r="AC27" s="814" t="s">
        <v>20</v>
      </c>
      <c r="AD27" s="815"/>
      <c r="AE27" s="815"/>
      <c r="AF27" s="815"/>
      <c r="AG27" s="815"/>
      <c r="AH27" s="816"/>
      <c r="AI27" s="817"/>
      <c r="AJ27" s="817"/>
      <c r="AK27" s="817"/>
      <c r="AL27" s="817"/>
      <c r="AM27" s="817"/>
      <c r="AN27" s="817"/>
      <c r="AO27" s="817"/>
      <c r="AP27" s="817"/>
      <c r="AQ27" s="817"/>
      <c r="AR27" s="817"/>
      <c r="AS27" s="817"/>
      <c r="AT27" s="818"/>
      <c r="AU27" s="819">
        <f>SUM(AU17:AX26)</f>
        <v>0</v>
      </c>
      <c r="AV27" s="820"/>
      <c r="AW27" s="820"/>
      <c r="AX27" s="822"/>
      <c r="AY27" s="34">
        <f t="shared" si="1"/>
        <v>0</v>
      </c>
    </row>
    <row r="28" spans="1:51" ht="30" customHeight="1" x14ac:dyDescent="0.15">
      <c r="A28" s="1037"/>
      <c r="B28" s="1038"/>
      <c r="C28" s="1038"/>
      <c r="D28" s="1038"/>
      <c r="E28" s="1038"/>
      <c r="F28" s="1039"/>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0"/>
      <c r="AY28">
        <f>COUNTA($G$30,$AC$30)</f>
        <v>0</v>
      </c>
    </row>
    <row r="29" spans="1:51" ht="24.75" customHeight="1" x14ac:dyDescent="0.15">
      <c r="A29" s="1037"/>
      <c r="B29" s="1038"/>
      <c r="C29" s="1038"/>
      <c r="D29" s="1038"/>
      <c r="E29" s="1038"/>
      <c r="F29" s="1039"/>
      <c r="G29" s="803" t="s">
        <v>17</v>
      </c>
      <c r="H29" s="669"/>
      <c r="I29" s="669"/>
      <c r="J29" s="669"/>
      <c r="K29" s="669"/>
      <c r="L29" s="668" t="s">
        <v>18</v>
      </c>
      <c r="M29" s="669"/>
      <c r="N29" s="669"/>
      <c r="O29" s="669"/>
      <c r="P29" s="669"/>
      <c r="Q29" s="669"/>
      <c r="R29" s="669"/>
      <c r="S29" s="669"/>
      <c r="T29" s="669"/>
      <c r="U29" s="669"/>
      <c r="V29" s="669"/>
      <c r="W29" s="669"/>
      <c r="X29" s="670"/>
      <c r="Y29" s="655" t="s">
        <v>19</v>
      </c>
      <c r="Z29" s="656"/>
      <c r="AA29" s="656"/>
      <c r="AB29" s="795"/>
      <c r="AC29" s="803" t="s">
        <v>17</v>
      </c>
      <c r="AD29" s="669"/>
      <c r="AE29" s="669"/>
      <c r="AF29" s="669"/>
      <c r="AG29" s="669"/>
      <c r="AH29" s="668" t="s">
        <v>18</v>
      </c>
      <c r="AI29" s="669"/>
      <c r="AJ29" s="669"/>
      <c r="AK29" s="669"/>
      <c r="AL29" s="669"/>
      <c r="AM29" s="669"/>
      <c r="AN29" s="669"/>
      <c r="AO29" s="669"/>
      <c r="AP29" s="669"/>
      <c r="AQ29" s="669"/>
      <c r="AR29" s="669"/>
      <c r="AS29" s="669"/>
      <c r="AT29" s="670"/>
      <c r="AU29" s="655" t="s">
        <v>19</v>
      </c>
      <c r="AV29" s="656"/>
      <c r="AW29" s="656"/>
      <c r="AX29" s="657"/>
      <c r="AY29" s="34">
        <f>$AY$28</f>
        <v>0</v>
      </c>
    </row>
    <row r="30" spans="1:51" ht="24.75" customHeight="1" x14ac:dyDescent="0.15">
      <c r="A30" s="1037"/>
      <c r="B30" s="1038"/>
      <c r="C30" s="1038"/>
      <c r="D30" s="1038"/>
      <c r="E30" s="1038"/>
      <c r="F30" s="1039"/>
      <c r="G30" s="671"/>
      <c r="H30" s="672"/>
      <c r="I30" s="672"/>
      <c r="J30" s="672"/>
      <c r="K30" s="673"/>
      <c r="L30" s="665"/>
      <c r="M30" s="666"/>
      <c r="N30" s="666"/>
      <c r="O30" s="666"/>
      <c r="P30" s="666"/>
      <c r="Q30" s="666"/>
      <c r="R30" s="666"/>
      <c r="S30" s="666"/>
      <c r="T30" s="666"/>
      <c r="U30" s="666"/>
      <c r="V30" s="666"/>
      <c r="W30" s="666"/>
      <c r="X30" s="667"/>
      <c r="Y30" s="385"/>
      <c r="Z30" s="386"/>
      <c r="AA30" s="386"/>
      <c r="AB30" s="799"/>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37"/>
      <c r="B31" s="1038"/>
      <c r="C31" s="1038"/>
      <c r="D31" s="1038"/>
      <c r="E31" s="1038"/>
      <c r="F31" s="1039"/>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37"/>
      <c r="B32" s="1038"/>
      <c r="C32" s="1038"/>
      <c r="D32" s="1038"/>
      <c r="E32" s="1038"/>
      <c r="F32" s="1039"/>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37"/>
      <c r="B33" s="1038"/>
      <c r="C33" s="1038"/>
      <c r="D33" s="1038"/>
      <c r="E33" s="1038"/>
      <c r="F33" s="1039"/>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37"/>
      <c r="B34" s="1038"/>
      <c r="C34" s="1038"/>
      <c r="D34" s="1038"/>
      <c r="E34" s="1038"/>
      <c r="F34" s="1039"/>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37"/>
      <c r="B35" s="1038"/>
      <c r="C35" s="1038"/>
      <c r="D35" s="1038"/>
      <c r="E35" s="1038"/>
      <c r="F35" s="1039"/>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37"/>
      <c r="B36" s="1038"/>
      <c r="C36" s="1038"/>
      <c r="D36" s="1038"/>
      <c r="E36" s="1038"/>
      <c r="F36" s="1039"/>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37"/>
      <c r="B37" s="1038"/>
      <c r="C37" s="1038"/>
      <c r="D37" s="1038"/>
      <c r="E37" s="1038"/>
      <c r="F37" s="1039"/>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37"/>
      <c r="B38" s="1038"/>
      <c r="C38" s="1038"/>
      <c r="D38" s="1038"/>
      <c r="E38" s="1038"/>
      <c r="F38" s="1039"/>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37"/>
      <c r="B39" s="1038"/>
      <c r="C39" s="1038"/>
      <c r="D39" s="1038"/>
      <c r="E39" s="1038"/>
      <c r="F39" s="1039"/>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37"/>
      <c r="B40" s="1038"/>
      <c r="C40" s="1038"/>
      <c r="D40" s="1038"/>
      <c r="E40" s="1038"/>
      <c r="F40" s="1039"/>
      <c r="G40" s="814" t="s">
        <v>20</v>
      </c>
      <c r="H40" s="815"/>
      <c r="I40" s="815"/>
      <c r="J40" s="815"/>
      <c r="K40" s="815"/>
      <c r="L40" s="816"/>
      <c r="M40" s="817"/>
      <c r="N40" s="817"/>
      <c r="O40" s="817"/>
      <c r="P40" s="817"/>
      <c r="Q40" s="817"/>
      <c r="R40" s="817"/>
      <c r="S40" s="817"/>
      <c r="T40" s="817"/>
      <c r="U40" s="817"/>
      <c r="V40" s="817"/>
      <c r="W40" s="817"/>
      <c r="X40" s="818"/>
      <c r="Y40" s="819">
        <f>SUM(Y30:AB39)</f>
        <v>0</v>
      </c>
      <c r="Z40" s="820"/>
      <c r="AA40" s="820"/>
      <c r="AB40" s="821"/>
      <c r="AC40" s="814" t="s">
        <v>20</v>
      </c>
      <c r="AD40" s="815"/>
      <c r="AE40" s="815"/>
      <c r="AF40" s="815"/>
      <c r="AG40" s="815"/>
      <c r="AH40" s="816"/>
      <c r="AI40" s="817"/>
      <c r="AJ40" s="817"/>
      <c r="AK40" s="817"/>
      <c r="AL40" s="817"/>
      <c r="AM40" s="817"/>
      <c r="AN40" s="817"/>
      <c r="AO40" s="817"/>
      <c r="AP40" s="817"/>
      <c r="AQ40" s="817"/>
      <c r="AR40" s="817"/>
      <c r="AS40" s="817"/>
      <c r="AT40" s="818"/>
      <c r="AU40" s="819">
        <f>SUM(AU30:AX39)</f>
        <v>0</v>
      </c>
      <c r="AV40" s="820"/>
      <c r="AW40" s="820"/>
      <c r="AX40" s="822"/>
      <c r="AY40" s="34">
        <f t="shared" si="2"/>
        <v>0</v>
      </c>
    </row>
    <row r="41" spans="1:51" ht="30" customHeight="1" x14ac:dyDescent="0.15">
      <c r="A41" s="1037"/>
      <c r="B41" s="1038"/>
      <c r="C41" s="1038"/>
      <c r="D41" s="1038"/>
      <c r="E41" s="1038"/>
      <c r="F41" s="1039"/>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0"/>
      <c r="AY41">
        <f>COUNTA($G$43,$AC$43)</f>
        <v>0</v>
      </c>
    </row>
    <row r="42" spans="1:51" ht="24.75" customHeight="1" x14ac:dyDescent="0.15">
      <c r="A42" s="1037"/>
      <c r="B42" s="1038"/>
      <c r="C42" s="1038"/>
      <c r="D42" s="1038"/>
      <c r="E42" s="1038"/>
      <c r="F42" s="1039"/>
      <c r="G42" s="803" t="s">
        <v>17</v>
      </c>
      <c r="H42" s="669"/>
      <c r="I42" s="669"/>
      <c r="J42" s="669"/>
      <c r="K42" s="669"/>
      <c r="L42" s="668" t="s">
        <v>18</v>
      </c>
      <c r="M42" s="669"/>
      <c r="N42" s="669"/>
      <c r="O42" s="669"/>
      <c r="P42" s="669"/>
      <c r="Q42" s="669"/>
      <c r="R42" s="669"/>
      <c r="S42" s="669"/>
      <c r="T42" s="669"/>
      <c r="U42" s="669"/>
      <c r="V42" s="669"/>
      <c r="W42" s="669"/>
      <c r="X42" s="670"/>
      <c r="Y42" s="655" t="s">
        <v>19</v>
      </c>
      <c r="Z42" s="656"/>
      <c r="AA42" s="656"/>
      <c r="AB42" s="795"/>
      <c r="AC42" s="803" t="s">
        <v>17</v>
      </c>
      <c r="AD42" s="669"/>
      <c r="AE42" s="669"/>
      <c r="AF42" s="669"/>
      <c r="AG42" s="669"/>
      <c r="AH42" s="668" t="s">
        <v>18</v>
      </c>
      <c r="AI42" s="669"/>
      <c r="AJ42" s="669"/>
      <c r="AK42" s="669"/>
      <c r="AL42" s="669"/>
      <c r="AM42" s="669"/>
      <c r="AN42" s="669"/>
      <c r="AO42" s="669"/>
      <c r="AP42" s="669"/>
      <c r="AQ42" s="669"/>
      <c r="AR42" s="669"/>
      <c r="AS42" s="669"/>
      <c r="AT42" s="670"/>
      <c r="AU42" s="655" t="s">
        <v>19</v>
      </c>
      <c r="AV42" s="656"/>
      <c r="AW42" s="656"/>
      <c r="AX42" s="657"/>
      <c r="AY42" s="34">
        <f>$AY$41</f>
        <v>0</v>
      </c>
    </row>
    <row r="43" spans="1:51" ht="24.75" customHeight="1" x14ac:dyDescent="0.15">
      <c r="A43" s="1037"/>
      <c r="B43" s="1038"/>
      <c r="C43" s="1038"/>
      <c r="D43" s="1038"/>
      <c r="E43" s="1038"/>
      <c r="F43" s="1039"/>
      <c r="G43" s="671"/>
      <c r="H43" s="672"/>
      <c r="I43" s="672"/>
      <c r="J43" s="672"/>
      <c r="K43" s="673"/>
      <c r="L43" s="665"/>
      <c r="M43" s="666"/>
      <c r="N43" s="666"/>
      <c r="O43" s="666"/>
      <c r="P43" s="666"/>
      <c r="Q43" s="666"/>
      <c r="R43" s="666"/>
      <c r="S43" s="666"/>
      <c r="T43" s="666"/>
      <c r="U43" s="666"/>
      <c r="V43" s="666"/>
      <c r="W43" s="666"/>
      <c r="X43" s="667"/>
      <c r="Y43" s="385"/>
      <c r="Z43" s="386"/>
      <c r="AA43" s="386"/>
      <c r="AB43" s="799"/>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37"/>
      <c r="B44" s="1038"/>
      <c r="C44" s="1038"/>
      <c r="D44" s="1038"/>
      <c r="E44" s="1038"/>
      <c r="F44" s="1039"/>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37"/>
      <c r="B45" s="1038"/>
      <c r="C45" s="1038"/>
      <c r="D45" s="1038"/>
      <c r="E45" s="1038"/>
      <c r="F45" s="1039"/>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37"/>
      <c r="B46" s="1038"/>
      <c r="C46" s="1038"/>
      <c r="D46" s="1038"/>
      <c r="E46" s="1038"/>
      <c r="F46" s="1039"/>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37"/>
      <c r="B47" s="1038"/>
      <c r="C47" s="1038"/>
      <c r="D47" s="1038"/>
      <c r="E47" s="1038"/>
      <c r="F47" s="1039"/>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37"/>
      <c r="B48" s="1038"/>
      <c r="C48" s="1038"/>
      <c r="D48" s="1038"/>
      <c r="E48" s="1038"/>
      <c r="F48" s="1039"/>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37"/>
      <c r="B49" s="1038"/>
      <c r="C49" s="1038"/>
      <c r="D49" s="1038"/>
      <c r="E49" s="1038"/>
      <c r="F49" s="1039"/>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37"/>
      <c r="B50" s="1038"/>
      <c r="C50" s="1038"/>
      <c r="D50" s="1038"/>
      <c r="E50" s="1038"/>
      <c r="F50" s="1039"/>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37"/>
      <c r="B51" s="1038"/>
      <c r="C51" s="1038"/>
      <c r="D51" s="1038"/>
      <c r="E51" s="1038"/>
      <c r="F51" s="1039"/>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37"/>
      <c r="B52" s="1038"/>
      <c r="C52" s="1038"/>
      <c r="D52" s="1038"/>
      <c r="E52" s="1038"/>
      <c r="F52" s="1039"/>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0"/>
      <c r="B53" s="1041"/>
      <c r="C53" s="1041"/>
      <c r="D53" s="1041"/>
      <c r="E53" s="1041"/>
      <c r="F53" s="1042"/>
      <c r="G53" s="1025" t="s">
        <v>20</v>
      </c>
      <c r="H53" s="1026"/>
      <c r="I53" s="1026"/>
      <c r="J53" s="1026"/>
      <c r="K53" s="1026"/>
      <c r="L53" s="1027"/>
      <c r="M53" s="1028"/>
      <c r="N53" s="1028"/>
      <c r="O53" s="1028"/>
      <c r="P53" s="1028"/>
      <c r="Q53" s="1028"/>
      <c r="R53" s="1028"/>
      <c r="S53" s="1028"/>
      <c r="T53" s="1028"/>
      <c r="U53" s="1028"/>
      <c r="V53" s="1028"/>
      <c r="W53" s="1028"/>
      <c r="X53" s="1029"/>
      <c r="Y53" s="1030">
        <f>SUM(Y43:AB52)</f>
        <v>0</v>
      </c>
      <c r="Z53" s="1031"/>
      <c r="AA53" s="1031"/>
      <c r="AB53" s="1032"/>
      <c r="AC53" s="1025" t="s">
        <v>20</v>
      </c>
      <c r="AD53" s="1026"/>
      <c r="AE53" s="1026"/>
      <c r="AF53" s="1026"/>
      <c r="AG53" s="1026"/>
      <c r="AH53" s="1027"/>
      <c r="AI53" s="1028"/>
      <c r="AJ53" s="1028"/>
      <c r="AK53" s="1028"/>
      <c r="AL53" s="1028"/>
      <c r="AM53" s="1028"/>
      <c r="AN53" s="1028"/>
      <c r="AO53" s="1028"/>
      <c r="AP53" s="1028"/>
      <c r="AQ53" s="1028"/>
      <c r="AR53" s="1028"/>
      <c r="AS53" s="1028"/>
      <c r="AT53" s="1029"/>
      <c r="AU53" s="1030">
        <f>SUM(AU43:AX52)</f>
        <v>0</v>
      </c>
      <c r="AV53" s="1031"/>
      <c r="AW53" s="1031"/>
      <c r="AX53" s="1033"/>
      <c r="AY53" s="34">
        <f t="shared" si="3"/>
        <v>0</v>
      </c>
    </row>
    <row r="54" spans="1:51" s="37" customFormat="1" ht="24.75" customHeight="1" thickBot="1" x14ac:dyDescent="0.2"/>
    <row r="55" spans="1:51" ht="30" customHeight="1" x14ac:dyDescent="0.15">
      <c r="A55" s="1043" t="s">
        <v>28</v>
      </c>
      <c r="B55" s="1044"/>
      <c r="C55" s="1044"/>
      <c r="D55" s="1044"/>
      <c r="E55" s="1044"/>
      <c r="F55" s="1045"/>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0"/>
      <c r="AY55">
        <f>COUNTA($G$57,$AC$57)</f>
        <v>0</v>
      </c>
    </row>
    <row r="56" spans="1:51" ht="24.75" customHeight="1" x14ac:dyDescent="0.15">
      <c r="A56" s="1037"/>
      <c r="B56" s="1038"/>
      <c r="C56" s="1038"/>
      <c r="D56" s="1038"/>
      <c r="E56" s="1038"/>
      <c r="F56" s="1039"/>
      <c r="G56" s="803" t="s">
        <v>17</v>
      </c>
      <c r="H56" s="669"/>
      <c r="I56" s="669"/>
      <c r="J56" s="669"/>
      <c r="K56" s="669"/>
      <c r="L56" s="668" t="s">
        <v>18</v>
      </c>
      <c r="M56" s="669"/>
      <c r="N56" s="669"/>
      <c r="O56" s="669"/>
      <c r="P56" s="669"/>
      <c r="Q56" s="669"/>
      <c r="R56" s="669"/>
      <c r="S56" s="669"/>
      <c r="T56" s="669"/>
      <c r="U56" s="669"/>
      <c r="V56" s="669"/>
      <c r="W56" s="669"/>
      <c r="X56" s="670"/>
      <c r="Y56" s="655" t="s">
        <v>19</v>
      </c>
      <c r="Z56" s="656"/>
      <c r="AA56" s="656"/>
      <c r="AB56" s="795"/>
      <c r="AC56" s="803" t="s">
        <v>17</v>
      </c>
      <c r="AD56" s="669"/>
      <c r="AE56" s="669"/>
      <c r="AF56" s="669"/>
      <c r="AG56" s="669"/>
      <c r="AH56" s="668" t="s">
        <v>18</v>
      </c>
      <c r="AI56" s="669"/>
      <c r="AJ56" s="669"/>
      <c r="AK56" s="669"/>
      <c r="AL56" s="669"/>
      <c r="AM56" s="669"/>
      <c r="AN56" s="669"/>
      <c r="AO56" s="669"/>
      <c r="AP56" s="669"/>
      <c r="AQ56" s="669"/>
      <c r="AR56" s="669"/>
      <c r="AS56" s="669"/>
      <c r="AT56" s="670"/>
      <c r="AU56" s="655" t="s">
        <v>19</v>
      </c>
      <c r="AV56" s="656"/>
      <c r="AW56" s="656"/>
      <c r="AX56" s="657"/>
      <c r="AY56" s="34">
        <f>$AY$55</f>
        <v>0</v>
      </c>
    </row>
    <row r="57" spans="1:51" ht="24.75" customHeight="1" x14ac:dyDescent="0.15">
      <c r="A57" s="1037"/>
      <c r="B57" s="1038"/>
      <c r="C57" s="1038"/>
      <c r="D57" s="1038"/>
      <c r="E57" s="1038"/>
      <c r="F57" s="1039"/>
      <c r="G57" s="671"/>
      <c r="H57" s="672"/>
      <c r="I57" s="672"/>
      <c r="J57" s="672"/>
      <c r="K57" s="673"/>
      <c r="L57" s="665"/>
      <c r="M57" s="666"/>
      <c r="N57" s="666"/>
      <c r="O57" s="666"/>
      <c r="P57" s="666"/>
      <c r="Q57" s="666"/>
      <c r="R57" s="666"/>
      <c r="S57" s="666"/>
      <c r="T57" s="666"/>
      <c r="U57" s="666"/>
      <c r="V57" s="666"/>
      <c r="W57" s="666"/>
      <c r="X57" s="667"/>
      <c r="Y57" s="385"/>
      <c r="Z57" s="386"/>
      <c r="AA57" s="386"/>
      <c r="AB57" s="799"/>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37"/>
      <c r="B58" s="1038"/>
      <c r="C58" s="1038"/>
      <c r="D58" s="1038"/>
      <c r="E58" s="1038"/>
      <c r="F58" s="1039"/>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37"/>
      <c r="B59" s="1038"/>
      <c r="C59" s="1038"/>
      <c r="D59" s="1038"/>
      <c r="E59" s="1038"/>
      <c r="F59" s="1039"/>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37"/>
      <c r="B60" s="1038"/>
      <c r="C60" s="1038"/>
      <c r="D60" s="1038"/>
      <c r="E60" s="1038"/>
      <c r="F60" s="1039"/>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37"/>
      <c r="B61" s="1038"/>
      <c r="C61" s="1038"/>
      <c r="D61" s="1038"/>
      <c r="E61" s="1038"/>
      <c r="F61" s="1039"/>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37"/>
      <c r="B62" s="1038"/>
      <c r="C62" s="1038"/>
      <c r="D62" s="1038"/>
      <c r="E62" s="1038"/>
      <c r="F62" s="1039"/>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37"/>
      <c r="B63" s="1038"/>
      <c r="C63" s="1038"/>
      <c r="D63" s="1038"/>
      <c r="E63" s="1038"/>
      <c r="F63" s="1039"/>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37"/>
      <c r="B64" s="1038"/>
      <c r="C64" s="1038"/>
      <c r="D64" s="1038"/>
      <c r="E64" s="1038"/>
      <c r="F64" s="1039"/>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37"/>
      <c r="B65" s="1038"/>
      <c r="C65" s="1038"/>
      <c r="D65" s="1038"/>
      <c r="E65" s="1038"/>
      <c r="F65" s="1039"/>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37"/>
      <c r="B66" s="1038"/>
      <c r="C66" s="1038"/>
      <c r="D66" s="1038"/>
      <c r="E66" s="1038"/>
      <c r="F66" s="1039"/>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37"/>
      <c r="B67" s="1038"/>
      <c r="C67" s="1038"/>
      <c r="D67" s="1038"/>
      <c r="E67" s="1038"/>
      <c r="F67" s="1039"/>
      <c r="G67" s="814" t="s">
        <v>20</v>
      </c>
      <c r="H67" s="815"/>
      <c r="I67" s="815"/>
      <c r="J67" s="815"/>
      <c r="K67" s="815"/>
      <c r="L67" s="816"/>
      <c r="M67" s="817"/>
      <c r="N67" s="817"/>
      <c r="O67" s="817"/>
      <c r="P67" s="817"/>
      <c r="Q67" s="817"/>
      <c r="R67" s="817"/>
      <c r="S67" s="817"/>
      <c r="T67" s="817"/>
      <c r="U67" s="817"/>
      <c r="V67" s="817"/>
      <c r="W67" s="817"/>
      <c r="X67" s="818"/>
      <c r="Y67" s="819">
        <f>SUM(Y57:AB66)</f>
        <v>0</v>
      </c>
      <c r="Z67" s="820"/>
      <c r="AA67" s="820"/>
      <c r="AB67" s="821"/>
      <c r="AC67" s="814" t="s">
        <v>20</v>
      </c>
      <c r="AD67" s="815"/>
      <c r="AE67" s="815"/>
      <c r="AF67" s="815"/>
      <c r="AG67" s="815"/>
      <c r="AH67" s="816"/>
      <c r="AI67" s="817"/>
      <c r="AJ67" s="817"/>
      <c r="AK67" s="817"/>
      <c r="AL67" s="817"/>
      <c r="AM67" s="817"/>
      <c r="AN67" s="817"/>
      <c r="AO67" s="817"/>
      <c r="AP67" s="817"/>
      <c r="AQ67" s="817"/>
      <c r="AR67" s="817"/>
      <c r="AS67" s="817"/>
      <c r="AT67" s="818"/>
      <c r="AU67" s="819">
        <f>SUM(AU57:AX66)</f>
        <v>0</v>
      </c>
      <c r="AV67" s="820"/>
      <c r="AW67" s="820"/>
      <c r="AX67" s="822"/>
      <c r="AY67" s="34">
        <f t="shared" si="4"/>
        <v>0</v>
      </c>
    </row>
    <row r="68" spans="1:51" ht="30" customHeight="1" x14ac:dyDescent="0.15">
      <c r="A68" s="1037"/>
      <c r="B68" s="1038"/>
      <c r="C68" s="1038"/>
      <c r="D68" s="1038"/>
      <c r="E68" s="1038"/>
      <c r="F68" s="1039"/>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0"/>
      <c r="AY68">
        <f>COUNTA($G$70,$AC$70)</f>
        <v>0</v>
      </c>
    </row>
    <row r="69" spans="1:51" ht="25.5" customHeight="1" x14ac:dyDescent="0.15">
      <c r="A69" s="1037"/>
      <c r="B69" s="1038"/>
      <c r="C69" s="1038"/>
      <c r="D69" s="1038"/>
      <c r="E69" s="1038"/>
      <c r="F69" s="1039"/>
      <c r="G69" s="803" t="s">
        <v>17</v>
      </c>
      <c r="H69" s="669"/>
      <c r="I69" s="669"/>
      <c r="J69" s="669"/>
      <c r="K69" s="669"/>
      <c r="L69" s="668" t="s">
        <v>18</v>
      </c>
      <c r="M69" s="669"/>
      <c r="N69" s="669"/>
      <c r="O69" s="669"/>
      <c r="P69" s="669"/>
      <c r="Q69" s="669"/>
      <c r="R69" s="669"/>
      <c r="S69" s="669"/>
      <c r="T69" s="669"/>
      <c r="U69" s="669"/>
      <c r="V69" s="669"/>
      <c r="W69" s="669"/>
      <c r="X69" s="670"/>
      <c r="Y69" s="655" t="s">
        <v>19</v>
      </c>
      <c r="Z69" s="656"/>
      <c r="AA69" s="656"/>
      <c r="AB69" s="795"/>
      <c r="AC69" s="803" t="s">
        <v>17</v>
      </c>
      <c r="AD69" s="669"/>
      <c r="AE69" s="669"/>
      <c r="AF69" s="669"/>
      <c r="AG69" s="669"/>
      <c r="AH69" s="668" t="s">
        <v>18</v>
      </c>
      <c r="AI69" s="669"/>
      <c r="AJ69" s="669"/>
      <c r="AK69" s="669"/>
      <c r="AL69" s="669"/>
      <c r="AM69" s="669"/>
      <c r="AN69" s="669"/>
      <c r="AO69" s="669"/>
      <c r="AP69" s="669"/>
      <c r="AQ69" s="669"/>
      <c r="AR69" s="669"/>
      <c r="AS69" s="669"/>
      <c r="AT69" s="670"/>
      <c r="AU69" s="655" t="s">
        <v>19</v>
      </c>
      <c r="AV69" s="656"/>
      <c r="AW69" s="656"/>
      <c r="AX69" s="657"/>
      <c r="AY69" s="34">
        <f>$AY$68</f>
        <v>0</v>
      </c>
    </row>
    <row r="70" spans="1:51" ht="24.75" customHeight="1" x14ac:dyDescent="0.15">
      <c r="A70" s="1037"/>
      <c r="B70" s="1038"/>
      <c r="C70" s="1038"/>
      <c r="D70" s="1038"/>
      <c r="E70" s="1038"/>
      <c r="F70" s="1039"/>
      <c r="G70" s="671"/>
      <c r="H70" s="672"/>
      <c r="I70" s="672"/>
      <c r="J70" s="672"/>
      <c r="K70" s="673"/>
      <c r="L70" s="665"/>
      <c r="M70" s="666"/>
      <c r="N70" s="666"/>
      <c r="O70" s="666"/>
      <c r="P70" s="666"/>
      <c r="Q70" s="666"/>
      <c r="R70" s="666"/>
      <c r="S70" s="666"/>
      <c r="T70" s="666"/>
      <c r="U70" s="666"/>
      <c r="V70" s="666"/>
      <c r="W70" s="666"/>
      <c r="X70" s="667"/>
      <c r="Y70" s="385"/>
      <c r="Z70" s="386"/>
      <c r="AA70" s="386"/>
      <c r="AB70" s="799"/>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37"/>
      <c r="B71" s="1038"/>
      <c r="C71" s="1038"/>
      <c r="D71" s="1038"/>
      <c r="E71" s="1038"/>
      <c r="F71" s="1039"/>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37"/>
      <c r="B72" s="1038"/>
      <c r="C72" s="1038"/>
      <c r="D72" s="1038"/>
      <c r="E72" s="1038"/>
      <c r="F72" s="1039"/>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37"/>
      <c r="B73" s="1038"/>
      <c r="C73" s="1038"/>
      <c r="D73" s="1038"/>
      <c r="E73" s="1038"/>
      <c r="F73" s="1039"/>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37"/>
      <c r="B74" s="1038"/>
      <c r="C74" s="1038"/>
      <c r="D74" s="1038"/>
      <c r="E74" s="1038"/>
      <c r="F74" s="1039"/>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37"/>
      <c r="B75" s="1038"/>
      <c r="C75" s="1038"/>
      <c r="D75" s="1038"/>
      <c r="E75" s="1038"/>
      <c r="F75" s="1039"/>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37"/>
      <c r="B76" s="1038"/>
      <c r="C76" s="1038"/>
      <c r="D76" s="1038"/>
      <c r="E76" s="1038"/>
      <c r="F76" s="1039"/>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37"/>
      <c r="B77" s="1038"/>
      <c r="C77" s="1038"/>
      <c r="D77" s="1038"/>
      <c r="E77" s="1038"/>
      <c r="F77" s="1039"/>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37"/>
      <c r="B78" s="1038"/>
      <c r="C78" s="1038"/>
      <c r="D78" s="1038"/>
      <c r="E78" s="1038"/>
      <c r="F78" s="1039"/>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37"/>
      <c r="B79" s="1038"/>
      <c r="C79" s="1038"/>
      <c r="D79" s="1038"/>
      <c r="E79" s="1038"/>
      <c r="F79" s="1039"/>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37"/>
      <c r="B80" s="1038"/>
      <c r="C80" s="1038"/>
      <c r="D80" s="1038"/>
      <c r="E80" s="1038"/>
      <c r="F80" s="1039"/>
      <c r="G80" s="814" t="s">
        <v>20</v>
      </c>
      <c r="H80" s="815"/>
      <c r="I80" s="815"/>
      <c r="J80" s="815"/>
      <c r="K80" s="815"/>
      <c r="L80" s="816"/>
      <c r="M80" s="817"/>
      <c r="N80" s="817"/>
      <c r="O80" s="817"/>
      <c r="P80" s="817"/>
      <c r="Q80" s="817"/>
      <c r="R80" s="817"/>
      <c r="S80" s="817"/>
      <c r="T80" s="817"/>
      <c r="U80" s="817"/>
      <c r="V80" s="817"/>
      <c r="W80" s="817"/>
      <c r="X80" s="818"/>
      <c r="Y80" s="819">
        <f>SUM(Y70:AB79)</f>
        <v>0</v>
      </c>
      <c r="Z80" s="820"/>
      <c r="AA80" s="820"/>
      <c r="AB80" s="821"/>
      <c r="AC80" s="814" t="s">
        <v>20</v>
      </c>
      <c r="AD80" s="815"/>
      <c r="AE80" s="815"/>
      <c r="AF80" s="815"/>
      <c r="AG80" s="815"/>
      <c r="AH80" s="816"/>
      <c r="AI80" s="817"/>
      <c r="AJ80" s="817"/>
      <c r="AK80" s="817"/>
      <c r="AL80" s="817"/>
      <c r="AM80" s="817"/>
      <c r="AN80" s="817"/>
      <c r="AO80" s="817"/>
      <c r="AP80" s="817"/>
      <c r="AQ80" s="817"/>
      <c r="AR80" s="817"/>
      <c r="AS80" s="817"/>
      <c r="AT80" s="818"/>
      <c r="AU80" s="819">
        <f>SUM(AU70:AX79)</f>
        <v>0</v>
      </c>
      <c r="AV80" s="820"/>
      <c r="AW80" s="820"/>
      <c r="AX80" s="822"/>
      <c r="AY80" s="34">
        <f t="shared" si="5"/>
        <v>0</v>
      </c>
    </row>
    <row r="81" spans="1:51" ht="30" customHeight="1" x14ac:dyDescent="0.15">
      <c r="A81" s="1037"/>
      <c r="B81" s="1038"/>
      <c r="C81" s="1038"/>
      <c r="D81" s="1038"/>
      <c r="E81" s="1038"/>
      <c r="F81" s="1039"/>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0"/>
      <c r="AY81">
        <f>COUNTA($G$83,$AC$83)</f>
        <v>0</v>
      </c>
    </row>
    <row r="82" spans="1:51" ht="24.75" customHeight="1" x14ac:dyDescent="0.15">
      <c r="A82" s="1037"/>
      <c r="B82" s="1038"/>
      <c r="C82" s="1038"/>
      <c r="D82" s="1038"/>
      <c r="E82" s="1038"/>
      <c r="F82" s="1039"/>
      <c r="G82" s="803" t="s">
        <v>17</v>
      </c>
      <c r="H82" s="669"/>
      <c r="I82" s="669"/>
      <c r="J82" s="669"/>
      <c r="K82" s="669"/>
      <c r="L82" s="668" t="s">
        <v>18</v>
      </c>
      <c r="M82" s="669"/>
      <c r="N82" s="669"/>
      <c r="O82" s="669"/>
      <c r="P82" s="669"/>
      <c r="Q82" s="669"/>
      <c r="R82" s="669"/>
      <c r="S82" s="669"/>
      <c r="T82" s="669"/>
      <c r="U82" s="669"/>
      <c r="V82" s="669"/>
      <c r="W82" s="669"/>
      <c r="X82" s="670"/>
      <c r="Y82" s="655" t="s">
        <v>19</v>
      </c>
      <c r="Z82" s="656"/>
      <c r="AA82" s="656"/>
      <c r="AB82" s="795"/>
      <c r="AC82" s="803" t="s">
        <v>17</v>
      </c>
      <c r="AD82" s="669"/>
      <c r="AE82" s="669"/>
      <c r="AF82" s="669"/>
      <c r="AG82" s="669"/>
      <c r="AH82" s="668" t="s">
        <v>18</v>
      </c>
      <c r="AI82" s="669"/>
      <c r="AJ82" s="669"/>
      <c r="AK82" s="669"/>
      <c r="AL82" s="669"/>
      <c r="AM82" s="669"/>
      <c r="AN82" s="669"/>
      <c r="AO82" s="669"/>
      <c r="AP82" s="669"/>
      <c r="AQ82" s="669"/>
      <c r="AR82" s="669"/>
      <c r="AS82" s="669"/>
      <c r="AT82" s="670"/>
      <c r="AU82" s="655" t="s">
        <v>19</v>
      </c>
      <c r="AV82" s="656"/>
      <c r="AW82" s="656"/>
      <c r="AX82" s="657"/>
      <c r="AY82" s="34">
        <f>$AY$81</f>
        <v>0</v>
      </c>
    </row>
    <row r="83" spans="1:51" ht="24.75" customHeight="1" x14ac:dyDescent="0.15">
      <c r="A83" s="1037"/>
      <c r="B83" s="1038"/>
      <c r="C83" s="1038"/>
      <c r="D83" s="1038"/>
      <c r="E83" s="1038"/>
      <c r="F83" s="1039"/>
      <c r="G83" s="671"/>
      <c r="H83" s="672"/>
      <c r="I83" s="672"/>
      <c r="J83" s="672"/>
      <c r="K83" s="673"/>
      <c r="L83" s="665"/>
      <c r="M83" s="666"/>
      <c r="N83" s="666"/>
      <c r="O83" s="666"/>
      <c r="P83" s="666"/>
      <c r="Q83" s="666"/>
      <c r="R83" s="666"/>
      <c r="S83" s="666"/>
      <c r="T83" s="666"/>
      <c r="U83" s="666"/>
      <c r="V83" s="666"/>
      <c r="W83" s="666"/>
      <c r="X83" s="667"/>
      <c r="Y83" s="385"/>
      <c r="Z83" s="386"/>
      <c r="AA83" s="386"/>
      <c r="AB83" s="799"/>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37"/>
      <c r="B84" s="1038"/>
      <c r="C84" s="1038"/>
      <c r="D84" s="1038"/>
      <c r="E84" s="1038"/>
      <c r="F84" s="1039"/>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37"/>
      <c r="B85" s="1038"/>
      <c r="C85" s="1038"/>
      <c r="D85" s="1038"/>
      <c r="E85" s="1038"/>
      <c r="F85" s="1039"/>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37"/>
      <c r="B86" s="1038"/>
      <c r="C86" s="1038"/>
      <c r="D86" s="1038"/>
      <c r="E86" s="1038"/>
      <c r="F86" s="1039"/>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37"/>
      <c r="B87" s="1038"/>
      <c r="C87" s="1038"/>
      <c r="D87" s="1038"/>
      <c r="E87" s="1038"/>
      <c r="F87" s="1039"/>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37"/>
      <c r="B88" s="1038"/>
      <c r="C88" s="1038"/>
      <c r="D88" s="1038"/>
      <c r="E88" s="1038"/>
      <c r="F88" s="1039"/>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37"/>
      <c r="B89" s="1038"/>
      <c r="C89" s="1038"/>
      <c r="D89" s="1038"/>
      <c r="E89" s="1038"/>
      <c r="F89" s="1039"/>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37"/>
      <c r="B90" s="1038"/>
      <c r="C90" s="1038"/>
      <c r="D90" s="1038"/>
      <c r="E90" s="1038"/>
      <c r="F90" s="1039"/>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37"/>
      <c r="B91" s="1038"/>
      <c r="C91" s="1038"/>
      <c r="D91" s="1038"/>
      <c r="E91" s="1038"/>
      <c r="F91" s="1039"/>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37"/>
      <c r="B92" s="1038"/>
      <c r="C92" s="1038"/>
      <c r="D92" s="1038"/>
      <c r="E92" s="1038"/>
      <c r="F92" s="1039"/>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37"/>
      <c r="B93" s="1038"/>
      <c r="C93" s="1038"/>
      <c r="D93" s="1038"/>
      <c r="E93" s="1038"/>
      <c r="F93" s="1039"/>
      <c r="G93" s="814" t="s">
        <v>20</v>
      </c>
      <c r="H93" s="815"/>
      <c r="I93" s="815"/>
      <c r="J93" s="815"/>
      <c r="K93" s="815"/>
      <c r="L93" s="816"/>
      <c r="M93" s="817"/>
      <c r="N93" s="817"/>
      <c r="O93" s="817"/>
      <c r="P93" s="817"/>
      <c r="Q93" s="817"/>
      <c r="R93" s="817"/>
      <c r="S93" s="817"/>
      <c r="T93" s="817"/>
      <c r="U93" s="817"/>
      <c r="V93" s="817"/>
      <c r="W93" s="817"/>
      <c r="X93" s="818"/>
      <c r="Y93" s="819">
        <f>SUM(Y83:AB92)</f>
        <v>0</v>
      </c>
      <c r="Z93" s="820"/>
      <c r="AA93" s="820"/>
      <c r="AB93" s="821"/>
      <c r="AC93" s="814" t="s">
        <v>20</v>
      </c>
      <c r="AD93" s="815"/>
      <c r="AE93" s="815"/>
      <c r="AF93" s="815"/>
      <c r="AG93" s="815"/>
      <c r="AH93" s="816"/>
      <c r="AI93" s="817"/>
      <c r="AJ93" s="817"/>
      <c r="AK93" s="817"/>
      <c r="AL93" s="817"/>
      <c r="AM93" s="817"/>
      <c r="AN93" s="817"/>
      <c r="AO93" s="817"/>
      <c r="AP93" s="817"/>
      <c r="AQ93" s="817"/>
      <c r="AR93" s="817"/>
      <c r="AS93" s="817"/>
      <c r="AT93" s="818"/>
      <c r="AU93" s="819">
        <f>SUM(AU83:AX92)</f>
        <v>0</v>
      </c>
      <c r="AV93" s="820"/>
      <c r="AW93" s="820"/>
      <c r="AX93" s="822"/>
      <c r="AY93" s="34">
        <f t="shared" si="6"/>
        <v>0</v>
      </c>
    </row>
    <row r="94" spans="1:51" ht="30" customHeight="1" x14ac:dyDescent="0.15">
      <c r="A94" s="1037"/>
      <c r="B94" s="1038"/>
      <c r="C94" s="1038"/>
      <c r="D94" s="1038"/>
      <c r="E94" s="1038"/>
      <c r="F94" s="1039"/>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0"/>
      <c r="AY94">
        <f>COUNTA($G$96,$AC$96)</f>
        <v>0</v>
      </c>
    </row>
    <row r="95" spans="1:51" ht="24.75" customHeight="1" x14ac:dyDescent="0.15">
      <c r="A95" s="1037"/>
      <c r="B95" s="1038"/>
      <c r="C95" s="1038"/>
      <c r="D95" s="1038"/>
      <c r="E95" s="1038"/>
      <c r="F95" s="1039"/>
      <c r="G95" s="803" t="s">
        <v>17</v>
      </c>
      <c r="H95" s="669"/>
      <c r="I95" s="669"/>
      <c r="J95" s="669"/>
      <c r="K95" s="669"/>
      <c r="L95" s="668" t="s">
        <v>18</v>
      </c>
      <c r="M95" s="669"/>
      <c r="N95" s="669"/>
      <c r="O95" s="669"/>
      <c r="P95" s="669"/>
      <c r="Q95" s="669"/>
      <c r="R95" s="669"/>
      <c r="S95" s="669"/>
      <c r="T95" s="669"/>
      <c r="U95" s="669"/>
      <c r="V95" s="669"/>
      <c r="W95" s="669"/>
      <c r="X95" s="670"/>
      <c r="Y95" s="655" t="s">
        <v>19</v>
      </c>
      <c r="Z95" s="656"/>
      <c r="AA95" s="656"/>
      <c r="AB95" s="795"/>
      <c r="AC95" s="803" t="s">
        <v>17</v>
      </c>
      <c r="AD95" s="669"/>
      <c r="AE95" s="669"/>
      <c r="AF95" s="669"/>
      <c r="AG95" s="669"/>
      <c r="AH95" s="668" t="s">
        <v>18</v>
      </c>
      <c r="AI95" s="669"/>
      <c r="AJ95" s="669"/>
      <c r="AK95" s="669"/>
      <c r="AL95" s="669"/>
      <c r="AM95" s="669"/>
      <c r="AN95" s="669"/>
      <c r="AO95" s="669"/>
      <c r="AP95" s="669"/>
      <c r="AQ95" s="669"/>
      <c r="AR95" s="669"/>
      <c r="AS95" s="669"/>
      <c r="AT95" s="670"/>
      <c r="AU95" s="655" t="s">
        <v>19</v>
      </c>
      <c r="AV95" s="656"/>
      <c r="AW95" s="656"/>
      <c r="AX95" s="657"/>
      <c r="AY95" s="34">
        <f>$AY$94</f>
        <v>0</v>
      </c>
    </row>
    <row r="96" spans="1:51" ht="24.75" customHeight="1" x14ac:dyDescent="0.15">
      <c r="A96" s="1037"/>
      <c r="B96" s="1038"/>
      <c r="C96" s="1038"/>
      <c r="D96" s="1038"/>
      <c r="E96" s="1038"/>
      <c r="F96" s="1039"/>
      <c r="G96" s="671"/>
      <c r="H96" s="672"/>
      <c r="I96" s="672"/>
      <c r="J96" s="672"/>
      <c r="K96" s="673"/>
      <c r="L96" s="665"/>
      <c r="M96" s="666"/>
      <c r="N96" s="666"/>
      <c r="O96" s="666"/>
      <c r="P96" s="666"/>
      <c r="Q96" s="666"/>
      <c r="R96" s="666"/>
      <c r="S96" s="666"/>
      <c r="T96" s="666"/>
      <c r="U96" s="666"/>
      <c r="V96" s="666"/>
      <c r="W96" s="666"/>
      <c r="X96" s="667"/>
      <c r="Y96" s="385"/>
      <c r="Z96" s="386"/>
      <c r="AA96" s="386"/>
      <c r="AB96" s="799"/>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37"/>
      <c r="B97" s="1038"/>
      <c r="C97" s="1038"/>
      <c r="D97" s="1038"/>
      <c r="E97" s="1038"/>
      <c r="F97" s="1039"/>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37"/>
      <c r="B98" s="1038"/>
      <c r="C98" s="1038"/>
      <c r="D98" s="1038"/>
      <c r="E98" s="1038"/>
      <c r="F98" s="1039"/>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37"/>
      <c r="B99" s="1038"/>
      <c r="C99" s="1038"/>
      <c r="D99" s="1038"/>
      <c r="E99" s="1038"/>
      <c r="F99" s="1039"/>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37"/>
      <c r="B100" s="1038"/>
      <c r="C100" s="1038"/>
      <c r="D100" s="1038"/>
      <c r="E100" s="1038"/>
      <c r="F100" s="1039"/>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37"/>
      <c r="B101" s="1038"/>
      <c r="C101" s="1038"/>
      <c r="D101" s="1038"/>
      <c r="E101" s="1038"/>
      <c r="F101" s="1039"/>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37"/>
      <c r="B102" s="1038"/>
      <c r="C102" s="1038"/>
      <c r="D102" s="1038"/>
      <c r="E102" s="1038"/>
      <c r="F102" s="1039"/>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37"/>
      <c r="B103" s="1038"/>
      <c r="C103" s="1038"/>
      <c r="D103" s="1038"/>
      <c r="E103" s="1038"/>
      <c r="F103" s="1039"/>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37"/>
      <c r="B104" s="1038"/>
      <c r="C104" s="1038"/>
      <c r="D104" s="1038"/>
      <c r="E104" s="1038"/>
      <c r="F104" s="1039"/>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37"/>
      <c r="B105" s="1038"/>
      <c r="C105" s="1038"/>
      <c r="D105" s="1038"/>
      <c r="E105" s="1038"/>
      <c r="F105" s="1039"/>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0"/>
      <c r="B106" s="1041"/>
      <c r="C106" s="1041"/>
      <c r="D106" s="1041"/>
      <c r="E106" s="1041"/>
      <c r="F106" s="1042"/>
      <c r="G106" s="1025" t="s">
        <v>20</v>
      </c>
      <c r="H106" s="1026"/>
      <c r="I106" s="1026"/>
      <c r="J106" s="1026"/>
      <c r="K106" s="1026"/>
      <c r="L106" s="1027"/>
      <c r="M106" s="1028"/>
      <c r="N106" s="1028"/>
      <c r="O106" s="1028"/>
      <c r="P106" s="1028"/>
      <c r="Q106" s="1028"/>
      <c r="R106" s="1028"/>
      <c r="S106" s="1028"/>
      <c r="T106" s="1028"/>
      <c r="U106" s="1028"/>
      <c r="V106" s="1028"/>
      <c r="W106" s="1028"/>
      <c r="X106" s="1029"/>
      <c r="Y106" s="1030">
        <f>SUM(Y96:AB105)</f>
        <v>0</v>
      </c>
      <c r="Z106" s="1031"/>
      <c r="AA106" s="1031"/>
      <c r="AB106" s="1032"/>
      <c r="AC106" s="1025" t="s">
        <v>20</v>
      </c>
      <c r="AD106" s="1026"/>
      <c r="AE106" s="1026"/>
      <c r="AF106" s="1026"/>
      <c r="AG106" s="1026"/>
      <c r="AH106" s="1027"/>
      <c r="AI106" s="1028"/>
      <c r="AJ106" s="1028"/>
      <c r="AK106" s="1028"/>
      <c r="AL106" s="1028"/>
      <c r="AM106" s="1028"/>
      <c r="AN106" s="1028"/>
      <c r="AO106" s="1028"/>
      <c r="AP106" s="1028"/>
      <c r="AQ106" s="1028"/>
      <c r="AR106" s="1028"/>
      <c r="AS106" s="1028"/>
      <c r="AT106" s="1029"/>
      <c r="AU106" s="1030">
        <f>SUM(AU96:AX105)</f>
        <v>0</v>
      </c>
      <c r="AV106" s="1031"/>
      <c r="AW106" s="1031"/>
      <c r="AX106" s="1033"/>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0"/>
      <c r="AY108">
        <f>COUNTA($G$110,$AC$110)</f>
        <v>0</v>
      </c>
    </row>
    <row r="109" spans="1:51" ht="24.75" customHeight="1" x14ac:dyDescent="0.15">
      <c r="A109" s="1037"/>
      <c r="B109" s="1038"/>
      <c r="C109" s="1038"/>
      <c r="D109" s="1038"/>
      <c r="E109" s="1038"/>
      <c r="F109" s="1039"/>
      <c r="G109" s="803" t="s">
        <v>17</v>
      </c>
      <c r="H109" s="669"/>
      <c r="I109" s="669"/>
      <c r="J109" s="669"/>
      <c r="K109" s="669"/>
      <c r="L109" s="668" t="s">
        <v>18</v>
      </c>
      <c r="M109" s="669"/>
      <c r="N109" s="669"/>
      <c r="O109" s="669"/>
      <c r="P109" s="669"/>
      <c r="Q109" s="669"/>
      <c r="R109" s="669"/>
      <c r="S109" s="669"/>
      <c r="T109" s="669"/>
      <c r="U109" s="669"/>
      <c r="V109" s="669"/>
      <c r="W109" s="669"/>
      <c r="X109" s="670"/>
      <c r="Y109" s="655" t="s">
        <v>19</v>
      </c>
      <c r="Z109" s="656"/>
      <c r="AA109" s="656"/>
      <c r="AB109" s="795"/>
      <c r="AC109" s="803" t="s">
        <v>17</v>
      </c>
      <c r="AD109" s="669"/>
      <c r="AE109" s="669"/>
      <c r="AF109" s="669"/>
      <c r="AG109" s="669"/>
      <c r="AH109" s="668" t="s">
        <v>18</v>
      </c>
      <c r="AI109" s="669"/>
      <c r="AJ109" s="669"/>
      <c r="AK109" s="669"/>
      <c r="AL109" s="669"/>
      <c r="AM109" s="669"/>
      <c r="AN109" s="669"/>
      <c r="AO109" s="669"/>
      <c r="AP109" s="669"/>
      <c r="AQ109" s="669"/>
      <c r="AR109" s="669"/>
      <c r="AS109" s="669"/>
      <c r="AT109" s="670"/>
      <c r="AU109" s="655" t="s">
        <v>19</v>
      </c>
      <c r="AV109" s="656"/>
      <c r="AW109" s="656"/>
      <c r="AX109" s="657"/>
      <c r="AY109" s="34">
        <f>$AY$108</f>
        <v>0</v>
      </c>
    </row>
    <row r="110" spans="1:51" ht="24.75" customHeight="1" x14ac:dyDescent="0.15">
      <c r="A110" s="1037"/>
      <c r="B110" s="1038"/>
      <c r="C110" s="1038"/>
      <c r="D110" s="1038"/>
      <c r="E110" s="1038"/>
      <c r="F110" s="1039"/>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799"/>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37"/>
      <c r="B111" s="1038"/>
      <c r="C111" s="1038"/>
      <c r="D111" s="1038"/>
      <c r="E111" s="1038"/>
      <c r="F111" s="1039"/>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37"/>
      <c r="B112" s="1038"/>
      <c r="C112" s="1038"/>
      <c r="D112" s="1038"/>
      <c r="E112" s="1038"/>
      <c r="F112" s="1039"/>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37"/>
      <c r="B113" s="1038"/>
      <c r="C113" s="1038"/>
      <c r="D113" s="1038"/>
      <c r="E113" s="1038"/>
      <c r="F113" s="1039"/>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37"/>
      <c r="B114" s="1038"/>
      <c r="C114" s="1038"/>
      <c r="D114" s="1038"/>
      <c r="E114" s="1038"/>
      <c r="F114" s="1039"/>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37"/>
      <c r="B115" s="1038"/>
      <c r="C115" s="1038"/>
      <c r="D115" s="1038"/>
      <c r="E115" s="1038"/>
      <c r="F115" s="1039"/>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37"/>
      <c r="B116" s="1038"/>
      <c r="C116" s="1038"/>
      <c r="D116" s="1038"/>
      <c r="E116" s="1038"/>
      <c r="F116" s="1039"/>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37"/>
      <c r="B117" s="1038"/>
      <c r="C117" s="1038"/>
      <c r="D117" s="1038"/>
      <c r="E117" s="1038"/>
      <c r="F117" s="1039"/>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37"/>
      <c r="B118" s="1038"/>
      <c r="C118" s="1038"/>
      <c r="D118" s="1038"/>
      <c r="E118" s="1038"/>
      <c r="F118" s="1039"/>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37"/>
      <c r="B119" s="1038"/>
      <c r="C119" s="1038"/>
      <c r="D119" s="1038"/>
      <c r="E119" s="1038"/>
      <c r="F119" s="1039"/>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37"/>
      <c r="B120" s="1038"/>
      <c r="C120" s="1038"/>
      <c r="D120" s="1038"/>
      <c r="E120" s="1038"/>
      <c r="F120" s="1039"/>
      <c r="G120" s="814" t="s">
        <v>20</v>
      </c>
      <c r="H120" s="815"/>
      <c r="I120" s="815"/>
      <c r="J120" s="815"/>
      <c r="K120" s="815"/>
      <c r="L120" s="816"/>
      <c r="M120" s="817"/>
      <c r="N120" s="817"/>
      <c r="O120" s="817"/>
      <c r="P120" s="817"/>
      <c r="Q120" s="817"/>
      <c r="R120" s="817"/>
      <c r="S120" s="817"/>
      <c r="T120" s="817"/>
      <c r="U120" s="817"/>
      <c r="V120" s="817"/>
      <c r="W120" s="817"/>
      <c r="X120" s="818"/>
      <c r="Y120" s="819">
        <f>SUM(Y110:AB119)</f>
        <v>0</v>
      </c>
      <c r="Z120" s="820"/>
      <c r="AA120" s="820"/>
      <c r="AB120" s="821"/>
      <c r="AC120" s="814" t="s">
        <v>20</v>
      </c>
      <c r="AD120" s="815"/>
      <c r="AE120" s="815"/>
      <c r="AF120" s="815"/>
      <c r="AG120" s="815"/>
      <c r="AH120" s="816"/>
      <c r="AI120" s="817"/>
      <c r="AJ120" s="817"/>
      <c r="AK120" s="817"/>
      <c r="AL120" s="817"/>
      <c r="AM120" s="817"/>
      <c r="AN120" s="817"/>
      <c r="AO120" s="817"/>
      <c r="AP120" s="817"/>
      <c r="AQ120" s="817"/>
      <c r="AR120" s="817"/>
      <c r="AS120" s="817"/>
      <c r="AT120" s="818"/>
      <c r="AU120" s="819">
        <f>SUM(AU110:AX119)</f>
        <v>0</v>
      </c>
      <c r="AV120" s="820"/>
      <c r="AW120" s="820"/>
      <c r="AX120" s="822"/>
      <c r="AY120" s="34">
        <f t="shared" si="8"/>
        <v>0</v>
      </c>
    </row>
    <row r="121" spans="1:51" ht="30" customHeight="1" x14ac:dyDescent="0.15">
      <c r="A121" s="1037"/>
      <c r="B121" s="1038"/>
      <c r="C121" s="1038"/>
      <c r="D121" s="1038"/>
      <c r="E121" s="1038"/>
      <c r="F121" s="1039"/>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0"/>
      <c r="AY121">
        <f>COUNTA($G$123,$AC$123)</f>
        <v>0</v>
      </c>
    </row>
    <row r="122" spans="1:51" ht="25.5" customHeight="1" x14ac:dyDescent="0.15">
      <c r="A122" s="1037"/>
      <c r="B122" s="1038"/>
      <c r="C122" s="1038"/>
      <c r="D122" s="1038"/>
      <c r="E122" s="1038"/>
      <c r="F122" s="1039"/>
      <c r="G122" s="803" t="s">
        <v>17</v>
      </c>
      <c r="H122" s="669"/>
      <c r="I122" s="669"/>
      <c r="J122" s="669"/>
      <c r="K122" s="669"/>
      <c r="L122" s="668" t="s">
        <v>18</v>
      </c>
      <c r="M122" s="669"/>
      <c r="N122" s="669"/>
      <c r="O122" s="669"/>
      <c r="P122" s="669"/>
      <c r="Q122" s="669"/>
      <c r="R122" s="669"/>
      <c r="S122" s="669"/>
      <c r="T122" s="669"/>
      <c r="U122" s="669"/>
      <c r="V122" s="669"/>
      <c r="W122" s="669"/>
      <c r="X122" s="670"/>
      <c r="Y122" s="655" t="s">
        <v>19</v>
      </c>
      <c r="Z122" s="656"/>
      <c r="AA122" s="656"/>
      <c r="AB122" s="795"/>
      <c r="AC122" s="803" t="s">
        <v>17</v>
      </c>
      <c r="AD122" s="669"/>
      <c r="AE122" s="669"/>
      <c r="AF122" s="669"/>
      <c r="AG122" s="669"/>
      <c r="AH122" s="668" t="s">
        <v>18</v>
      </c>
      <c r="AI122" s="669"/>
      <c r="AJ122" s="669"/>
      <c r="AK122" s="669"/>
      <c r="AL122" s="669"/>
      <c r="AM122" s="669"/>
      <c r="AN122" s="669"/>
      <c r="AO122" s="669"/>
      <c r="AP122" s="669"/>
      <c r="AQ122" s="669"/>
      <c r="AR122" s="669"/>
      <c r="AS122" s="669"/>
      <c r="AT122" s="670"/>
      <c r="AU122" s="655" t="s">
        <v>19</v>
      </c>
      <c r="AV122" s="656"/>
      <c r="AW122" s="656"/>
      <c r="AX122" s="657"/>
      <c r="AY122" s="34">
        <f>$AY$121</f>
        <v>0</v>
      </c>
    </row>
    <row r="123" spans="1:51" ht="24.75" customHeight="1" x14ac:dyDescent="0.15">
      <c r="A123" s="1037"/>
      <c r="B123" s="1038"/>
      <c r="C123" s="1038"/>
      <c r="D123" s="1038"/>
      <c r="E123" s="1038"/>
      <c r="F123" s="1039"/>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799"/>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37"/>
      <c r="B124" s="1038"/>
      <c r="C124" s="1038"/>
      <c r="D124" s="1038"/>
      <c r="E124" s="1038"/>
      <c r="F124" s="1039"/>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37"/>
      <c r="B125" s="1038"/>
      <c r="C125" s="1038"/>
      <c r="D125" s="1038"/>
      <c r="E125" s="1038"/>
      <c r="F125" s="1039"/>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37"/>
      <c r="B126" s="1038"/>
      <c r="C126" s="1038"/>
      <c r="D126" s="1038"/>
      <c r="E126" s="1038"/>
      <c r="F126" s="1039"/>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37"/>
      <c r="B127" s="1038"/>
      <c r="C127" s="1038"/>
      <c r="D127" s="1038"/>
      <c r="E127" s="1038"/>
      <c r="F127" s="1039"/>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37"/>
      <c r="B128" s="1038"/>
      <c r="C128" s="1038"/>
      <c r="D128" s="1038"/>
      <c r="E128" s="1038"/>
      <c r="F128" s="1039"/>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37"/>
      <c r="B129" s="1038"/>
      <c r="C129" s="1038"/>
      <c r="D129" s="1038"/>
      <c r="E129" s="1038"/>
      <c r="F129" s="1039"/>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37"/>
      <c r="B130" s="1038"/>
      <c r="C130" s="1038"/>
      <c r="D130" s="1038"/>
      <c r="E130" s="1038"/>
      <c r="F130" s="1039"/>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37"/>
      <c r="B131" s="1038"/>
      <c r="C131" s="1038"/>
      <c r="D131" s="1038"/>
      <c r="E131" s="1038"/>
      <c r="F131" s="1039"/>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37"/>
      <c r="B132" s="1038"/>
      <c r="C132" s="1038"/>
      <c r="D132" s="1038"/>
      <c r="E132" s="1038"/>
      <c r="F132" s="1039"/>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37"/>
      <c r="B133" s="1038"/>
      <c r="C133" s="1038"/>
      <c r="D133" s="1038"/>
      <c r="E133" s="1038"/>
      <c r="F133" s="1039"/>
      <c r="G133" s="814" t="s">
        <v>20</v>
      </c>
      <c r="H133" s="815"/>
      <c r="I133" s="815"/>
      <c r="J133" s="815"/>
      <c r="K133" s="815"/>
      <c r="L133" s="816"/>
      <c r="M133" s="817"/>
      <c r="N133" s="817"/>
      <c r="O133" s="817"/>
      <c r="P133" s="817"/>
      <c r="Q133" s="817"/>
      <c r="R133" s="817"/>
      <c r="S133" s="817"/>
      <c r="T133" s="817"/>
      <c r="U133" s="817"/>
      <c r="V133" s="817"/>
      <c r="W133" s="817"/>
      <c r="X133" s="818"/>
      <c r="Y133" s="819">
        <f>SUM(Y123:AB132)</f>
        <v>0</v>
      </c>
      <c r="Z133" s="820"/>
      <c r="AA133" s="820"/>
      <c r="AB133" s="821"/>
      <c r="AC133" s="814" t="s">
        <v>20</v>
      </c>
      <c r="AD133" s="815"/>
      <c r="AE133" s="815"/>
      <c r="AF133" s="815"/>
      <c r="AG133" s="815"/>
      <c r="AH133" s="816"/>
      <c r="AI133" s="817"/>
      <c r="AJ133" s="817"/>
      <c r="AK133" s="817"/>
      <c r="AL133" s="817"/>
      <c r="AM133" s="817"/>
      <c r="AN133" s="817"/>
      <c r="AO133" s="817"/>
      <c r="AP133" s="817"/>
      <c r="AQ133" s="817"/>
      <c r="AR133" s="817"/>
      <c r="AS133" s="817"/>
      <c r="AT133" s="818"/>
      <c r="AU133" s="819">
        <f>SUM(AU123:AX132)</f>
        <v>0</v>
      </c>
      <c r="AV133" s="820"/>
      <c r="AW133" s="820"/>
      <c r="AX133" s="822"/>
      <c r="AY133" s="34">
        <f t="shared" si="9"/>
        <v>0</v>
      </c>
    </row>
    <row r="134" spans="1:51" ht="30" customHeight="1" x14ac:dyDescent="0.15">
      <c r="A134" s="1037"/>
      <c r="B134" s="1038"/>
      <c r="C134" s="1038"/>
      <c r="D134" s="1038"/>
      <c r="E134" s="1038"/>
      <c r="F134" s="1039"/>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0"/>
      <c r="AY134">
        <f>COUNTA($G$136,$AC$136)</f>
        <v>0</v>
      </c>
    </row>
    <row r="135" spans="1:51" ht="24.75" customHeight="1" x14ac:dyDescent="0.15">
      <c r="A135" s="1037"/>
      <c r="B135" s="1038"/>
      <c r="C135" s="1038"/>
      <c r="D135" s="1038"/>
      <c r="E135" s="1038"/>
      <c r="F135" s="1039"/>
      <c r="G135" s="803" t="s">
        <v>17</v>
      </c>
      <c r="H135" s="669"/>
      <c r="I135" s="669"/>
      <c r="J135" s="669"/>
      <c r="K135" s="669"/>
      <c r="L135" s="668" t="s">
        <v>18</v>
      </c>
      <c r="M135" s="669"/>
      <c r="N135" s="669"/>
      <c r="O135" s="669"/>
      <c r="P135" s="669"/>
      <c r="Q135" s="669"/>
      <c r="R135" s="669"/>
      <c r="S135" s="669"/>
      <c r="T135" s="669"/>
      <c r="U135" s="669"/>
      <c r="V135" s="669"/>
      <c r="W135" s="669"/>
      <c r="X135" s="670"/>
      <c r="Y135" s="655" t="s">
        <v>19</v>
      </c>
      <c r="Z135" s="656"/>
      <c r="AA135" s="656"/>
      <c r="AB135" s="795"/>
      <c r="AC135" s="803" t="s">
        <v>17</v>
      </c>
      <c r="AD135" s="669"/>
      <c r="AE135" s="669"/>
      <c r="AF135" s="669"/>
      <c r="AG135" s="669"/>
      <c r="AH135" s="668" t="s">
        <v>18</v>
      </c>
      <c r="AI135" s="669"/>
      <c r="AJ135" s="669"/>
      <c r="AK135" s="669"/>
      <c r="AL135" s="669"/>
      <c r="AM135" s="669"/>
      <c r="AN135" s="669"/>
      <c r="AO135" s="669"/>
      <c r="AP135" s="669"/>
      <c r="AQ135" s="669"/>
      <c r="AR135" s="669"/>
      <c r="AS135" s="669"/>
      <c r="AT135" s="670"/>
      <c r="AU135" s="655" t="s">
        <v>19</v>
      </c>
      <c r="AV135" s="656"/>
      <c r="AW135" s="656"/>
      <c r="AX135" s="657"/>
      <c r="AY135" s="34">
        <f>$AY$134</f>
        <v>0</v>
      </c>
    </row>
    <row r="136" spans="1:51" ht="24.75" customHeight="1" x14ac:dyDescent="0.15">
      <c r="A136" s="1037"/>
      <c r="B136" s="1038"/>
      <c r="C136" s="1038"/>
      <c r="D136" s="1038"/>
      <c r="E136" s="1038"/>
      <c r="F136" s="1039"/>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799"/>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37"/>
      <c r="B137" s="1038"/>
      <c r="C137" s="1038"/>
      <c r="D137" s="1038"/>
      <c r="E137" s="1038"/>
      <c r="F137" s="1039"/>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37"/>
      <c r="B138" s="1038"/>
      <c r="C138" s="1038"/>
      <c r="D138" s="1038"/>
      <c r="E138" s="1038"/>
      <c r="F138" s="1039"/>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37"/>
      <c r="B139" s="1038"/>
      <c r="C139" s="1038"/>
      <c r="D139" s="1038"/>
      <c r="E139" s="1038"/>
      <c r="F139" s="1039"/>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37"/>
      <c r="B140" s="1038"/>
      <c r="C140" s="1038"/>
      <c r="D140" s="1038"/>
      <c r="E140" s="1038"/>
      <c r="F140" s="1039"/>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37"/>
      <c r="B141" s="1038"/>
      <c r="C141" s="1038"/>
      <c r="D141" s="1038"/>
      <c r="E141" s="1038"/>
      <c r="F141" s="1039"/>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37"/>
      <c r="B142" s="1038"/>
      <c r="C142" s="1038"/>
      <c r="D142" s="1038"/>
      <c r="E142" s="1038"/>
      <c r="F142" s="1039"/>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37"/>
      <c r="B143" s="1038"/>
      <c r="C143" s="1038"/>
      <c r="D143" s="1038"/>
      <c r="E143" s="1038"/>
      <c r="F143" s="1039"/>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37"/>
      <c r="B144" s="1038"/>
      <c r="C144" s="1038"/>
      <c r="D144" s="1038"/>
      <c r="E144" s="1038"/>
      <c r="F144" s="1039"/>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37"/>
      <c r="B145" s="1038"/>
      <c r="C145" s="1038"/>
      <c r="D145" s="1038"/>
      <c r="E145" s="1038"/>
      <c r="F145" s="1039"/>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37"/>
      <c r="B146" s="1038"/>
      <c r="C146" s="1038"/>
      <c r="D146" s="1038"/>
      <c r="E146" s="1038"/>
      <c r="F146" s="1039"/>
      <c r="G146" s="814" t="s">
        <v>20</v>
      </c>
      <c r="H146" s="815"/>
      <c r="I146" s="815"/>
      <c r="J146" s="815"/>
      <c r="K146" s="815"/>
      <c r="L146" s="816"/>
      <c r="M146" s="817"/>
      <c r="N146" s="817"/>
      <c r="O146" s="817"/>
      <c r="P146" s="817"/>
      <c r="Q146" s="817"/>
      <c r="R146" s="817"/>
      <c r="S146" s="817"/>
      <c r="T146" s="817"/>
      <c r="U146" s="817"/>
      <c r="V146" s="817"/>
      <c r="W146" s="817"/>
      <c r="X146" s="818"/>
      <c r="Y146" s="819">
        <f>SUM(Y136:AB145)</f>
        <v>0</v>
      </c>
      <c r="Z146" s="820"/>
      <c r="AA146" s="820"/>
      <c r="AB146" s="821"/>
      <c r="AC146" s="814" t="s">
        <v>20</v>
      </c>
      <c r="AD146" s="815"/>
      <c r="AE146" s="815"/>
      <c r="AF146" s="815"/>
      <c r="AG146" s="815"/>
      <c r="AH146" s="816"/>
      <c r="AI146" s="817"/>
      <c r="AJ146" s="817"/>
      <c r="AK146" s="817"/>
      <c r="AL146" s="817"/>
      <c r="AM146" s="817"/>
      <c r="AN146" s="817"/>
      <c r="AO146" s="817"/>
      <c r="AP146" s="817"/>
      <c r="AQ146" s="817"/>
      <c r="AR146" s="817"/>
      <c r="AS146" s="817"/>
      <c r="AT146" s="818"/>
      <c r="AU146" s="819">
        <f>SUM(AU136:AX145)</f>
        <v>0</v>
      </c>
      <c r="AV146" s="820"/>
      <c r="AW146" s="820"/>
      <c r="AX146" s="822"/>
      <c r="AY146" s="34">
        <f t="shared" si="10"/>
        <v>0</v>
      </c>
    </row>
    <row r="147" spans="1:51" ht="30" customHeight="1" x14ac:dyDescent="0.15">
      <c r="A147" s="1037"/>
      <c r="B147" s="1038"/>
      <c r="C147" s="1038"/>
      <c r="D147" s="1038"/>
      <c r="E147" s="1038"/>
      <c r="F147" s="1039"/>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0"/>
      <c r="AY147">
        <f>COUNTA($G$149,$AC$149)</f>
        <v>0</v>
      </c>
    </row>
    <row r="148" spans="1:51" ht="24.75" customHeight="1" x14ac:dyDescent="0.15">
      <c r="A148" s="1037"/>
      <c r="B148" s="1038"/>
      <c r="C148" s="1038"/>
      <c r="D148" s="1038"/>
      <c r="E148" s="1038"/>
      <c r="F148" s="1039"/>
      <c r="G148" s="803" t="s">
        <v>17</v>
      </c>
      <c r="H148" s="669"/>
      <c r="I148" s="669"/>
      <c r="J148" s="669"/>
      <c r="K148" s="669"/>
      <c r="L148" s="668" t="s">
        <v>18</v>
      </c>
      <c r="M148" s="669"/>
      <c r="N148" s="669"/>
      <c r="O148" s="669"/>
      <c r="P148" s="669"/>
      <c r="Q148" s="669"/>
      <c r="R148" s="669"/>
      <c r="S148" s="669"/>
      <c r="T148" s="669"/>
      <c r="U148" s="669"/>
      <c r="V148" s="669"/>
      <c r="W148" s="669"/>
      <c r="X148" s="670"/>
      <c r="Y148" s="655" t="s">
        <v>19</v>
      </c>
      <c r="Z148" s="656"/>
      <c r="AA148" s="656"/>
      <c r="AB148" s="795"/>
      <c r="AC148" s="803" t="s">
        <v>17</v>
      </c>
      <c r="AD148" s="669"/>
      <c r="AE148" s="669"/>
      <c r="AF148" s="669"/>
      <c r="AG148" s="669"/>
      <c r="AH148" s="668" t="s">
        <v>18</v>
      </c>
      <c r="AI148" s="669"/>
      <c r="AJ148" s="669"/>
      <c r="AK148" s="669"/>
      <c r="AL148" s="669"/>
      <c r="AM148" s="669"/>
      <c r="AN148" s="669"/>
      <c r="AO148" s="669"/>
      <c r="AP148" s="669"/>
      <c r="AQ148" s="669"/>
      <c r="AR148" s="669"/>
      <c r="AS148" s="669"/>
      <c r="AT148" s="670"/>
      <c r="AU148" s="655" t="s">
        <v>19</v>
      </c>
      <c r="AV148" s="656"/>
      <c r="AW148" s="656"/>
      <c r="AX148" s="657"/>
      <c r="AY148" s="34">
        <f>$AY$147</f>
        <v>0</v>
      </c>
    </row>
    <row r="149" spans="1:51" ht="24.75" customHeight="1" x14ac:dyDescent="0.15">
      <c r="A149" s="1037"/>
      <c r="B149" s="1038"/>
      <c r="C149" s="1038"/>
      <c r="D149" s="1038"/>
      <c r="E149" s="1038"/>
      <c r="F149" s="1039"/>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799"/>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37"/>
      <c r="B150" s="1038"/>
      <c r="C150" s="1038"/>
      <c r="D150" s="1038"/>
      <c r="E150" s="1038"/>
      <c r="F150" s="1039"/>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37"/>
      <c r="B151" s="1038"/>
      <c r="C151" s="1038"/>
      <c r="D151" s="1038"/>
      <c r="E151" s="1038"/>
      <c r="F151" s="1039"/>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37"/>
      <c r="B152" s="1038"/>
      <c r="C152" s="1038"/>
      <c r="D152" s="1038"/>
      <c r="E152" s="1038"/>
      <c r="F152" s="1039"/>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37"/>
      <c r="B153" s="1038"/>
      <c r="C153" s="1038"/>
      <c r="D153" s="1038"/>
      <c r="E153" s="1038"/>
      <c r="F153" s="1039"/>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37"/>
      <c r="B154" s="1038"/>
      <c r="C154" s="1038"/>
      <c r="D154" s="1038"/>
      <c r="E154" s="1038"/>
      <c r="F154" s="1039"/>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37"/>
      <c r="B155" s="1038"/>
      <c r="C155" s="1038"/>
      <c r="D155" s="1038"/>
      <c r="E155" s="1038"/>
      <c r="F155" s="1039"/>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37"/>
      <c r="B156" s="1038"/>
      <c r="C156" s="1038"/>
      <c r="D156" s="1038"/>
      <c r="E156" s="1038"/>
      <c r="F156" s="1039"/>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37"/>
      <c r="B157" s="1038"/>
      <c r="C157" s="1038"/>
      <c r="D157" s="1038"/>
      <c r="E157" s="1038"/>
      <c r="F157" s="1039"/>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37"/>
      <c r="B158" s="1038"/>
      <c r="C158" s="1038"/>
      <c r="D158" s="1038"/>
      <c r="E158" s="1038"/>
      <c r="F158" s="1039"/>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0"/>
      <c r="B159" s="1041"/>
      <c r="C159" s="1041"/>
      <c r="D159" s="1041"/>
      <c r="E159" s="1041"/>
      <c r="F159" s="1042"/>
      <c r="G159" s="1025" t="s">
        <v>20</v>
      </c>
      <c r="H159" s="1026"/>
      <c r="I159" s="1026"/>
      <c r="J159" s="1026"/>
      <c r="K159" s="1026"/>
      <c r="L159" s="1027"/>
      <c r="M159" s="1028"/>
      <c r="N159" s="1028"/>
      <c r="O159" s="1028"/>
      <c r="P159" s="1028"/>
      <c r="Q159" s="1028"/>
      <c r="R159" s="1028"/>
      <c r="S159" s="1028"/>
      <c r="T159" s="1028"/>
      <c r="U159" s="1028"/>
      <c r="V159" s="1028"/>
      <c r="W159" s="1028"/>
      <c r="X159" s="1029"/>
      <c r="Y159" s="1030">
        <f>SUM(Y149:AB158)</f>
        <v>0</v>
      </c>
      <c r="Z159" s="1031"/>
      <c r="AA159" s="1031"/>
      <c r="AB159" s="1032"/>
      <c r="AC159" s="1025" t="s">
        <v>20</v>
      </c>
      <c r="AD159" s="1026"/>
      <c r="AE159" s="1026"/>
      <c r="AF159" s="1026"/>
      <c r="AG159" s="1026"/>
      <c r="AH159" s="1027"/>
      <c r="AI159" s="1028"/>
      <c r="AJ159" s="1028"/>
      <c r="AK159" s="1028"/>
      <c r="AL159" s="1028"/>
      <c r="AM159" s="1028"/>
      <c r="AN159" s="1028"/>
      <c r="AO159" s="1028"/>
      <c r="AP159" s="1028"/>
      <c r="AQ159" s="1028"/>
      <c r="AR159" s="1028"/>
      <c r="AS159" s="1028"/>
      <c r="AT159" s="1029"/>
      <c r="AU159" s="1030">
        <f>SUM(AU149:AX158)</f>
        <v>0</v>
      </c>
      <c r="AV159" s="1031"/>
      <c r="AW159" s="1031"/>
      <c r="AX159" s="1033"/>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0"/>
      <c r="AY161">
        <f>COUNTA($G$163,$AC$163)</f>
        <v>0</v>
      </c>
    </row>
    <row r="162" spans="1:51" ht="24.75" customHeight="1" x14ac:dyDescent="0.15">
      <c r="A162" s="1037"/>
      <c r="B162" s="1038"/>
      <c r="C162" s="1038"/>
      <c r="D162" s="1038"/>
      <c r="E162" s="1038"/>
      <c r="F162" s="1039"/>
      <c r="G162" s="803" t="s">
        <v>17</v>
      </c>
      <c r="H162" s="669"/>
      <c r="I162" s="669"/>
      <c r="J162" s="669"/>
      <c r="K162" s="669"/>
      <c r="L162" s="668" t="s">
        <v>18</v>
      </c>
      <c r="M162" s="669"/>
      <c r="N162" s="669"/>
      <c r="O162" s="669"/>
      <c r="P162" s="669"/>
      <c r="Q162" s="669"/>
      <c r="R162" s="669"/>
      <c r="S162" s="669"/>
      <c r="T162" s="669"/>
      <c r="U162" s="669"/>
      <c r="V162" s="669"/>
      <c r="W162" s="669"/>
      <c r="X162" s="670"/>
      <c r="Y162" s="655" t="s">
        <v>19</v>
      </c>
      <c r="Z162" s="656"/>
      <c r="AA162" s="656"/>
      <c r="AB162" s="795"/>
      <c r="AC162" s="803" t="s">
        <v>17</v>
      </c>
      <c r="AD162" s="669"/>
      <c r="AE162" s="669"/>
      <c r="AF162" s="669"/>
      <c r="AG162" s="669"/>
      <c r="AH162" s="668" t="s">
        <v>18</v>
      </c>
      <c r="AI162" s="669"/>
      <c r="AJ162" s="669"/>
      <c r="AK162" s="669"/>
      <c r="AL162" s="669"/>
      <c r="AM162" s="669"/>
      <c r="AN162" s="669"/>
      <c r="AO162" s="669"/>
      <c r="AP162" s="669"/>
      <c r="AQ162" s="669"/>
      <c r="AR162" s="669"/>
      <c r="AS162" s="669"/>
      <c r="AT162" s="670"/>
      <c r="AU162" s="655" t="s">
        <v>19</v>
      </c>
      <c r="AV162" s="656"/>
      <c r="AW162" s="656"/>
      <c r="AX162" s="657"/>
      <c r="AY162" s="34">
        <f>$AY$161</f>
        <v>0</v>
      </c>
    </row>
    <row r="163" spans="1:51" ht="24.75" customHeight="1" x14ac:dyDescent="0.15">
      <c r="A163" s="1037"/>
      <c r="B163" s="1038"/>
      <c r="C163" s="1038"/>
      <c r="D163" s="1038"/>
      <c r="E163" s="1038"/>
      <c r="F163" s="1039"/>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799"/>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37"/>
      <c r="B164" s="1038"/>
      <c r="C164" s="1038"/>
      <c r="D164" s="1038"/>
      <c r="E164" s="1038"/>
      <c r="F164" s="1039"/>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37"/>
      <c r="B165" s="1038"/>
      <c r="C165" s="1038"/>
      <c r="D165" s="1038"/>
      <c r="E165" s="1038"/>
      <c r="F165" s="1039"/>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37"/>
      <c r="B166" s="1038"/>
      <c r="C166" s="1038"/>
      <c r="D166" s="1038"/>
      <c r="E166" s="1038"/>
      <c r="F166" s="1039"/>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37"/>
      <c r="B167" s="1038"/>
      <c r="C167" s="1038"/>
      <c r="D167" s="1038"/>
      <c r="E167" s="1038"/>
      <c r="F167" s="1039"/>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37"/>
      <c r="B168" s="1038"/>
      <c r="C168" s="1038"/>
      <c r="D168" s="1038"/>
      <c r="E168" s="1038"/>
      <c r="F168" s="1039"/>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37"/>
      <c r="B169" s="1038"/>
      <c r="C169" s="1038"/>
      <c r="D169" s="1038"/>
      <c r="E169" s="1038"/>
      <c r="F169" s="1039"/>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37"/>
      <c r="B170" s="1038"/>
      <c r="C170" s="1038"/>
      <c r="D170" s="1038"/>
      <c r="E170" s="1038"/>
      <c r="F170" s="1039"/>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37"/>
      <c r="B171" s="1038"/>
      <c r="C171" s="1038"/>
      <c r="D171" s="1038"/>
      <c r="E171" s="1038"/>
      <c r="F171" s="1039"/>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37"/>
      <c r="B172" s="1038"/>
      <c r="C172" s="1038"/>
      <c r="D172" s="1038"/>
      <c r="E172" s="1038"/>
      <c r="F172" s="1039"/>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37"/>
      <c r="B173" s="1038"/>
      <c r="C173" s="1038"/>
      <c r="D173" s="1038"/>
      <c r="E173" s="1038"/>
      <c r="F173" s="1039"/>
      <c r="G173" s="814" t="s">
        <v>20</v>
      </c>
      <c r="H173" s="815"/>
      <c r="I173" s="815"/>
      <c r="J173" s="815"/>
      <c r="K173" s="815"/>
      <c r="L173" s="816"/>
      <c r="M173" s="817"/>
      <c r="N173" s="817"/>
      <c r="O173" s="817"/>
      <c r="P173" s="817"/>
      <c r="Q173" s="817"/>
      <c r="R173" s="817"/>
      <c r="S173" s="817"/>
      <c r="T173" s="817"/>
      <c r="U173" s="817"/>
      <c r="V173" s="817"/>
      <c r="W173" s="817"/>
      <c r="X173" s="818"/>
      <c r="Y173" s="819">
        <f>SUM(Y163:AB172)</f>
        <v>0</v>
      </c>
      <c r="Z173" s="820"/>
      <c r="AA173" s="820"/>
      <c r="AB173" s="821"/>
      <c r="AC173" s="814" t="s">
        <v>20</v>
      </c>
      <c r="AD173" s="815"/>
      <c r="AE173" s="815"/>
      <c r="AF173" s="815"/>
      <c r="AG173" s="815"/>
      <c r="AH173" s="816"/>
      <c r="AI173" s="817"/>
      <c r="AJ173" s="817"/>
      <c r="AK173" s="817"/>
      <c r="AL173" s="817"/>
      <c r="AM173" s="817"/>
      <c r="AN173" s="817"/>
      <c r="AO173" s="817"/>
      <c r="AP173" s="817"/>
      <c r="AQ173" s="817"/>
      <c r="AR173" s="817"/>
      <c r="AS173" s="817"/>
      <c r="AT173" s="818"/>
      <c r="AU173" s="819">
        <f>SUM(AU163:AX172)</f>
        <v>0</v>
      </c>
      <c r="AV173" s="820"/>
      <c r="AW173" s="820"/>
      <c r="AX173" s="822"/>
      <c r="AY173" s="34">
        <f t="shared" si="12"/>
        <v>0</v>
      </c>
    </row>
    <row r="174" spans="1:51" ht="30" customHeight="1" x14ac:dyDescent="0.15">
      <c r="A174" s="1037"/>
      <c r="B174" s="1038"/>
      <c r="C174" s="1038"/>
      <c r="D174" s="1038"/>
      <c r="E174" s="1038"/>
      <c r="F174" s="1039"/>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0"/>
      <c r="AY174">
        <f>COUNTA($G$176,$AC$176)</f>
        <v>0</v>
      </c>
    </row>
    <row r="175" spans="1:51" ht="25.5" customHeight="1" x14ac:dyDescent="0.15">
      <c r="A175" s="1037"/>
      <c r="B175" s="1038"/>
      <c r="C175" s="1038"/>
      <c r="D175" s="1038"/>
      <c r="E175" s="1038"/>
      <c r="F175" s="1039"/>
      <c r="G175" s="803" t="s">
        <v>17</v>
      </c>
      <c r="H175" s="669"/>
      <c r="I175" s="669"/>
      <c r="J175" s="669"/>
      <c r="K175" s="669"/>
      <c r="L175" s="668" t="s">
        <v>18</v>
      </c>
      <c r="M175" s="669"/>
      <c r="N175" s="669"/>
      <c r="O175" s="669"/>
      <c r="P175" s="669"/>
      <c r="Q175" s="669"/>
      <c r="R175" s="669"/>
      <c r="S175" s="669"/>
      <c r="T175" s="669"/>
      <c r="U175" s="669"/>
      <c r="V175" s="669"/>
      <c r="W175" s="669"/>
      <c r="X175" s="670"/>
      <c r="Y175" s="655" t="s">
        <v>19</v>
      </c>
      <c r="Z175" s="656"/>
      <c r="AA175" s="656"/>
      <c r="AB175" s="795"/>
      <c r="AC175" s="803" t="s">
        <v>17</v>
      </c>
      <c r="AD175" s="669"/>
      <c r="AE175" s="669"/>
      <c r="AF175" s="669"/>
      <c r="AG175" s="669"/>
      <c r="AH175" s="668" t="s">
        <v>18</v>
      </c>
      <c r="AI175" s="669"/>
      <c r="AJ175" s="669"/>
      <c r="AK175" s="669"/>
      <c r="AL175" s="669"/>
      <c r="AM175" s="669"/>
      <c r="AN175" s="669"/>
      <c r="AO175" s="669"/>
      <c r="AP175" s="669"/>
      <c r="AQ175" s="669"/>
      <c r="AR175" s="669"/>
      <c r="AS175" s="669"/>
      <c r="AT175" s="670"/>
      <c r="AU175" s="655" t="s">
        <v>19</v>
      </c>
      <c r="AV175" s="656"/>
      <c r="AW175" s="656"/>
      <c r="AX175" s="657"/>
      <c r="AY175" s="34">
        <f>$AY$174</f>
        <v>0</v>
      </c>
    </row>
    <row r="176" spans="1:51" ht="24.75" customHeight="1" x14ac:dyDescent="0.15">
      <c r="A176" s="1037"/>
      <c r="B176" s="1038"/>
      <c r="C176" s="1038"/>
      <c r="D176" s="1038"/>
      <c r="E176" s="1038"/>
      <c r="F176" s="1039"/>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799"/>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37"/>
      <c r="B177" s="1038"/>
      <c r="C177" s="1038"/>
      <c r="D177" s="1038"/>
      <c r="E177" s="1038"/>
      <c r="F177" s="1039"/>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37"/>
      <c r="B178" s="1038"/>
      <c r="C178" s="1038"/>
      <c r="D178" s="1038"/>
      <c r="E178" s="1038"/>
      <c r="F178" s="1039"/>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37"/>
      <c r="B179" s="1038"/>
      <c r="C179" s="1038"/>
      <c r="D179" s="1038"/>
      <c r="E179" s="1038"/>
      <c r="F179" s="1039"/>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37"/>
      <c r="B180" s="1038"/>
      <c r="C180" s="1038"/>
      <c r="D180" s="1038"/>
      <c r="E180" s="1038"/>
      <c r="F180" s="1039"/>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37"/>
      <c r="B181" s="1038"/>
      <c r="C181" s="1038"/>
      <c r="D181" s="1038"/>
      <c r="E181" s="1038"/>
      <c r="F181" s="1039"/>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37"/>
      <c r="B182" s="1038"/>
      <c r="C182" s="1038"/>
      <c r="D182" s="1038"/>
      <c r="E182" s="1038"/>
      <c r="F182" s="1039"/>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37"/>
      <c r="B183" s="1038"/>
      <c r="C183" s="1038"/>
      <c r="D183" s="1038"/>
      <c r="E183" s="1038"/>
      <c r="F183" s="1039"/>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37"/>
      <c r="B184" s="1038"/>
      <c r="C184" s="1038"/>
      <c r="D184" s="1038"/>
      <c r="E184" s="1038"/>
      <c r="F184" s="1039"/>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37"/>
      <c r="B185" s="1038"/>
      <c r="C185" s="1038"/>
      <c r="D185" s="1038"/>
      <c r="E185" s="1038"/>
      <c r="F185" s="1039"/>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37"/>
      <c r="B186" s="1038"/>
      <c r="C186" s="1038"/>
      <c r="D186" s="1038"/>
      <c r="E186" s="1038"/>
      <c r="F186" s="1039"/>
      <c r="G186" s="814" t="s">
        <v>20</v>
      </c>
      <c r="H186" s="815"/>
      <c r="I186" s="815"/>
      <c r="J186" s="815"/>
      <c r="K186" s="815"/>
      <c r="L186" s="816"/>
      <c r="M186" s="817"/>
      <c r="N186" s="817"/>
      <c r="O186" s="817"/>
      <c r="P186" s="817"/>
      <c r="Q186" s="817"/>
      <c r="R186" s="817"/>
      <c r="S186" s="817"/>
      <c r="T186" s="817"/>
      <c r="U186" s="817"/>
      <c r="V186" s="817"/>
      <c r="W186" s="817"/>
      <c r="X186" s="818"/>
      <c r="Y186" s="819">
        <f>SUM(Y176:AB185)</f>
        <v>0</v>
      </c>
      <c r="Z186" s="820"/>
      <c r="AA186" s="820"/>
      <c r="AB186" s="821"/>
      <c r="AC186" s="814" t="s">
        <v>20</v>
      </c>
      <c r="AD186" s="815"/>
      <c r="AE186" s="815"/>
      <c r="AF186" s="815"/>
      <c r="AG186" s="815"/>
      <c r="AH186" s="816"/>
      <c r="AI186" s="817"/>
      <c r="AJ186" s="817"/>
      <c r="AK186" s="817"/>
      <c r="AL186" s="817"/>
      <c r="AM186" s="817"/>
      <c r="AN186" s="817"/>
      <c r="AO186" s="817"/>
      <c r="AP186" s="817"/>
      <c r="AQ186" s="817"/>
      <c r="AR186" s="817"/>
      <c r="AS186" s="817"/>
      <c r="AT186" s="818"/>
      <c r="AU186" s="819">
        <f>SUM(AU176:AX185)</f>
        <v>0</v>
      </c>
      <c r="AV186" s="820"/>
      <c r="AW186" s="820"/>
      <c r="AX186" s="822"/>
      <c r="AY186" s="34">
        <f t="shared" si="13"/>
        <v>0</v>
      </c>
    </row>
    <row r="187" spans="1:51" ht="30" customHeight="1" x14ac:dyDescent="0.15">
      <c r="A187" s="1037"/>
      <c r="B187" s="1038"/>
      <c r="C187" s="1038"/>
      <c r="D187" s="1038"/>
      <c r="E187" s="1038"/>
      <c r="F187" s="1039"/>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0"/>
      <c r="AY187">
        <f>COUNTA($G$189,$AC$189)</f>
        <v>0</v>
      </c>
    </row>
    <row r="188" spans="1:51" ht="24.75" customHeight="1" x14ac:dyDescent="0.15">
      <c r="A188" s="1037"/>
      <c r="B188" s="1038"/>
      <c r="C188" s="1038"/>
      <c r="D188" s="1038"/>
      <c r="E188" s="1038"/>
      <c r="F188" s="1039"/>
      <c r="G188" s="803" t="s">
        <v>17</v>
      </c>
      <c r="H188" s="669"/>
      <c r="I188" s="669"/>
      <c r="J188" s="669"/>
      <c r="K188" s="669"/>
      <c r="L188" s="668" t="s">
        <v>18</v>
      </c>
      <c r="M188" s="669"/>
      <c r="N188" s="669"/>
      <c r="O188" s="669"/>
      <c r="P188" s="669"/>
      <c r="Q188" s="669"/>
      <c r="R188" s="669"/>
      <c r="S188" s="669"/>
      <c r="T188" s="669"/>
      <c r="U188" s="669"/>
      <c r="V188" s="669"/>
      <c r="W188" s="669"/>
      <c r="X188" s="670"/>
      <c r="Y188" s="655" t="s">
        <v>19</v>
      </c>
      <c r="Z188" s="656"/>
      <c r="AA188" s="656"/>
      <c r="AB188" s="795"/>
      <c r="AC188" s="803" t="s">
        <v>17</v>
      </c>
      <c r="AD188" s="669"/>
      <c r="AE188" s="669"/>
      <c r="AF188" s="669"/>
      <c r="AG188" s="669"/>
      <c r="AH188" s="668" t="s">
        <v>18</v>
      </c>
      <c r="AI188" s="669"/>
      <c r="AJ188" s="669"/>
      <c r="AK188" s="669"/>
      <c r="AL188" s="669"/>
      <c r="AM188" s="669"/>
      <c r="AN188" s="669"/>
      <c r="AO188" s="669"/>
      <c r="AP188" s="669"/>
      <c r="AQ188" s="669"/>
      <c r="AR188" s="669"/>
      <c r="AS188" s="669"/>
      <c r="AT188" s="670"/>
      <c r="AU188" s="655" t="s">
        <v>19</v>
      </c>
      <c r="AV188" s="656"/>
      <c r="AW188" s="656"/>
      <c r="AX188" s="657"/>
      <c r="AY188" s="34">
        <f>$AY$187</f>
        <v>0</v>
      </c>
    </row>
    <row r="189" spans="1:51" ht="24.75" customHeight="1" x14ac:dyDescent="0.15">
      <c r="A189" s="1037"/>
      <c r="B189" s="1038"/>
      <c r="C189" s="1038"/>
      <c r="D189" s="1038"/>
      <c r="E189" s="1038"/>
      <c r="F189" s="1039"/>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799"/>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37"/>
      <c r="B190" s="1038"/>
      <c r="C190" s="1038"/>
      <c r="D190" s="1038"/>
      <c r="E190" s="1038"/>
      <c r="F190" s="1039"/>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37"/>
      <c r="B191" s="1038"/>
      <c r="C191" s="1038"/>
      <c r="D191" s="1038"/>
      <c r="E191" s="1038"/>
      <c r="F191" s="1039"/>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37"/>
      <c r="B192" s="1038"/>
      <c r="C192" s="1038"/>
      <c r="D192" s="1038"/>
      <c r="E192" s="1038"/>
      <c r="F192" s="1039"/>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37"/>
      <c r="B193" s="1038"/>
      <c r="C193" s="1038"/>
      <c r="D193" s="1038"/>
      <c r="E193" s="1038"/>
      <c r="F193" s="1039"/>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37"/>
      <c r="B194" s="1038"/>
      <c r="C194" s="1038"/>
      <c r="D194" s="1038"/>
      <c r="E194" s="1038"/>
      <c r="F194" s="1039"/>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37"/>
      <c r="B195" s="1038"/>
      <c r="C195" s="1038"/>
      <c r="D195" s="1038"/>
      <c r="E195" s="1038"/>
      <c r="F195" s="1039"/>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37"/>
      <c r="B196" s="1038"/>
      <c r="C196" s="1038"/>
      <c r="D196" s="1038"/>
      <c r="E196" s="1038"/>
      <c r="F196" s="1039"/>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37"/>
      <c r="B197" s="1038"/>
      <c r="C197" s="1038"/>
      <c r="D197" s="1038"/>
      <c r="E197" s="1038"/>
      <c r="F197" s="1039"/>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37"/>
      <c r="B198" s="1038"/>
      <c r="C198" s="1038"/>
      <c r="D198" s="1038"/>
      <c r="E198" s="1038"/>
      <c r="F198" s="1039"/>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37"/>
      <c r="B199" s="1038"/>
      <c r="C199" s="1038"/>
      <c r="D199" s="1038"/>
      <c r="E199" s="1038"/>
      <c r="F199" s="1039"/>
      <c r="G199" s="814" t="s">
        <v>20</v>
      </c>
      <c r="H199" s="815"/>
      <c r="I199" s="815"/>
      <c r="J199" s="815"/>
      <c r="K199" s="815"/>
      <c r="L199" s="816"/>
      <c r="M199" s="817"/>
      <c r="N199" s="817"/>
      <c r="O199" s="817"/>
      <c r="P199" s="817"/>
      <c r="Q199" s="817"/>
      <c r="R199" s="817"/>
      <c r="S199" s="817"/>
      <c r="T199" s="817"/>
      <c r="U199" s="817"/>
      <c r="V199" s="817"/>
      <c r="W199" s="817"/>
      <c r="X199" s="818"/>
      <c r="Y199" s="819">
        <f>SUM(Y189:AB198)</f>
        <v>0</v>
      </c>
      <c r="Z199" s="820"/>
      <c r="AA199" s="820"/>
      <c r="AB199" s="821"/>
      <c r="AC199" s="814" t="s">
        <v>20</v>
      </c>
      <c r="AD199" s="815"/>
      <c r="AE199" s="815"/>
      <c r="AF199" s="815"/>
      <c r="AG199" s="815"/>
      <c r="AH199" s="816"/>
      <c r="AI199" s="817"/>
      <c r="AJ199" s="817"/>
      <c r="AK199" s="817"/>
      <c r="AL199" s="817"/>
      <c r="AM199" s="817"/>
      <c r="AN199" s="817"/>
      <c r="AO199" s="817"/>
      <c r="AP199" s="817"/>
      <c r="AQ199" s="817"/>
      <c r="AR199" s="817"/>
      <c r="AS199" s="817"/>
      <c r="AT199" s="818"/>
      <c r="AU199" s="819">
        <f>SUM(AU189:AX198)</f>
        <v>0</v>
      </c>
      <c r="AV199" s="820"/>
      <c r="AW199" s="820"/>
      <c r="AX199" s="822"/>
      <c r="AY199" s="34">
        <f t="shared" si="14"/>
        <v>0</v>
      </c>
    </row>
    <row r="200" spans="1:51" ht="30" customHeight="1" x14ac:dyDescent="0.15">
      <c r="A200" s="1037"/>
      <c r="B200" s="1038"/>
      <c r="C200" s="1038"/>
      <c r="D200" s="1038"/>
      <c r="E200" s="1038"/>
      <c r="F200" s="1039"/>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0"/>
      <c r="AY200">
        <f>COUNTA($G$202,$AC$202)</f>
        <v>0</v>
      </c>
    </row>
    <row r="201" spans="1:51" ht="24.75" customHeight="1" x14ac:dyDescent="0.15">
      <c r="A201" s="1037"/>
      <c r="B201" s="1038"/>
      <c r="C201" s="1038"/>
      <c r="D201" s="1038"/>
      <c r="E201" s="1038"/>
      <c r="F201" s="1039"/>
      <c r="G201" s="803" t="s">
        <v>17</v>
      </c>
      <c r="H201" s="669"/>
      <c r="I201" s="669"/>
      <c r="J201" s="669"/>
      <c r="K201" s="669"/>
      <c r="L201" s="668" t="s">
        <v>18</v>
      </c>
      <c r="M201" s="669"/>
      <c r="N201" s="669"/>
      <c r="O201" s="669"/>
      <c r="P201" s="669"/>
      <c r="Q201" s="669"/>
      <c r="R201" s="669"/>
      <c r="S201" s="669"/>
      <c r="T201" s="669"/>
      <c r="U201" s="669"/>
      <c r="V201" s="669"/>
      <c r="W201" s="669"/>
      <c r="X201" s="670"/>
      <c r="Y201" s="655" t="s">
        <v>19</v>
      </c>
      <c r="Z201" s="656"/>
      <c r="AA201" s="656"/>
      <c r="AB201" s="795"/>
      <c r="AC201" s="803" t="s">
        <v>17</v>
      </c>
      <c r="AD201" s="669"/>
      <c r="AE201" s="669"/>
      <c r="AF201" s="669"/>
      <c r="AG201" s="669"/>
      <c r="AH201" s="668" t="s">
        <v>18</v>
      </c>
      <c r="AI201" s="669"/>
      <c r="AJ201" s="669"/>
      <c r="AK201" s="669"/>
      <c r="AL201" s="669"/>
      <c r="AM201" s="669"/>
      <c r="AN201" s="669"/>
      <c r="AO201" s="669"/>
      <c r="AP201" s="669"/>
      <c r="AQ201" s="669"/>
      <c r="AR201" s="669"/>
      <c r="AS201" s="669"/>
      <c r="AT201" s="670"/>
      <c r="AU201" s="655" t="s">
        <v>19</v>
      </c>
      <c r="AV201" s="656"/>
      <c r="AW201" s="656"/>
      <c r="AX201" s="657"/>
      <c r="AY201" s="34">
        <f>$AY$200</f>
        <v>0</v>
      </c>
    </row>
    <row r="202" spans="1:51" ht="24.75" customHeight="1" x14ac:dyDescent="0.15">
      <c r="A202" s="1037"/>
      <c r="B202" s="1038"/>
      <c r="C202" s="1038"/>
      <c r="D202" s="1038"/>
      <c r="E202" s="1038"/>
      <c r="F202" s="1039"/>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799"/>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37"/>
      <c r="B203" s="1038"/>
      <c r="C203" s="1038"/>
      <c r="D203" s="1038"/>
      <c r="E203" s="1038"/>
      <c r="F203" s="1039"/>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37"/>
      <c r="B204" s="1038"/>
      <c r="C204" s="1038"/>
      <c r="D204" s="1038"/>
      <c r="E204" s="1038"/>
      <c r="F204" s="1039"/>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37"/>
      <c r="B205" s="1038"/>
      <c r="C205" s="1038"/>
      <c r="D205" s="1038"/>
      <c r="E205" s="1038"/>
      <c r="F205" s="1039"/>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37"/>
      <c r="B206" s="1038"/>
      <c r="C206" s="1038"/>
      <c r="D206" s="1038"/>
      <c r="E206" s="1038"/>
      <c r="F206" s="1039"/>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37"/>
      <c r="B207" s="1038"/>
      <c r="C207" s="1038"/>
      <c r="D207" s="1038"/>
      <c r="E207" s="1038"/>
      <c r="F207" s="1039"/>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37"/>
      <c r="B208" s="1038"/>
      <c r="C208" s="1038"/>
      <c r="D208" s="1038"/>
      <c r="E208" s="1038"/>
      <c r="F208" s="1039"/>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37"/>
      <c r="B209" s="1038"/>
      <c r="C209" s="1038"/>
      <c r="D209" s="1038"/>
      <c r="E209" s="1038"/>
      <c r="F209" s="1039"/>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37"/>
      <c r="B210" s="1038"/>
      <c r="C210" s="1038"/>
      <c r="D210" s="1038"/>
      <c r="E210" s="1038"/>
      <c r="F210" s="1039"/>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37"/>
      <c r="B211" s="1038"/>
      <c r="C211" s="1038"/>
      <c r="D211" s="1038"/>
      <c r="E211" s="1038"/>
      <c r="F211" s="1039"/>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0"/>
      <c r="B212" s="1041"/>
      <c r="C212" s="1041"/>
      <c r="D212" s="1041"/>
      <c r="E212" s="1041"/>
      <c r="F212" s="1042"/>
      <c r="G212" s="1025" t="s">
        <v>20</v>
      </c>
      <c r="H212" s="1026"/>
      <c r="I212" s="1026"/>
      <c r="J212" s="1026"/>
      <c r="K212" s="1026"/>
      <c r="L212" s="1027"/>
      <c r="M212" s="1028"/>
      <c r="N212" s="1028"/>
      <c r="O212" s="1028"/>
      <c r="P212" s="1028"/>
      <c r="Q212" s="1028"/>
      <c r="R212" s="1028"/>
      <c r="S212" s="1028"/>
      <c r="T212" s="1028"/>
      <c r="U212" s="1028"/>
      <c r="V212" s="1028"/>
      <c r="W212" s="1028"/>
      <c r="X212" s="1029"/>
      <c r="Y212" s="1030">
        <f>SUM(Y202:AB211)</f>
        <v>0</v>
      </c>
      <c r="Z212" s="1031"/>
      <c r="AA212" s="1031"/>
      <c r="AB212" s="1032"/>
      <c r="AC212" s="1025" t="s">
        <v>20</v>
      </c>
      <c r="AD212" s="1026"/>
      <c r="AE212" s="1026"/>
      <c r="AF212" s="1026"/>
      <c r="AG212" s="1026"/>
      <c r="AH212" s="1027"/>
      <c r="AI212" s="1028"/>
      <c r="AJ212" s="1028"/>
      <c r="AK212" s="1028"/>
      <c r="AL212" s="1028"/>
      <c r="AM212" s="1028"/>
      <c r="AN212" s="1028"/>
      <c r="AO212" s="1028"/>
      <c r="AP212" s="1028"/>
      <c r="AQ212" s="1028"/>
      <c r="AR212" s="1028"/>
      <c r="AS212" s="1028"/>
      <c r="AT212" s="1029"/>
      <c r="AU212" s="1030">
        <f>SUM(AU202:AX211)</f>
        <v>0</v>
      </c>
      <c r="AV212" s="1031"/>
      <c r="AW212" s="1031"/>
      <c r="AX212" s="1033"/>
      <c r="AY212" s="34">
        <f t="shared" si="15"/>
        <v>0</v>
      </c>
    </row>
    <row r="213" spans="1:51" s="37" customFormat="1" ht="24.75" customHeight="1" thickBot="1" x14ac:dyDescent="0.2"/>
    <row r="214" spans="1:51" ht="30" customHeight="1" x14ac:dyDescent="0.15">
      <c r="A214" s="1034" t="s">
        <v>28</v>
      </c>
      <c r="B214" s="1035"/>
      <c r="C214" s="1035"/>
      <c r="D214" s="1035"/>
      <c r="E214" s="1035"/>
      <c r="F214" s="1036"/>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0"/>
      <c r="AY214">
        <f>COUNTA($G$216,$AC$216)</f>
        <v>0</v>
      </c>
    </row>
    <row r="215" spans="1:51" ht="24.75" customHeight="1" x14ac:dyDescent="0.15">
      <c r="A215" s="1037"/>
      <c r="B215" s="1038"/>
      <c r="C215" s="1038"/>
      <c r="D215" s="1038"/>
      <c r="E215" s="1038"/>
      <c r="F215" s="1039"/>
      <c r="G215" s="803" t="s">
        <v>17</v>
      </c>
      <c r="H215" s="669"/>
      <c r="I215" s="669"/>
      <c r="J215" s="669"/>
      <c r="K215" s="669"/>
      <c r="L215" s="668" t="s">
        <v>18</v>
      </c>
      <c r="M215" s="669"/>
      <c r="N215" s="669"/>
      <c r="O215" s="669"/>
      <c r="P215" s="669"/>
      <c r="Q215" s="669"/>
      <c r="R215" s="669"/>
      <c r="S215" s="669"/>
      <c r="T215" s="669"/>
      <c r="U215" s="669"/>
      <c r="V215" s="669"/>
      <c r="W215" s="669"/>
      <c r="X215" s="670"/>
      <c r="Y215" s="655" t="s">
        <v>19</v>
      </c>
      <c r="Z215" s="656"/>
      <c r="AA215" s="656"/>
      <c r="AB215" s="795"/>
      <c r="AC215" s="803" t="s">
        <v>17</v>
      </c>
      <c r="AD215" s="669"/>
      <c r="AE215" s="669"/>
      <c r="AF215" s="669"/>
      <c r="AG215" s="669"/>
      <c r="AH215" s="668" t="s">
        <v>18</v>
      </c>
      <c r="AI215" s="669"/>
      <c r="AJ215" s="669"/>
      <c r="AK215" s="669"/>
      <c r="AL215" s="669"/>
      <c r="AM215" s="669"/>
      <c r="AN215" s="669"/>
      <c r="AO215" s="669"/>
      <c r="AP215" s="669"/>
      <c r="AQ215" s="669"/>
      <c r="AR215" s="669"/>
      <c r="AS215" s="669"/>
      <c r="AT215" s="670"/>
      <c r="AU215" s="655" t="s">
        <v>19</v>
      </c>
      <c r="AV215" s="656"/>
      <c r="AW215" s="656"/>
      <c r="AX215" s="657"/>
      <c r="AY215" s="34">
        <f>$AY$214</f>
        <v>0</v>
      </c>
    </row>
    <row r="216" spans="1:51" ht="24.75" customHeight="1" x14ac:dyDescent="0.15">
      <c r="A216" s="1037"/>
      <c r="B216" s="1038"/>
      <c r="C216" s="1038"/>
      <c r="D216" s="1038"/>
      <c r="E216" s="1038"/>
      <c r="F216" s="1039"/>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799"/>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37"/>
      <c r="B217" s="1038"/>
      <c r="C217" s="1038"/>
      <c r="D217" s="1038"/>
      <c r="E217" s="1038"/>
      <c r="F217" s="1039"/>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37"/>
      <c r="B218" s="1038"/>
      <c r="C218" s="1038"/>
      <c r="D218" s="1038"/>
      <c r="E218" s="1038"/>
      <c r="F218" s="1039"/>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37"/>
      <c r="B219" s="1038"/>
      <c r="C219" s="1038"/>
      <c r="D219" s="1038"/>
      <c r="E219" s="1038"/>
      <c r="F219" s="1039"/>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37"/>
      <c r="B220" s="1038"/>
      <c r="C220" s="1038"/>
      <c r="D220" s="1038"/>
      <c r="E220" s="1038"/>
      <c r="F220" s="1039"/>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37"/>
      <c r="B221" s="1038"/>
      <c r="C221" s="1038"/>
      <c r="D221" s="1038"/>
      <c r="E221" s="1038"/>
      <c r="F221" s="1039"/>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37"/>
      <c r="B222" s="1038"/>
      <c r="C222" s="1038"/>
      <c r="D222" s="1038"/>
      <c r="E222" s="1038"/>
      <c r="F222" s="1039"/>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37"/>
      <c r="B223" s="1038"/>
      <c r="C223" s="1038"/>
      <c r="D223" s="1038"/>
      <c r="E223" s="1038"/>
      <c r="F223" s="1039"/>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37"/>
      <c r="B224" s="1038"/>
      <c r="C224" s="1038"/>
      <c r="D224" s="1038"/>
      <c r="E224" s="1038"/>
      <c r="F224" s="1039"/>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37"/>
      <c r="B225" s="1038"/>
      <c r="C225" s="1038"/>
      <c r="D225" s="1038"/>
      <c r="E225" s="1038"/>
      <c r="F225" s="1039"/>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37"/>
      <c r="B226" s="1038"/>
      <c r="C226" s="1038"/>
      <c r="D226" s="1038"/>
      <c r="E226" s="1038"/>
      <c r="F226" s="1039"/>
      <c r="G226" s="814" t="s">
        <v>20</v>
      </c>
      <c r="H226" s="815"/>
      <c r="I226" s="815"/>
      <c r="J226" s="815"/>
      <c r="K226" s="815"/>
      <c r="L226" s="816"/>
      <c r="M226" s="817"/>
      <c r="N226" s="817"/>
      <c r="O226" s="817"/>
      <c r="P226" s="817"/>
      <c r="Q226" s="817"/>
      <c r="R226" s="817"/>
      <c r="S226" s="817"/>
      <c r="T226" s="817"/>
      <c r="U226" s="817"/>
      <c r="V226" s="817"/>
      <c r="W226" s="817"/>
      <c r="X226" s="818"/>
      <c r="Y226" s="819">
        <f>SUM(Y216:AB225)</f>
        <v>0</v>
      </c>
      <c r="Z226" s="820"/>
      <c r="AA226" s="820"/>
      <c r="AB226" s="821"/>
      <c r="AC226" s="814" t="s">
        <v>20</v>
      </c>
      <c r="AD226" s="815"/>
      <c r="AE226" s="815"/>
      <c r="AF226" s="815"/>
      <c r="AG226" s="815"/>
      <c r="AH226" s="816"/>
      <c r="AI226" s="817"/>
      <c r="AJ226" s="817"/>
      <c r="AK226" s="817"/>
      <c r="AL226" s="817"/>
      <c r="AM226" s="817"/>
      <c r="AN226" s="817"/>
      <c r="AO226" s="817"/>
      <c r="AP226" s="817"/>
      <c r="AQ226" s="817"/>
      <c r="AR226" s="817"/>
      <c r="AS226" s="817"/>
      <c r="AT226" s="818"/>
      <c r="AU226" s="819">
        <f>SUM(AU216:AX225)</f>
        <v>0</v>
      </c>
      <c r="AV226" s="820"/>
      <c r="AW226" s="820"/>
      <c r="AX226" s="822"/>
      <c r="AY226" s="34">
        <f t="shared" si="16"/>
        <v>0</v>
      </c>
    </row>
    <row r="227" spans="1:51" ht="30" customHeight="1" x14ac:dyDescent="0.15">
      <c r="A227" s="1037"/>
      <c r="B227" s="1038"/>
      <c r="C227" s="1038"/>
      <c r="D227" s="1038"/>
      <c r="E227" s="1038"/>
      <c r="F227" s="1039"/>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0"/>
      <c r="AY227">
        <f>COUNTA($G$229,$AC$229)</f>
        <v>0</v>
      </c>
    </row>
    <row r="228" spans="1:51" ht="25.5" customHeight="1" x14ac:dyDescent="0.15">
      <c r="A228" s="1037"/>
      <c r="B228" s="1038"/>
      <c r="C228" s="1038"/>
      <c r="D228" s="1038"/>
      <c r="E228" s="1038"/>
      <c r="F228" s="1039"/>
      <c r="G228" s="803" t="s">
        <v>17</v>
      </c>
      <c r="H228" s="669"/>
      <c r="I228" s="669"/>
      <c r="J228" s="669"/>
      <c r="K228" s="669"/>
      <c r="L228" s="668" t="s">
        <v>18</v>
      </c>
      <c r="M228" s="669"/>
      <c r="N228" s="669"/>
      <c r="O228" s="669"/>
      <c r="P228" s="669"/>
      <c r="Q228" s="669"/>
      <c r="R228" s="669"/>
      <c r="S228" s="669"/>
      <c r="T228" s="669"/>
      <c r="U228" s="669"/>
      <c r="V228" s="669"/>
      <c r="W228" s="669"/>
      <c r="X228" s="670"/>
      <c r="Y228" s="655" t="s">
        <v>19</v>
      </c>
      <c r="Z228" s="656"/>
      <c r="AA228" s="656"/>
      <c r="AB228" s="795"/>
      <c r="AC228" s="803" t="s">
        <v>17</v>
      </c>
      <c r="AD228" s="669"/>
      <c r="AE228" s="669"/>
      <c r="AF228" s="669"/>
      <c r="AG228" s="669"/>
      <c r="AH228" s="668" t="s">
        <v>18</v>
      </c>
      <c r="AI228" s="669"/>
      <c r="AJ228" s="669"/>
      <c r="AK228" s="669"/>
      <c r="AL228" s="669"/>
      <c r="AM228" s="669"/>
      <c r="AN228" s="669"/>
      <c r="AO228" s="669"/>
      <c r="AP228" s="669"/>
      <c r="AQ228" s="669"/>
      <c r="AR228" s="669"/>
      <c r="AS228" s="669"/>
      <c r="AT228" s="670"/>
      <c r="AU228" s="655" t="s">
        <v>19</v>
      </c>
      <c r="AV228" s="656"/>
      <c r="AW228" s="656"/>
      <c r="AX228" s="657"/>
      <c r="AY228" s="34">
        <f>$AY$227</f>
        <v>0</v>
      </c>
    </row>
    <row r="229" spans="1:51" ht="24.75" customHeight="1" x14ac:dyDescent="0.15">
      <c r="A229" s="1037"/>
      <c r="B229" s="1038"/>
      <c r="C229" s="1038"/>
      <c r="D229" s="1038"/>
      <c r="E229" s="1038"/>
      <c r="F229" s="1039"/>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799"/>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37"/>
      <c r="B230" s="1038"/>
      <c r="C230" s="1038"/>
      <c r="D230" s="1038"/>
      <c r="E230" s="1038"/>
      <c r="F230" s="1039"/>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37"/>
      <c r="B231" s="1038"/>
      <c r="C231" s="1038"/>
      <c r="D231" s="1038"/>
      <c r="E231" s="1038"/>
      <c r="F231" s="1039"/>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37"/>
      <c r="B232" s="1038"/>
      <c r="C232" s="1038"/>
      <c r="D232" s="1038"/>
      <c r="E232" s="1038"/>
      <c r="F232" s="1039"/>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37"/>
      <c r="B233" s="1038"/>
      <c r="C233" s="1038"/>
      <c r="D233" s="1038"/>
      <c r="E233" s="1038"/>
      <c r="F233" s="1039"/>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37"/>
      <c r="B234" s="1038"/>
      <c r="C234" s="1038"/>
      <c r="D234" s="1038"/>
      <c r="E234" s="1038"/>
      <c r="F234" s="1039"/>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37"/>
      <c r="B235" s="1038"/>
      <c r="C235" s="1038"/>
      <c r="D235" s="1038"/>
      <c r="E235" s="1038"/>
      <c r="F235" s="1039"/>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37"/>
      <c r="B236" s="1038"/>
      <c r="C236" s="1038"/>
      <c r="D236" s="1038"/>
      <c r="E236" s="1038"/>
      <c r="F236" s="1039"/>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37"/>
      <c r="B237" s="1038"/>
      <c r="C237" s="1038"/>
      <c r="D237" s="1038"/>
      <c r="E237" s="1038"/>
      <c r="F237" s="1039"/>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37"/>
      <c r="B238" s="1038"/>
      <c r="C238" s="1038"/>
      <c r="D238" s="1038"/>
      <c r="E238" s="1038"/>
      <c r="F238" s="1039"/>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37"/>
      <c r="B239" s="1038"/>
      <c r="C239" s="1038"/>
      <c r="D239" s="1038"/>
      <c r="E239" s="1038"/>
      <c r="F239" s="1039"/>
      <c r="G239" s="814" t="s">
        <v>20</v>
      </c>
      <c r="H239" s="815"/>
      <c r="I239" s="815"/>
      <c r="J239" s="815"/>
      <c r="K239" s="815"/>
      <c r="L239" s="816"/>
      <c r="M239" s="817"/>
      <c r="N239" s="817"/>
      <c r="O239" s="817"/>
      <c r="P239" s="817"/>
      <c r="Q239" s="817"/>
      <c r="R239" s="817"/>
      <c r="S239" s="817"/>
      <c r="T239" s="817"/>
      <c r="U239" s="817"/>
      <c r="V239" s="817"/>
      <c r="W239" s="817"/>
      <c r="X239" s="818"/>
      <c r="Y239" s="819">
        <f>SUM(Y229:AB238)</f>
        <v>0</v>
      </c>
      <c r="Z239" s="820"/>
      <c r="AA239" s="820"/>
      <c r="AB239" s="821"/>
      <c r="AC239" s="814" t="s">
        <v>20</v>
      </c>
      <c r="AD239" s="815"/>
      <c r="AE239" s="815"/>
      <c r="AF239" s="815"/>
      <c r="AG239" s="815"/>
      <c r="AH239" s="816"/>
      <c r="AI239" s="817"/>
      <c r="AJ239" s="817"/>
      <c r="AK239" s="817"/>
      <c r="AL239" s="817"/>
      <c r="AM239" s="817"/>
      <c r="AN239" s="817"/>
      <c r="AO239" s="817"/>
      <c r="AP239" s="817"/>
      <c r="AQ239" s="817"/>
      <c r="AR239" s="817"/>
      <c r="AS239" s="817"/>
      <c r="AT239" s="818"/>
      <c r="AU239" s="819">
        <f>SUM(AU229:AX238)</f>
        <v>0</v>
      </c>
      <c r="AV239" s="820"/>
      <c r="AW239" s="820"/>
      <c r="AX239" s="822"/>
      <c r="AY239" s="34">
        <f t="shared" si="17"/>
        <v>0</v>
      </c>
    </row>
    <row r="240" spans="1:51" ht="30" customHeight="1" x14ac:dyDescent="0.15">
      <c r="A240" s="1037"/>
      <c r="B240" s="1038"/>
      <c r="C240" s="1038"/>
      <c r="D240" s="1038"/>
      <c r="E240" s="1038"/>
      <c r="F240" s="1039"/>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0"/>
      <c r="AY240">
        <f>COUNTA($G$242,$AC$242)</f>
        <v>0</v>
      </c>
    </row>
    <row r="241" spans="1:51" ht="24.75" customHeight="1" x14ac:dyDescent="0.15">
      <c r="A241" s="1037"/>
      <c r="B241" s="1038"/>
      <c r="C241" s="1038"/>
      <c r="D241" s="1038"/>
      <c r="E241" s="1038"/>
      <c r="F241" s="1039"/>
      <c r="G241" s="803" t="s">
        <v>17</v>
      </c>
      <c r="H241" s="669"/>
      <c r="I241" s="669"/>
      <c r="J241" s="669"/>
      <c r="K241" s="669"/>
      <c r="L241" s="668" t="s">
        <v>18</v>
      </c>
      <c r="M241" s="669"/>
      <c r="N241" s="669"/>
      <c r="O241" s="669"/>
      <c r="P241" s="669"/>
      <c r="Q241" s="669"/>
      <c r="R241" s="669"/>
      <c r="S241" s="669"/>
      <c r="T241" s="669"/>
      <c r="U241" s="669"/>
      <c r="V241" s="669"/>
      <c r="W241" s="669"/>
      <c r="X241" s="670"/>
      <c r="Y241" s="655" t="s">
        <v>19</v>
      </c>
      <c r="Z241" s="656"/>
      <c r="AA241" s="656"/>
      <c r="AB241" s="795"/>
      <c r="AC241" s="803" t="s">
        <v>17</v>
      </c>
      <c r="AD241" s="669"/>
      <c r="AE241" s="669"/>
      <c r="AF241" s="669"/>
      <c r="AG241" s="669"/>
      <c r="AH241" s="668" t="s">
        <v>18</v>
      </c>
      <c r="AI241" s="669"/>
      <c r="AJ241" s="669"/>
      <c r="AK241" s="669"/>
      <c r="AL241" s="669"/>
      <c r="AM241" s="669"/>
      <c r="AN241" s="669"/>
      <c r="AO241" s="669"/>
      <c r="AP241" s="669"/>
      <c r="AQ241" s="669"/>
      <c r="AR241" s="669"/>
      <c r="AS241" s="669"/>
      <c r="AT241" s="670"/>
      <c r="AU241" s="655" t="s">
        <v>19</v>
      </c>
      <c r="AV241" s="656"/>
      <c r="AW241" s="656"/>
      <c r="AX241" s="657"/>
      <c r="AY241" s="34">
        <f>$AY$240</f>
        <v>0</v>
      </c>
    </row>
    <row r="242" spans="1:51" ht="24.75" customHeight="1" x14ac:dyDescent="0.15">
      <c r="A242" s="1037"/>
      <c r="B242" s="1038"/>
      <c r="C242" s="1038"/>
      <c r="D242" s="1038"/>
      <c r="E242" s="1038"/>
      <c r="F242" s="1039"/>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799"/>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37"/>
      <c r="B243" s="1038"/>
      <c r="C243" s="1038"/>
      <c r="D243" s="1038"/>
      <c r="E243" s="1038"/>
      <c r="F243" s="1039"/>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37"/>
      <c r="B244" s="1038"/>
      <c r="C244" s="1038"/>
      <c r="D244" s="1038"/>
      <c r="E244" s="1038"/>
      <c r="F244" s="1039"/>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37"/>
      <c r="B245" s="1038"/>
      <c r="C245" s="1038"/>
      <c r="D245" s="1038"/>
      <c r="E245" s="1038"/>
      <c r="F245" s="1039"/>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37"/>
      <c r="B246" s="1038"/>
      <c r="C246" s="1038"/>
      <c r="D246" s="1038"/>
      <c r="E246" s="1038"/>
      <c r="F246" s="1039"/>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37"/>
      <c r="B247" s="1038"/>
      <c r="C247" s="1038"/>
      <c r="D247" s="1038"/>
      <c r="E247" s="1038"/>
      <c r="F247" s="1039"/>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37"/>
      <c r="B248" s="1038"/>
      <c r="C248" s="1038"/>
      <c r="D248" s="1038"/>
      <c r="E248" s="1038"/>
      <c r="F248" s="1039"/>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37"/>
      <c r="B249" s="1038"/>
      <c r="C249" s="1038"/>
      <c r="D249" s="1038"/>
      <c r="E249" s="1038"/>
      <c r="F249" s="1039"/>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37"/>
      <c r="B250" s="1038"/>
      <c r="C250" s="1038"/>
      <c r="D250" s="1038"/>
      <c r="E250" s="1038"/>
      <c r="F250" s="1039"/>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37"/>
      <c r="B251" s="1038"/>
      <c r="C251" s="1038"/>
      <c r="D251" s="1038"/>
      <c r="E251" s="1038"/>
      <c r="F251" s="1039"/>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37"/>
      <c r="B252" s="1038"/>
      <c r="C252" s="1038"/>
      <c r="D252" s="1038"/>
      <c r="E252" s="1038"/>
      <c r="F252" s="1039"/>
      <c r="G252" s="814" t="s">
        <v>20</v>
      </c>
      <c r="H252" s="815"/>
      <c r="I252" s="815"/>
      <c r="J252" s="815"/>
      <c r="K252" s="815"/>
      <c r="L252" s="816"/>
      <c r="M252" s="817"/>
      <c r="N252" s="817"/>
      <c r="O252" s="817"/>
      <c r="P252" s="817"/>
      <c r="Q252" s="817"/>
      <c r="R252" s="817"/>
      <c r="S252" s="817"/>
      <c r="T252" s="817"/>
      <c r="U252" s="817"/>
      <c r="V252" s="817"/>
      <c r="W252" s="817"/>
      <c r="X252" s="818"/>
      <c r="Y252" s="819">
        <f>SUM(Y242:AB251)</f>
        <v>0</v>
      </c>
      <c r="Z252" s="820"/>
      <c r="AA252" s="820"/>
      <c r="AB252" s="821"/>
      <c r="AC252" s="814" t="s">
        <v>20</v>
      </c>
      <c r="AD252" s="815"/>
      <c r="AE252" s="815"/>
      <c r="AF252" s="815"/>
      <c r="AG252" s="815"/>
      <c r="AH252" s="816"/>
      <c r="AI252" s="817"/>
      <c r="AJ252" s="817"/>
      <c r="AK252" s="817"/>
      <c r="AL252" s="817"/>
      <c r="AM252" s="817"/>
      <c r="AN252" s="817"/>
      <c r="AO252" s="817"/>
      <c r="AP252" s="817"/>
      <c r="AQ252" s="817"/>
      <c r="AR252" s="817"/>
      <c r="AS252" s="817"/>
      <c r="AT252" s="818"/>
      <c r="AU252" s="819">
        <f>SUM(AU242:AX251)</f>
        <v>0</v>
      </c>
      <c r="AV252" s="820"/>
      <c r="AW252" s="820"/>
      <c r="AX252" s="822"/>
      <c r="AY252" s="34">
        <f t="shared" si="18"/>
        <v>0</v>
      </c>
    </row>
    <row r="253" spans="1:51" ht="30" customHeight="1" x14ac:dyDescent="0.15">
      <c r="A253" s="1037"/>
      <c r="B253" s="1038"/>
      <c r="C253" s="1038"/>
      <c r="D253" s="1038"/>
      <c r="E253" s="1038"/>
      <c r="F253" s="1039"/>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0"/>
      <c r="AY253">
        <f>COUNTA($G$255,$AC$255)</f>
        <v>0</v>
      </c>
    </row>
    <row r="254" spans="1:51" ht="24.75" customHeight="1" x14ac:dyDescent="0.15">
      <c r="A254" s="1037"/>
      <c r="B254" s="1038"/>
      <c r="C254" s="1038"/>
      <c r="D254" s="1038"/>
      <c r="E254" s="1038"/>
      <c r="F254" s="1039"/>
      <c r="G254" s="803" t="s">
        <v>17</v>
      </c>
      <c r="H254" s="669"/>
      <c r="I254" s="669"/>
      <c r="J254" s="669"/>
      <c r="K254" s="669"/>
      <c r="L254" s="668" t="s">
        <v>18</v>
      </c>
      <c r="M254" s="669"/>
      <c r="N254" s="669"/>
      <c r="O254" s="669"/>
      <c r="P254" s="669"/>
      <c r="Q254" s="669"/>
      <c r="R254" s="669"/>
      <c r="S254" s="669"/>
      <c r="T254" s="669"/>
      <c r="U254" s="669"/>
      <c r="V254" s="669"/>
      <c r="W254" s="669"/>
      <c r="X254" s="670"/>
      <c r="Y254" s="655" t="s">
        <v>19</v>
      </c>
      <c r="Z254" s="656"/>
      <c r="AA254" s="656"/>
      <c r="AB254" s="795"/>
      <c r="AC254" s="803" t="s">
        <v>17</v>
      </c>
      <c r="AD254" s="669"/>
      <c r="AE254" s="669"/>
      <c r="AF254" s="669"/>
      <c r="AG254" s="669"/>
      <c r="AH254" s="668" t="s">
        <v>18</v>
      </c>
      <c r="AI254" s="669"/>
      <c r="AJ254" s="669"/>
      <c r="AK254" s="669"/>
      <c r="AL254" s="669"/>
      <c r="AM254" s="669"/>
      <c r="AN254" s="669"/>
      <c r="AO254" s="669"/>
      <c r="AP254" s="669"/>
      <c r="AQ254" s="669"/>
      <c r="AR254" s="669"/>
      <c r="AS254" s="669"/>
      <c r="AT254" s="670"/>
      <c r="AU254" s="655" t="s">
        <v>19</v>
      </c>
      <c r="AV254" s="656"/>
      <c r="AW254" s="656"/>
      <c r="AX254" s="657"/>
      <c r="AY254" s="34">
        <f>$AY$253</f>
        <v>0</v>
      </c>
    </row>
    <row r="255" spans="1:51" ht="24.75" customHeight="1" x14ac:dyDescent="0.15">
      <c r="A255" s="1037"/>
      <c r="B255" s="1038"/>
      <c r="C255" s="1038"/>
      <c r="D255" s="1038"/>
      <c r="E255" s="1038"/>
      <c r="F255" s="1039"/>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799"/>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37"/>
      <c r="B256" s="1038"/>
      <c r="C256" s="1038"/>
      <c r="D256" s="1038"/>
      <c r="E256" s="1038"/>
      <c r="F256" s="1039"/>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37"/>
      <c r="B257" s="1038"/>
      <c r="C257" s="1038"/>
      <c r="D257" s="1038"/>
      <c r="E257" s="1038"/>
      <c r="F257" s="1039"/>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37"/>
      <c r="B258" s="1038"/>
      <c r="C258" s="1038"/>
      <c r="D258" s="1038"/>
      <c r="E258" s="1038"/>
      <c r="F258" s="1039"/>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37"/>
      <c r="B259" s="1038"/>
      <c r="C259" s="1038"/>
      <c r="D259" s="1038"/>
      <c r="E259" s="1038"/>
      <c r="F259" s="1039"/>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37"/>
      <c r="B260" s="1038"/>
      <c r="C260" s="1038"/>
      <c r="D260" s="1038"/>
      <c r="E260" s="1038"/>
      <c r="F260" s="1039"/>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37"/>
      <c r="B261" s="1038"/>
      <c r="C261" s="1038"/>
      <c r="D261" s="1038"/>
      <c r="E261" s="1038"/>
      <c r="F261" s="1039"/>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37"/>
      <c r="B262" s="1038"/>
      <c r="C262" s="1038"/>
      <c r="D262" s="1038"/>
      <c r="E262" s="1038"/>
      <c r="F262" s="1039"/>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37"/>
      <c r="B263" s="1038"/>
      <c r="C263" s="1038"/>
      <c r="D263" s="1038"/>
      <c r="E263" s="1038"/>
      <c r="F263" s="1039"/>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37"/>
      <c r="B264" s="1038"/>
      <c r="C264" s="1038"/>
      <c r="D264" s="1038"/>
      <c r="E264" s="1038"/>
      <c r="F264" s="1039"/>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0"/>
      <c r="B265" s="1041"/>
      <c r="C265" s="1041"/>
      <c r="D265" s="1041"/>
      <c r="E265" s="1041"/>
      <c r="F265" s="1042"/>
      <c r="G265" s="1025" t="s">
        <v>20</v>
      </c>
      <c r="H265" s="1026"/>
      <c r="I265" s="1026"/>
      <c r="J265" s="1026"/>
      <c r="K265" s="1026"/>
      <c r="L265" s="1027"/>
      <c r="M265" s="1028"/>
      <c r="N265" s="1028"/>
      <c r="O265" s="1028"/>
      <c r="P265" s="1028"/>
      <c r="Q265" s="1028"/>
      <c r="R265" s="1028"/>
      <c r="S265" s="1028"/>
      <c r="T265" s="1028"/>
      <c r="U265" s="1028"/>
      <c r="V265" s="1028"/>
      <c r="W265" s="1028"/>
      <c r="X265" s="1029"/>
      <c r="Y265" s="1030">
        <f>SUM(Y255:AB264)</f>
        <v>0</v>
      </c>
      <c r="Z265" s="1031"/>
      <c r="AA265" s="1031"/>
      <c r="AB265" s="1032"/>
      <c r="AC265" s="1025" t="s">
        <v>20</v>
      </c>
      <c r="AD265" s="1026"/>
      <c r="AE265" s="1026"/>
      <c r="AF265" s="1026"/>
      <c r="AG265" s="1026"/>
      <c r="AH265" s="1027"/>
      <c r="AI265" s="1028"/>
      <c r="AJ265" s="1028"/>
      <c r="AK265" s="1028"/>
      <c r="AL265" s="1028"/>
      <c r="AM265" s="1028"/>
      <c r="AN265" s="1028"/>
      <c r="AO265" s="1028"/>
      <c r="AP265" s="1028"/>
      <c r="AQ265" s="1028"/>
      <c r="AR265" s="1028"/>
      <c r="AS265" s="1028"/>
      <c r="AT265" s="1029"/>
      <c r="AU265" s="1030">
        <f>SUM(AU255:AX264)</f>
        <v>0</v>
      </c>
      <c r="AV265" s="1031"/>
      <c r="AW265" s="1031"/>
      <c r="AX265" s="103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2" t="s">
        <v>297</v>
      </c>
      <c r="K3" s="364"/>
      <c r="L3" s="364"/>
      <c r="M3" s="364"/>
      <c r="N3" s="364"/>
      <c r="O3" s="364"/>
      <c r="P3" s="247" t="s">
        <v>27</v>
      </c>
      <c r="Q3" s="247"/>
      <c r="R3" s="247"/>
      <c r="S3" s="247"/>
      <c r="T3" s="247"/>
      <c r="U3" s="247"/>
      <c r="V3" s="247"/>
      <c r="W3" s="247"/>
      <c r="X3" s="247"/>
      <c r="Y3" s="365" t="s">
        <v>353</v>
      </c>
      <c r="Z3" s="366"/>
      <c r="AA3" s="366"/>
      <c r="AB3" s="366"/>
      <c r="AC3" s="152" t="s">
        <v>338</v>
      </c>
      <c r="AD3" s="152"/>
      <c r="AE3" s="152"/>
      <c r="AF3" s="152"/>
      <c r="AG3" s="152"/>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48">
        <v>1</v>
      </c>
      <c r="B4" s="1048">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49"/>
      <c r="AD4" s="1049"/>
      <c r="AE4" s="1049"/>
      <c r="AF4" s="1049"/>
      <c r="AG4" s="1049"/>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48">
        <v>2</v>
      </c>
      <c r="B5" s="1048">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49"/>
      <c r="AD5" s="1049"/>
      <c r="AE5" s="1049"/>
      <c r="AF5" s="1049"/>
      <c r="AG5" s="1049"/>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48">
        <v>3</v>
      </c>
      <c r="B6" s="1048">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49"/>
      <c r="AD6" s="1049"/>
      <c r="AE6" s="1049"/>
      <c r="AF6" s="1049"/>
      <c r="AG6" s="1049"/>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48">
        <v>4</v>
      </c>
      <c r="B7" s="1048">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49"/>
      <c r="AD7" s="1049"/>
      <c r="AE7" s="1049"/>
      <c r="AF7" s="1049"/>
      <c r="AG7" s="1049"/>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48">
        <v>5</v>
      </c>
      <c r="B8" s="1048">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49"/>
      <c r="AD8" s="1049"/>
      <c r="AE8" s="1049"/>
      <c r="AF8" s="1049"/>
      <c r="AG8" s="1049"/>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48">
        <v>6</v>
      </c>
      <c r="B9" s="1048">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49"/>
      <c r="AD9" s="1049"/>
      <c r="AE9" s="1049"/>
      <c r="AF9" s="1049"/>
      <c r="AG9" s="1049"/>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48">
        <v>7</v>
      </c>
      <c r="B10" s="1048">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49"/>
      <c r="AD10" s="1049"/>
      <c r="AE10" s="1049"/>
      <c r="AF10" s="1049"/>
      <c r="AG10" s="1049"/>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48">
        <v>8</v>
      </c>
      <c r="B11" s="1048">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49"/>
      <c r="AD11" s="1049"/>
      <c r="AE11" s="1049"/>
      <c r="AF11" s="1049"/>
      <c r="AG11" s="1049"/>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48">
        <v>9</v>
      </c>
      <c r="B12" s="1048">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49"/>
      <c r="AD12" s="1049"/>
      <c r="AE12" s="1049"/>
      <c r="AF12" s="1049"/>
      <c r="AG12" s="1049"/>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48">
        <v>10</v>
      </c>
      <c r="B13" s="1048">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49"/>
      <c r="AD13" s="1049"/>
      <c r="AE13" s="1049"/>
      <c r="AF13" s="1049"/>
      <c r="AG13" s="1049"/>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48">
        <v>11</v>
      </c>
      <c r="B14" s="1048">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49"/>
      <c r="AD14" s="1049"/>
      <c r="AE14" s="1049"/>
      <c r="AF14" s="1049"/>
      <c r="AG14" s="1049"/>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48">
        <v>12</v>
      </c>
      <c r="B15" s="1048">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49"/>
      <c r="AD15" s="1049"/>
      <c r="AE15" s="1049"/>
      <c r="AF15" s="1049"/>
      <c r="AG15" s="1049"/>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48">
        <v>13</v>
      </c>
      <c r="B16" s="1048">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49"/>
      <c r="AD16" s="1049"/>
      <c r="AE16" s="1049"/>
      <c r="AF16" s="1049"/>
      <c r="AG16" s="1049"/>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48">
        <v>14</v>
      </c>
      <c r="B17" s="1048">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49"/>
      <c r="AD17" s="1049"/>
      <c r="AE17" s="1049"/>
      <c r="AF17" s="1049"/>
      <c r="AG17" s="1049"/>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48">
        <v>15</v>
      </c>
      <c r="B18" s="1048">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49"/>
      <c r="AD18" s="1049"/>
      <c r="AE18" s="1049"/>
      <c r="AF18" s="1049"/>
      <c r="AG18" s="1049"/>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48">
        <v>16</v>
      </c>
      <c r="B19" s="1048">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49"/>
      <c r="AD19" s="1049"/>
      <c r="AE19" s="1049"/>
      <c r="AF19" s="1049"/>
      <c r="AG19" s="1049"/>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48">
        <v>17</v>
      </c>
      <c r="B20" s="1048">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49"/>
      <c r="AD20" s="1049"/>
      <c r="AE20" s="1049"/>
      <c r="AF20" s="1049"/>
      <c r="AG20" s="1049"/>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48">
        <v>18</v>
      </c>
      <c r="B21" s="1048">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49"/>
      <c r="AD21" s="1049"/>
      <c r="AE21" s="1049"/>
      <c r="AF21" s="1049"/>
      <c r="AG21" s="1049"/>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48">
        <v>19</v>
      </c>
      <c r="B22" s="1048">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49"/>
      <c r="AD22" s="1049"/>
      <c r="AE22" s="1049"/>
      <c r="AF22" s="1049"/>
      <c r="AG22" s="1049"/>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48">
        <v>20</v>
      </c>
      <c r="B23" s="1048">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49"/>
      <c r="AD23" s="1049"/>
      <c r="AE23" s="1049"/>
      <c r="AF23" s="1049"/>
      <c r="AG23" s="1049"/>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48">
        <v>21</v>
      </c>
      <c r="B24" s="1048">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49"/>
      <c r="AD24" s="1049"/>
      <c r="AE24" s="1049"/>
      <c r="AF24" s="1049"/>
      <c r="AG24" s="1049"/>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48">
        <v>22</v>
      </c>
      <c r="B25" s="1048">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49"/>
      <c r="AD25" s="1049"/>
      <c r="AE25" s="1049"/>
      <c r="AF25" s="1049"/>
      <c r="AG25" s="1049"/>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48">
        <v>23</v>
      </c>
      <c r="B26" s="1048">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49"/>
      <c r="AD26" s="1049"/>
      <c r="AE26" s="1049"/>
      <c r="AF26" s="1049"/>
      <c r="AG26" s="1049"/>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48">
        <v>24</v>
      </c>
      <c r="B27" s="1048">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49"/>
      <c r="AD27" s="1049"/>
      <c r="AE27" s="1049"/>
      <c r="AF27" s="1049"/>
      <c r="AG27" s="1049"/>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48">
        <v>25</v>
      </c>
      <c r="B28" s="1048">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49"/>
      <c r="AD28" s="1049"/>
      <c r="AE28" s="1049"/>
      <c r="AF28" s="1049"/>
      <c r="AG28" s="1049"/>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48">
        <v>26</v>
      </c>
      <c r="B29" s="1048">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49"/>
      <c r="AD29" s="1049"/>
      <c r="AE29" s="1049"/>
      <c r="AF29" s="1049"/>
      <c r="AG29" s="1049"/>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48">
        <v>27</v>
      </c>
      <c r="B30" s="1048">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49"/>
      <c r="AD30" s="1049"/>
      <c r="AE30" s="1049"/>
      <c r="AF30" s="1049"/>
      <c r="AG30" s="1049"/>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48">
        <v>28</v>
      </c>
      <c r="B31" s="1048">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49"/>
      <c r="AD31" s="1049"/>
      <c r="AE31" s="1049"/>
      <c r="AF31" s="1049"/>
      <c r="AG31" s="1049"/>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48">
        <v>29</v>
      </c>
      <c r="B32" s="1048">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49"/>
      <c r="AD32" s="1049"/>
      <c r="AE32" s="1049"/>
      <c r="AF32" s="1049"/>
      <c r="AG32" s="1049"/>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48">
        <v>30</v>
      </c>
      <c r="B33" s="1048">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49"/>
      <c r="AD33" s="1049"/>
      <c r="AE33" s="1049"/>
      <c r="AF33" s="1049"/>
      <c r="AG33" s="1049"/>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2" t="s">
        <v>297</v>
      </c>
      <c r="K36" s="364"/>
      <c r="L36" s="364"/>
      <c r="M36" s="364"/>
      <c r="N36" s="364"/>
      <c r="O36" s="364"/>
      <c r="P36" s="247" t="s">
        <v>27</v>
      </c>
      <c r="Q36" s="247"/>
      <c r="R36" s="247"/>
      <c r="S36" s="247"/>
      <c r="T36" s="247"/>
      <c r="U36" s="247"/>
      <c r="V36" s="247"/>
      <c r="W36" s="247"/>
      <c r="X36" s="247"/>
      <c r="Y36" s="365" t="s">
        <v>353</v>
      </c>
      <c r="Z36" s="366"/>
      <c r="AA36" s="366"/>
      <c r="AB36" s="366"/>
      <c r="AC36" s="152" t="s">
        <v>338</v>
      </c>
      <c r="AD36" s="152"/>
      <c r="AE36" s="152"/>
      <c r="AF36" s="152"/>
      <c r="AG36" s="152"/>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48">
        <v>1</v>
      </c>
      <c r="B37" s="1048">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49"/>
      <c r="AD37" s="1049"/>
      <c r="AE37" s="1049"/>
      <c r="AF37" s="1049"/>
      <c r="AG37" s="1049"/>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48">
        <v>2</v>
      </c>
      <c r="B38" s="1048">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49"/>
      <c r="AD38" s="1049"/>
      <c r="AE38" s="1049"/>
      <c r="AF38" s="1049"/>
      <c r="AG38" s="1049"/>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48">
        <v>3</v>
      </c>
      <c r="B39" s="1048">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49"/>
      <c r="AD39" s="1049"/>
      <c r="AE39" s="1049"/>
      <c r="AF39" s="1049"/>
      <c r="AG39" s="1049"/>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48">
        <v>4</v>
      </c>
      <c r="B40" s="1048">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49"/>
      <c r="AD40" s="1049"/>
      <c r="AE40" s="1049"/>
      <c r="AF40" s="1049"/>
      <c r="AG40" s="1049"/>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48">
        <v>5</v>
      </c>
      <c r="B41" s="1048">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49"/>
      <c r="AD41" s="1049"/>
      <c r="AE41" s="1049"/>
      <c r="AF41" s="1049"/>
      <c r="AG41" s="1049"/>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48">
        <v>6</v>
      </c>
      <c r="B42" s="1048">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49"/>
      <c r="AD42" s="1049"/>
      <c r="AE42" s="1049"/>
      <c r="AF42" s="1049"/>
      <c r="AG42" s="1049"/>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48">
        <v>7</v>
      </c>
      <c r="B43" s="1048">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49"/>
      <c r="AD43" s="1049"/>
      <c r="AE43" s="1049"/>
      <c r="AF43" s="1049"/>
      <c r="AG43" s="1049"/>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48">
        <v>8</v>
      </c>
      <c r="B44" s="1048">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49"/>
      <c r="AD44" s="1049"/>
      <c r="AE44" s="1049"/>
      <c r="AF44" s="1049"/>
      <c r="AG44" s="1049"/>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48">
        <v>9</v>
      </c>
      <c r="B45" s="1048">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49"/>
      <c r="AD45" s="1049"/>
      <c r="AE45" s="1049"/>
      <c r="AF45" s="1049"/>
      <c r="AG45" s="1049"/>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48">
        <v>10</v>
      </c>
      <c r="B46" s="1048">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49"/>
      <c r="AD46" s="1049"/>
      <c r="AE46" s="1049"/>
      <c r="AF46" s="1049"/>
      <c r="AG46" s="1049"/>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48">
        <v>11</v>
      </c>
      <c r="B47" s="1048">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49"/>
      <c r="AD47" s="1049"/>
      <c r="AE47" s="1049"/>
      <c r="AF47" s="1049"/>
      <c r="AG47" s="1049"/>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48">
        <v>12</v>
      </c>
      <c r="B48" s="1048">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49"/>
      <c r="AD48" s="1049"/>
      <c r="AE48" s="1049"/>
      <c r="AF48" s="1049"/>
      <c r="AG48" s="1049"/>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48">
        <v>13</v>
      </c>
      <c r="B49" s="1048">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49"/>
      <c r="AD49" s="1049"/>
      <c r="AE49" s="1049"/>
      <c r="AF49" s="1049"/>
      <c r="AG49" s="1049"/>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48">
        <v>14</v>
      </c>
      <c r="B50" s="1048">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49"/>
      <c r="AD50" s="1049"/>
      <c r="AE50" s="1049"/>
      <c r="AF50" s="1049"/>
      <c r="AG50" s="1049"/>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48">
        <v>15</v>
      </c>
      <c r="B51" s="1048">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49"/>
      <c r="AD51" s="1049"/>
      <c r="AE51" s="1049"/>
      <c r="AF51" s="1049"/>
      <c r="AG51" s="1049"/>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48">
        <v>16</v>
      </c>
      <c r="B52" s="1048">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49"/>
      <c r="AD52" s="1049"/>
      <c r="AE52" s="1049"/>
      <c r="AF52" s="1049"/>
      <c r="AG52" s="1049"/>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48">
        <v>17</v>
      </c>
      <c r="B53" s="1048">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49"/>
      <c r="AD53" s="1049"/>
      <c r="AE53" s="1049"/>
      <c r="AF53" s="1049"/>
      <c r="AG53" s="1049"/>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48">
        <v>18</v>
      </c>
      <c r="B54" s="1048">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49"/>
      <c r="AD54" s="1049"/>
      <c r="AE54" s="1049"/>
      <c r="AF54" s="1049"/>
      <c r="AG54" s="1049"/>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48">
        <v>19</v>
      </c>
      <c r="B55" s="1048">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49"/>
      <c r="AD55" s="1049"/>
      <c r="AE55" s="1049"/>
      <c r="AF55" s="1049"/>
      <c r="AG55" s="1049"/>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48">
        <v>20</v>
      </c>
      <c r="B56" s="1048">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49"/>
      <c r="AD56" s="1049"/>
      <c r="AE56" s="1049"/>
      <c r="AF56" s="1049"/>
      <c r="AG56" s="1049"/>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48">
        <v>21</v>
      </c>
      <c r="B57" s="1048">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49"/>
      <c r="AD57" s="1049"/>
      <c r="AE57" s="1049"/>
      <c r="AF57" s="1049"/>
      <c r="AG57" s="1049"/>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48">
        <v>22</v>
      </c>
      <c r="B58" s="1048">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49"/>
      <c r="AD58" s="1049"/>
      <c r="AE58" s="1049"/>
      <c r="AF58" s="1049"/>
      <c r="AG58" s="1049"/>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48">
        <v>23</v>
      </c>
      <c r="B59" s="1048">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49"/>
      <c r="AD59" s="1049"/>
      <c r="AE59" s="1049"/>
      <c r="AF59" s="1049"/>
      <c r="AG59" s="1049"/>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48">
        <v>24</v>
      </c>
      <c r="B60" s="1048">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49"/>
      <c r="AD60" s="1049"/>
      <c r="AE60" s="1049"/>
      <c r="AF60" s="1049"/>
      <c r="AG60" s="1049"/>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48">
        <v>25</v>
      </c>
      <c r="B61" s="1048">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49"/>
      <c r="AD61" s="1049"/>
      <c r="AE61" s="1049"/>
      <c r="AF61" s="1049"/>
      <c r="AG61" s="1049"/>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48">
        <v>26</v>
      </c>
      <c r="B62" s="1048">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49"/>
      <c r="AD62" s="1049"/>
      <c r="AE62" s="1049"/>
      <c r="AF62" s="1049"/>
      <c r="AG62" s="1049"/>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48">
        <v>27</v>
      </c>
      <c r="B63" s="1048">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49"/>
      <c r="AD63" s="1049"/>
      <c r="AE63" s="1049"/>
      <c r="AF63" s="1049"/>
      <c r="AG63" s="1049"/>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48">
        <v>28</v>
      </c>
      <c r="B64" s="1048">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49"/>
      <c r="AD64" s="1049"/>
      <c r="AE64" s="1049"/>
      <c r="AF64" s="1049"/>
      <c r="AG64" s="1049"/>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48">
        <v>29</v>
      </c>
      <c r="B65" s="1048">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49"/>
      <c r="AD65" s="1049"/>
      <c r="AE65" s="1049"/>
      <c r="AF65" s="1049"/>
      <c r="AG65" s="1049"/>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48">
        <v>30</v>
      </c>
      <c r="B66" s="1048">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49"/>
      <c r="AD66" s="1049"/>
      <c r="AE66" s="1049"/>
      <c r="AF66" s="1049"/>
      <c r="AG66" s="1049"/>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2" t="s">
        <v>297</v>
      </c>
      <c r="K69" s="364"/>
      <c r="L69" s="364"/>
      <c r="M69" s="364"/>
      <c r="N69" s="364"/>
      <c r="O69" s="364"/>
      <c r="P69" s="247" t="s">
        <v>27</v>
      </c>
      <c r="Q69" s="247"/>
      <c r="R69" s="247"/>
      <c r="S69" s="247"/>
      <c r="T69" s="247"/>
      <c r="U69" s="247"/>
      <c r="V69" s="247"/>
      <c r="W69" s="247"/>
      <c r="X69" s="247"/>
      <c r="Y69" s="365" t="s">
        <v>353</v>
      </c>
      <c r="Z69" s="366"/>
      <c r="AA69" s="366"/>
      <c r="AB69" s="366"/>
      <c r="AC69" s="152" t="s">
        <v>338</v>
      </c>
      <c r="AD69" s="152"/>
      <c r="AE69" s="152"/>
      <c r="AF69" s="152"/>
      <c r="AG69" s="152"/>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48">
        <v>1</v>
      </c>
      <c r="B70" s="1048">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49"/>
      <c r="AD70" s="1049"/>
      <c r="AE70" s="1049"/>
      <c r="AF70" s="1049"/>
      <c r="AG70" s="1049"/>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48">
        <v>2</v>
      </c>
      <c r="B71" s="1048">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49"/>
      <c r="AD71" s="1049"/>
      <c r="AE71" s="1049"/>
      <c r="AF71" s="1049"/>
      <c r="AG71" s="1049"/>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48">
        <v>3</v>
      </c>
      <c r="B72" s="1048">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49"/>
      <c r="AD72" s="1049"/>
      <c r="AE72" s="1049"/>
      <c r="AF72" s="1049"/>
      <c r="AG72" s="1049"/>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48">
        <v>4</v>
      </c>
      <c r="B73" s="1048">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49"/>
      <c r="AD73" s="1049"/>
      <c r="AE73" s="1049"/>
      <c r="AF73" s="1049"/>
      <c r="AG73" s="1049"/>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48">
        <v>5</v>
      </c>
      <c r="B74" s="1048">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49"/>
      <c r="AD74" s="1049"/>
      <c r="AE74" s="1049"/>
      <c r="AF74" s="1049"/>
      <c r="AG74" s="1049"/>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48">
        <v>6</v>
      </c>
      <c r="B75" s="1048">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49"/>
      <c r="AD75" s="1049"/>
      <c r="AE75" s="1049"/>
      <c r="AF75" s="1049"/>
      <c r="AG75" s="1049"/>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48">
        <v>7</v>
      </c>
      <c r="B76" s="1048">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49"/>
      <c r="AD76" s="1049"/>
      <c r="AE76" s="1049"/>
      <c r="AF76" s="1049"/>
      <c r="AG76" s="1049"/>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48">
        <v>8</v>
      </c>
      <c r="B77" s="1048">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49"/>
      <c r="AD77" s="1049"/>
      <c r="AE77" s="1049"/>
      <c r="AF77" s="1049"/>
      <c r="AG77" s="1049"/>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48">
        <v>9</v>
      </c>
      <c r="B78" s="1048">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49"/>
      <c r="AD78" s="1049"/>
      <c r="AE78" s="1049"/>
      <c r="AF78" s="1049"/>
      <c r="AG78" s="1049"/>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48">
        <v>10</v>
      </c>
      <c r="B79" s="1048">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49"/>
      <c r="AD79" s="1049"/>
      <c r="AE79" s="1049"/>
      <c r="AF79" s="1049"/>
      <c r="AG79" s="1049"/>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48">
        <v>11</v>
      </c>
      <c r="B80" s="1048">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49"/>
      <c r="AD80" s="1049"/>
      <c r="AE80" s="1049"/>
      <c r="AF80" s="1049"/>
      <c r="AG80" s="1049"/>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48">
        <v>12</v>
      </c>
      <c r="B81" s="1048">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49"/>
      <c r="AD81" s="1049"/>
      <c r="AE81" s="1049"/>
      <c r="AF81" s="1049"/>
      <c r="AG81" s="1049"/>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48">
        <v>13</v>
      </c>
      <c r="B82" s="1048">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49"/>
      <c r="AD82" s="1049"/>
      <c r="AE82" s="1049"/>
      <c r="AF82" s="1049"/>
      <c r="AG82" s="1049"/>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48">
        <v>14</v>
      </c>
      <c r="B83" s="1048">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49"/>
      <c r="AD83" s="1049"/>
      <c r="AE83" s="1049"/>
      <c r="AF83" s="1049"/>
      <c r="AG83" s="1049"/>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48">
        <v>15</v>
      </c>
      <c r="B84" s="1048">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49"/>
      <c r="AD84" s="1049"/>
      <c r="AE84" s="1049"/>
      <c r="AF84" s="1049"/>
      <c r="AG84" s="1049"/>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48">
        <v>16</v>
      </c>
      <c r="B85" s="1048">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49"/>
      <c r="AD85" s="1049"/>
      <c r="AE85" s="1049"/>
      <c r="AF85" s="1049"/>
      <c r="AG85" s="1049"/>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48">
        <v>17</v>
      </c>
      <c r="B86" s="1048">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49"/>
      <c r="AD86" s="1049"/>
      <c r="AE86" s="1049"/>
      <c r="AF86" s="1049"/>
      <c r="AG86" s="1049"/>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48">
        <v>18</v>
      </c>
      <c r="B87" s="1048">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49"/>
      <c r="AD87" s="1049"/>
      <c r="AE87" s="1049"/>
      <c r="AF87" s="1049"/>
      <c r="AG87" s="1049"/>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48">
        <v>19</v>
      </c>
      <c r="B88" s="1048">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49"/>
      <c r="AD88" s="1049"/>
      <c r="AE88" s="1049"/>
      <c r="AF88" s="1049"/>
      <c r="AG88" s="1049"/>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48">
        <v>20</v>
      </c>
      <c r="B89" s="1048">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49"/>
      <c r="AD89" s="1049"/>
      <c r="AE89" s="1049"/>
      <c r="AF89" s="1049"/>
      <c r="AG89" s="1049"/>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48">
        <v>21</v>
      </c>
      <c r="B90" s="1048">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49"/>
      <c r="AD90" s="1049"/>
      <c r="AE90" s="1049"/>
      <c r="AF90" s="1049"/>
      <c r="AG90" s="1049"/>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48">
        <v>22</v>
      </c>
      <c r="B91" s="1048">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49"/>
      <c r="AD91" s="1049"/>
      <c r="AE91" s="1049"/>
      <c r="AF91" s="1049"/>
      <c r="AG91" s="1049"/>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48">
        <v>23</v>
      </c>
      <c r="B92" s="1048">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49"/>
      <c r="AD92" s="1049"/>
      <c r="AE92" s="1049"/>
      <c r="AF92" s="1049"/>
      <c r="AG92" s="1049"/>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48">
        <v>24</v>
      </c>
      <c r="B93" s="1048">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49"/>
      <c r="AD93" s="1049"/>
      <c r="AE93" s="1049"/>
      <c r="AF93" s="1049"/>
      <c r="AG93" s="1049"/>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48">
        <v>25</v>
      </c>
      <c r="B94" s="1048">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49"/>
      <c r="AD94" s="1049"/>
      <c r="AE94" s="1049"/>
      <c r="AF94" s="1049"/>
      <c r="AG94" s="1049"/>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48">
        <v>26</v>
      </c>
      <c r="B95" s="1048">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49"/>
      <c r="AD95" s="1049"/>
      <c r="AE95" s="1049"/>
      <c r="AF95" s="1049"/>
      <c r="AG95" s="1049"/>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48">
        <v>27</v>
      </c>
      <c r="B96" s="1048">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49"/>
      <c r="AD96" s="1049"/>
      <c r="AE96" s="1049"/>
      <c r="AF96" s="1049"/>
      <c r="AG96" s="1049"/>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48">
        <v>28</v>
      </c>
      <c r="B97" s="1048">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49"/>
      <c r="AD97" s="1049"/>
      <c r="AE97" s="1049"/>
      <c r="AF97" s="1049"/>
      <c r="AG97" s="1049"/>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48">
        <v>29</v>
      </c>
      <c r="B98" s="1048">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49"/>
      <c r="AD98" s="1049"/>
      <c r="AE98" s="1049"/>
      <c r="AF98" s="1049"/>
      <c r="AG98" s="1049"/>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48">
        <v>30</v>
      </c>
      <c r="B99" s="1048">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49"/>
      <c r="AD99" s="1049"/>
      <c r="AE99" s="1049"/>
      <c r="AF99" s="1049"/>
      <c r="AG99" s="1049"/>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2" t="s">
        <v>297</v>
      </c>
      <c r="K102" s="364"/>
      <c r="L102" s="364"/>
      <c r="M102" s="364"/>
      <c r="N102" s="364"/>
      <c r="O102" s="364"/>
      <c r="P102" s="247" t="s">
        <v>27</v>
      </c>
      <c r="Q102" s="247"/>
      <c r="R102" s="247"/>
      <c r="S102" s="247"/>
      <c r="T102" s="247"/>
      <c r="U102" s="247"/>
      <c r="V102" s="247"/>
      <c r="W102" s="247"/>
      <c r="X102" s="247"/>
      <c r="Y102" s="365" t="s">
        <v>353</v>
      </c>
      <c r="Z102" s="366"/>
      <c r="AA102" s="366"/>
      <c r="AB102" s="366"/>
      <c r="AC102" s="152" t="s">
        <v>338</v>
      </c>
      <c r="AD102" s="152"/>
      <c r="AE102" s="152"/>
      <c r="AF102" s="152"/>
      <c r="AG102" s="152"/>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48">
        <v>1</v>
      </c>
      <c r="B103" s="1048">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49"/>
      <c r="AD103" s="1049"/>
      <c r="AE103" s="1049"/>
      <c r="AF103" s="1049"/>
      <c r="AG103" s="1049"/>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48">
        <v>2</v>
      </c>
      <c r="B104" s="1048">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49"/>
      <c r="AD104" s="1049"/>
      <c r="AE104" s="1049"/>
      <c r="AF104" s="1049"/>
      <c r="AG104" s="1049"/>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48">
        <v>3</v>
      </c>
      <c r="B105" s="1048">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49"/>
      <c r="AD105" s="1049"/>
      <c r="AE105" s="1049"/>
      <c r="AF105" s="1049"/>
      <c r="AG105" s="1049"/>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48">
        <v>4</v>
      </c>
      <c r="B106" s="1048">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49"/>
      <c r="AD106" s="1049"/>
      <c r="AE106" s="1049"/>
      <c r="AF106" s="1049"/>
      <c r="AG106" s="1049"/>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48">
        <v>5</v>
      </c>
      <c r="B107" s="1048">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49"/>
      <c r="AD107" s="1049"/>
      <c r="AE107" s="1049"/>
      <c r="AF107" s="1049"/>
      <c r="AG107" s="1049"/>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48">
        <v>6</v>
      </c>
      <c r="B108" s="1048">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49"/>
      <c r="AD108" s="1049"/>
      <c r="AE108" s="1049"/>
      <c r="AF108" s="1049"/>
      <c r="AG108" s="1049"/>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48">
        <v>7</v>
      </c>
      <c r="B109" s="1048">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49"/>
      <c r="AD109" s="1049"/>
      <c r="AE109" s="1049"/>
      <c r="AF109" s="1049"/>
      <c r="AG109" s="1049"/>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48">
        <v>8</v>
      </c>
      <c r="B110" s="1048">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49"/>
      <c r="AD110" s="1049"/>
      <c r="AE110" s="1049"/>
      <c r="AF110" s="1049"/>
      <c r="AG110" s="1049"/>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48">
        <v>9</v>
      </c>
      <c r="B111" s="1048">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49"/>
      <c r="AD111" s="1049"/>
      <c r="AE111" s="1049"/>
      <c r="AF111" s="1049"/>
      <c r="AG111" s="1049"/>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48">
        <v>10</v>
      </c>
      <c r="B112" s="1048">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49"/>
      <c r="AD112" s="1049"/>
      <c r="AE112" s="1049"/>
      <c r="AF112" s="1049"/>
      <c r="AG112" s="1049"/>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48">
        <v>11</v>
      </c>
      <c r="B113" s="1048">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49"/>
      <c r="AD113" s="1049"/>
      <c r="AE113" s="1049"/>
      <c r="AF113" s="1049"/>
      <c r="AG113" s="1049"/>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48">
        <v>12</v>
      </c>
      <c r="B114" s="1048">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49"/>
      <c r="AD114" s="1049"/>
      <c r="AE114" s="1049"/>
      <c r="AF114" s="1049"/>
      <c r="AG114" s="1049"/>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48">
        <v>13</v>
      </c>
      <c r="B115" s="1048">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49"/>
      <c r="AD115" s="1049"/>
      <c r="AE115" s="1049"/>
      <c r="AF115" s="1049"/>
      <c r="AG115" s="1049"/>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48">
        <v>14</v>
      </c>
      <c r="B116" s="1048">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49"/>
      <c r="AD116" s="1049"/>
      <c r="AE116" s="1049"/>
      <c r="AF116" s="1049"/>
      <c r="AG116" s="1049"/>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48">
        <v>15</v>
      </c>
      <c r="B117" s="1048">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49"/>
      <c r="AD117" s="1049"/>
      <c r="AE117" s="1049"/>
      <c r="AF117" s="1049"/>
      <c r="AG117" s="1049"/>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48">
        <v>16</v>
      </c>
      <c r="B118" s="1048">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49"/>
      <c r="AD118" s="1049"/>
      <c r="AE118" s="1049"/>
      <c r="AF118" s="1049"/>
      <c r="AG118" s="1049"/>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48">
        <v>17</v>
      </c>
      <c r="B119" s="1048">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49"/>
      <c r="AD119" s="1049"/>
      <c r="AE119" s="1049"/>
      <c r="AF119" s="1049"/>
      <c r="AG119" s="1049"/>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48">
        <v>18</v>
      </c>
      <c r="B120" s="1048">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49"/>
      <c r="AD120" s="1049"/>
      <c r="AE120" s="1049"/>
      <c r="AF120" s="1049"/>
      <c r="AG120" s="1049"/>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48">
        <v>19</v>
      </c>
      <c r="B121" s="1048">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49"/>
      <c r="AD121" s="1049"/>
      <c r="AE121" s="1049"/>
      <c r="AF121" s="1049"/>
      <c r="AG121" s="1049"/>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48">
        <v>20</v>
      </c>
      <c r="B122" s="1048">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49"/>
      <c r="AD122" s="1049"/>
      <c r="AE122" s="1049"/>
      <c r="AF122" s="1049"/>
      <c r="AG122" s="1049"/>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48">
        <v>21</v>
      </c>
      <c r="B123" s="1048">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49"/>
      <c r="AD123" s="1049"/>
      <c r="AE123" s="1049"/>
      <c r="AF123" s="1049"/>
      <c r="AG123" s="1049"/>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48">
        <v>22</v>
      </c>
      <c r="B124" s="1048">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49"/>
      <c r="AD124" s="1049"/>
      <c r="AE124" s="1049"/>
      <c r="AF124" s="1049"/>
      <c r="AG124" s="1049"/>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48">
        <v>23</v>
      </c>
      <c r="B125" s="1048">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49"/>
      <c r="AD125" s="1049"/>
      <c r="AE125" s="1049"/>
      <c r="AF125" s="1049"/>
      <c r="AG125" s="1049"/>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48">
        <v>24</v>
      </c>
      <c r="B126" s="1048">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49"/>
      <c r="AD126" s="1049"/>
      <c r="AE126" s="1049"/>
      <c r="AF126" s="1049"/>
      <c r="AG126" s="1049"/>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48">
        <v>25</v>
      </c>
      <c r="B127" s="1048">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49"/>
      <c r="AD127" s="1049"/>
      <c r="AE127" s="1049"/>
      <c r="AF127" s="1049"/>
      <c r="AG127" s="1049"/>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48">
        <v>26</v>
      </c>
      <c r="B128" s="1048">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49"/>
      <c r="AD128" s="1049"/>
      <c r="AE128" s="1049"/>
      <c r="AF128" s="1049"/>
      <c r="AG128" s="1049"/>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48">
        <v>27</v>
      </c>
      <c r="B129" s="1048">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49"/>
      <c r="AD129" s="1049"/>
      <c r="AE129" s="1049"/>
      <c r="AF129" s="1049"/>
      <c r="AG129" s="1049"/>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48">
        <v>28</v>
      </c>
      <c r="B130" s="1048">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49"/>
      <c r="AD130" s="1049"/>
      <c r="AE130" s="1049"/>
      <c r="AF130" s="1049"/>
      <c r="AG130" s="1049"/>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48">
        <v>29</v>
      </c>
      <c r="B131" s="1048">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49"/>
      <c r="AD131" s="1049"/>
      <c r="AE131" s="1049"/>
      <c r="AF131" s="1049"/>
      <c r="AG131" s="1049"/>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48">
        <v>30</v>
      </c>
      <c r="B132" s="1048">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49"/>
      <c r="AD132" s="1049"/>
      <c r="AE132" s="1049"/>
      <c r="AF132" s="1049"/>
      <c r="AG132" s="1049"/>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2" t="s">
        <v>297</v>
      </c>
      <c r="K135" s="364"/>
      <c r="L135" s="364"/>
      <c r="M135" s="364"/>
      <c r="N135" s="364"/>
      <c r="O135" s="364"/>
      <c r="P135" s="247" t="s">
        <v>27</v>
      </c>
      <c r="Q135" s="247"/>
      <c r="R135" s="247"/>
      <c r="S135" s="247"/>
      <c r="T135" s="247"/>
      <c r="U135" s="247"/>
      <c r="V135" s="247"/>
      <c r="W135" s="247"/>
      <c r="X135" s="247"/>
      <c r="Y135" s="365" t="s">
        <v>353</v>
      </c>
      <c r="Z135" s="366"/>
      <c r="AA135" s="366"/>
      <c r="AB135" s="366"/>
      <c r="AC135" s="152" t="s">
        <v>338</v>
      </c>
      <c r="AD135" s="152"/>
      <c r="AE135" s="152"/>
      <c r="AF135" s="152"/>
      <c r="AG135" s="152"/>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48">
        <v>1</v>
      </c>
      <c r="B136" s="1048">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49"/>
      <c r="AD136" s="1049"/>
      <c r="AE136" s="1049"/>
      <c r="AF136" s="1049"/>
      <c r="AG136" s="1049"/>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48">
        <v>2</v>
      </c>
      <c r="B137" s="1048">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49"/>
      <c r="AD137" s="1049"/>
      <c r="AE137" s="1049"/>
      <c r="AF137" s="1049"/>
      <c r="AG137" s="1049"/>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48">
        <v>3</v>
      </c>
      <c r="B138" s="1048">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49"/>
      <c r="AD138" s="1049"/>
      <c r="AE138" s="1049"/>
      <c r="AF138" s="1049"/>
      <c r="AG138" s="1049"/>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48">
        <v>4</v>
      </c>
      <c r="B139" s="1048">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49"/>
      <c r="AD139" s="1049"/>
      <c r="AE139" s="1049"/>
      <c r="AF139" s="1049"/>
      <c r="AG139" s="1049"/>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48">
        <v>5</v>
      </c>
      <c r="B140" s="1048">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49"/>
      <c r="AD140" s="1049"/>
      <c r="AE140" s="1049"/>
      <c r="AF140" s="1049"/>
      <c r="AG140" s="1049"/>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48">
        <v>6</v>
      </c>
      <c r="B141" s="1048">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49"/>
      <c r="AD141" s="1049"/>
      <c r="AE141" s="1049"/>
      <c r="AF141" s="1049"/>
      <c r="AG141" s="1049"/>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48">
        <v>7</v>
      </c>
      <c r="B142" s="1048">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49"/>
      <c r="AD142" s="1049"/>
      <c r="AE142" s="1049"/>
      <c r="AF142" s="1049"/>
      <c r="AG142" s="1049"/>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48">
        <v>8</v>
      </c>
      <c r="B143" s="1048">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49"/>
      <c r="AD143" s="1049"/>
      <c r="AE143" s="1049"/>
      <c r="AF143" s="1049"/>
      <c r="AG143" s="1049"/>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48">
        <v>9</v>
      </c>
      <c r="B144" s="1048">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49"/>
      <c r="AD144" s="1049"/>
      <c r="AE144" s="1049"/>
      <c r="AF144" s="1049"/>
      <c r="AG144" s="1049"/>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48">
        <v>10</v>
      </c>
      <c r="B145" s="1048">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49"/>
      <c r="AD145" s="1049"/>
      <c r="AE145" s="1049"/>
      <c r="AF145" s="1049"/>
      <c r="AG145" s="1049"/>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48">
        <v>11</v>
      </c>
      <c r="B146" s="1048">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49"/>
      <c r="AD146" s="1049"/>
      <c r="AE146" s="1049"/>
      <c r="AF146" s="1049"/>
      <c r="AG146" s="1049"/>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48">
        <v>12</v>
      </c>
      <c r="B147" s="1048">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49"/>
      <c r="AD147" s="1049"/>
      <c r="AE147" s="1049"/>
      <c r="AF147" s="1049"/>
      <c r="AG147" s="1049"/>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48">
        <v>13</v>
      </c>
      <c r="B148" s="1048">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49"/>
      <c r="AD148" s="1049"/>
      <c r="AE148" s="1049"/>
      <c r="AF148" s="1049"/>
      <c r="AG148" s="1049"/>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48">
        <v>14</v>
      </c>
      <c r="B149" s="1048">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49"/>
      <c r="AD149" s="1049"/>
      <c r="AE149" s="1049"/>
      <c r="AF149" s="1049"/>
      <c r="AG149" s="1049"/>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48">
        <v>15</v>
      </c>
      <c r="B150" s="1048">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49"/>
      <c r="AD150" s="1049"/>
      <c r="AE150" s="1049"/>
      <c r="AF150" s="1049"/>
      <c r="AG150" s="1049"/>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48">
        <v>16</v>
      </c>
      <c r="B151" s="1048">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49"/>
      <c r="AD151" s="1049"/>
      <c r="AE151" s="1049"/>
      <c r="AF151" s="1049"/>
      <c r="AG151" s="1049"/>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48">
        <v>17</v>
      </c>
      <c r="B152" s="1048">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49"/>
      <c r="AD152" s="1049"/>
      <c r="AE152" s="1049"/>
      <c r="AF152" s="1049"/>
      <c r="AG152" s="1049"/>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48">
        <v>18</v>
      </c>
      <c r="B153" s="1048">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49"/>
      <c r="AD153" s="1049"/>
      <c r="AE153" s="1049"/>
      <c r="AF153" s="1049"/>
      <c r="AG153" s="1049"/>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48">
        <v>19</v>
      </c>
      <c r="B154" s="1048">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49"/>
      <c r="AD154" s="1049"/>
      <c r="AE154" s="1049"/>
      <c r="AF154" s="1049"/>
      <c r="AG154" s="1049"/>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48">
        <v>20</v>
      </c>
      <c r="B155" s="1048">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49"/>
      <c r="AD155" s="1049"/>
      <c r="AE155" s="1049"/>
      <c r="AF155" s="1049"/>
      <c r="AG155" s="1049"/>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48">
        <v>21</v>
      </c>
      <c r="B156" s="1048">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49"/>
      <c r="AD156" s="1049"/>
      <c r="AE156" s="1049"/>
      <c r="AF156" s="1049"/>
      <c r="AG156" s="1049"/>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48">
        <v>22</v>
      </c>
      <c r="B157" s="1048">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49"/>
      <c r="AD157" s="1049"/>
      <c r="AE157" s="1049"/>
      <c r="AF157" s="1049"/>
      <c r="AG157" s="1049"/>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48">
        <v>23</v>
      </c>
      <c r="B158" s="1048">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49"/>
      <c r="AD158" s="1049"/>
      <c r="AE158" s="1049"/>
      <c r="AF158" s="1049"/>
      <c r="AG158" s="1049"/>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48">
        <v>24</v>
      </c>
      <c r="B159" s="1048">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49"/>
      <c r="AD159" s="1049"/>
      <c r="AE159" s="1049"/>
      <c r="AF159" s="1049"/>
      <c r="AG159" s="1049"/>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48">
        <v>25</v>
      </c>
      <c r="B160" s="1048">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49"/>
      <c r="AD160" s="1049"/>
      <c r="AE160" s="1049"/>
      <c r="AF160" s="1049"/>
      <c r="AG160" s="1049"/>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48">
        <v>26</v>
      </c>
      <c r="B161" s="1048">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49"/>
      <c r="AD161" s="1049"/>
      <c r="AE161" s="1049"/>
      <c r="AF161" s="1049"/>
      <c r="AG161" s="1049"/>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48">
        <v>27</v>
      </c>
      <c r="B162" s="1048">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49"/>
      <c r="AD162" s="1049"/>
      <c r="AE162" s="1049"/>
      <c r="AF162" s="1049"/>
      <c r="AG162" s="1049"/>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48">
        <v>28</v>
      </c>
      <c r="B163" s="1048">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49"/>
      <c r="AD163" s="1049"/>
      <c r="AE163" s="1049"/>
      <c r="AF163" s="1049"/>
      <c r="AG163" s="1049"/>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48">
        <v>29</v>
      </c>
      <c r="B164" s="1048">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49"/>
      <c r="AD164" s="1049"/>
      <c r="AE164" s="1049"/>
      <c r="AF164" s="1049"/>
      <c r="AG164" s="1049"/>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48">
        <v>30</v>
      </c>
      <c r="B165" s="1048">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49"/>
      <c r="AD165" s="1049"/>
      <c r="AE165" s="1049"/>
      <c r="AF165" s="1049"/>
      <c r="AG165" s="1049"/>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2" t="s">
        <v>297</v>
      </c>
      <c r="K168" s="364"/>
      <c r="L168" s="364"/>
      <c r="M168" s="364"/>
      <c r="N168" s="364"/>
      <c r="O168" s="364"/>
      <c r="P168" s="247" t="s">
        <v>27</v>
      </c>
      <c r="Q168" s="247"/>
      <c r="R168" s="247"/>
      <c r="S168" s="247"/>
      <c r="T168" s="247"/>
      <c r="U168" s="247"/>
      <c r="V168" s="247"/>
      <c r="W168" s="247"/>
      <c r="X168" s="247"/>
      <c r="Y168" s="365" t="s">
        <v>353</v>
      </c>
      <c r="Z168" s="366"/>
      <c r="AA168" s="366"/>
      <c r="AB168" s="366"/>
      <c r="AC168" s="152" t="s">
        <v>338</v>
      </c>
      <c r="AD168" s="152"/>
      <c r="AE168" s="152"/>
      <c r="AF168" s="152"/>
      <c r="AG168" s="152"/>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48">
        <v>1</v>
      </c>
      <c r="B169" s="1048">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49"/>
      <c r="AD169" s="1049"/>
      <c r="AE169" s="1049"/>
      <c r="AF169" s="1049"/>
      <c r="AG169" s="1049"/>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48">
        <v>2</v>
      </c>
      <c r="B170" s="1048">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49"/>
      <c r="AD170" s="1049"/>
      <c r="AE170" s="1049"/>
      <c r="AF170" s="1049"/>
      <c r="AG170" s="1049"/>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48">
        <v>3</v>
      </c>
      <c r="B171" s="1048">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49"/>
      <c r="AD171" s="1049"/>
      <c r="AE171" s="1049"/>
      <c r="AF171" s="1049"/>
      <c r="AG171" s="1049"/>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48">
        <v>4</v>
      </c>
      <c r="B172" s="1048">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49"/>
      <c r="AD172" s="1049"/>
      <c r="AE172" s="1049"/>
      <c r="AF172" s="1049"/>
      <c r="AG172" s="1049"/>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48">
        <v>5</v>
      </c>
      <c r="B173" s="1048">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49"/>
      <c r="AD173" s="1049"/>
      <c r="AE173" s="1049"/>
      <c r="AF173" s="1049"/>
      <c r="AG173" s="1049"/>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48">
        <v>6</v>
      </c>
      <c r="B174" s="1048">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49"/>
      <c r="AD174" s="1049"/>
      <c r="AE174" s="1049"/>
      <c r="AF174" s="1049"/>
      <c r="AG174" s="1049"/>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48">
        <v>7</v>
      </c>
      <c r="B175" s="1048">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49"/>
      <c r="AD175" s="1049"/>
      <c r="AE175" s="1049"/>
      <c r="AF175" s="1049"/>
      <c r="AG175" s="1049"/>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48">
        <v>8</v>
      </c>
      <c r="B176" s="1048">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49"/>
      <c r="AD176" s="1049"/>
      <c r="AE176" s="1049"/>
      <c r="AF176" s="1049"/>
      <c r="AG176" s="1049"/>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48">
        <v>9</v>
      </c>
      <c r="B177" s="1048">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49"/>
      <c r="AD177" s="1049"/>
      <c r="AE177" s="1049"/>
      <c r="AF177" s="1049"/>
      <c r="AG177" s="1049"/>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48">
        <v>10</v>
      </c>
      <c r="B178" s="1048">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49"/>
      <c r="AD178" s="1049"/>
      <c r="AE178" s="1049"/>
      <c r="AF178" s="1049"/>
      <c r="AG178" s="1049"/>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48">
        <v>11</v>
      </c>
      <c r="B179" s="1048">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49"/>
      <c r="AD179" s="1049"/>
      <c r="AE179" s="1049"/>
      <c r="AF179" s="1049"/>
      <c r="AG179" s="1049"/>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48">
        <v>12</v>
      </c>
      <c r="B180" s="1048">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49"/>
      <c r="AD180" s="1049"/>
      <c r="AE180" s="1049"/>
      <c r="AF180" s="1049"/>
      <c r="AG180" s="1049"/>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48">
        <v>13</v>
      </c>
      <c r="B181" s="1048">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49"/>
      <c r="AD181" s="1049"/>
      <c r="AE181" s="1049"/>
      <c r="AF181" s="1049"/>
      <c r="AG181" s="1049"/>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48">
        <v>14</v>
      </c>
      <c r="B182" s="1048">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49"/>
      <c r="AD182" s="1049"/>
      <c r="AE182" s="1049"/>
      <c r="AF182" s="1049"/>
      <c r="AG182" s="1049"/>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48">
        <v>15</v>
      </c>
      <c r="B183" s="1048">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49"/>
      <c r="AD183" s="1049"/>
      <c r="AE183" s="1049"/>
      <c r="AF183" s="1049"/>
      <c r="AG183" s="1049"/>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48">
        <v>16</v>
      </c>
      <c r="B184" s="1048">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49"/>
      <c r="AD184" s="1049"/>
      <c r="AE184" s="1049"/>
      <c r="AF184" s="1049"/>
      <c r="AG184" s="1049"/>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48">
        <v>17</v>
      </c>
      <c r="B185" s="1048">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49"/>
      <c r="AD185" s="1049"/>
      <c r="AE185" s="1049"/>
      <c r="AF185" s="1049"/>
      <c r="AG185" s="1049"/>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48">
        <v>18</v>
      </c>
      <c r="B186" s="1048">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49"/>
      <c r="AD186" s="1049"/>
      <c r="AE186" s="1049"/>
      <c r="AF186" s="1049"/>
      <c r="AG186" s="1049"/>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48">
        <v>19</v>
      </c>
      <c r="B187" s="1048">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49"/>
      <c r="AD187" s="1049"/>
      <c r="AE187" s="1049"/>
      <c r="AF187" s="1049"/>
      <c r="AG187" s="1049"/>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48">
        <v>20</v>
      </c>
      <c r="B188" s="1048">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49"/>
      <c r="AD188" s="1049"/>
      <c r="AE188" s="1049"/>
      <c r="AF188" s="1049"/>
      <c r="AG188" s="1049"/>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48">
        <v>21</v>
      </c>
      <c r="B189" s="1048">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49"/>
      <c r="AD189" s="1049"/>
      <c r="AE189" s="1049"/>
      <c r="AF189" s="1049"/>
      <c r="AG189" s="1049"/>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48">
        <v>22</v>
      </c>
      <c r="B190" s="1048">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49"/>
      <c r="AD190" s="1049"/>
      <c r="AE190" s="1049"/>
      <c r="AF190" s="1049"/>
      <c r="AG190" s="1049"/>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48">
        <v>23</v>
      </c>
      <c r="B191" s="1048">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49"/>
      <c r="AD191" s="1049"/>
      <c r="AE191" s="1049"/>
      <c r="AF191" s="1049"/>
      <c r="AG191" s="1049"/>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48">
        <v>24</v>
      </c>
      <c r="B192" s="1048">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49"/>
      <c r="AD192" s="1049"/>
      <c r="AE192" s="1049"/>
      <c r="AF192" s="1049"/>
      <c r="AG192" s="1049"/>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48">
        <v>25</v>
      </c>
      <c r="B193" s="1048">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49"/>
      <c r="AD193" s="1049"/>
      <c r="AE193" s="1049"/>
      <c r="AF193" s="1049"/>
      <c r="AG193" s="1049"/>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48">
        <v>26</v>
      </c>
      <c r="B194" s="1048">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49"/>
      <c r="AD194" s="1049"/>
      <c r="AE194" s="1049"/>
      <c r="AF194" s="1049"/>
      <c r="AG194" s="1049"/>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48">
        <v>27</v>
      </c>
      <c r="B195" s="1048">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49"/>
      <c r="AD195" s="1049"/>
      <c r="AE195" s="1049"/>
      <c r="AF195" s="1049"/>
      <c r="AG195" s="1049"/>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48">
        <v>28</v>
      </c>
      <c r="B196" s="1048">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49"/>
      <c r="AD196" s="1049"/>
      <c r="AE196" s="1049"/>
      <c r="AF196" s="1049"/>
      <c r="AG196" s="1049"/>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48">
        <v>29</v>
      </c>
      <c r="B197" s="1048">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49"/>
      <c r="AD197" s="1049"/>
      <c r="AE197" s="1049"/>
      <c r="AF197" s="1049"/>
      <c r="AG197" s="1049"/>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48">
        <v>30</v>
      </c>
      <c r="B198" s="1048">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49"/>
      <c r="AD198" s="1049"/>
      <c r="AE198" s="1049"/>
      <c r="AF198" s="1049"/>
      <c r="AG198" s="1049"/>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2" t="s">
        <v>297</v>
      </c>
      <c r="K201" s="364"/>
      <c r="L201" s="364"/>
      <c r="M201" s="364"/>
      <c r="N201" s="364"/>
      <c r="O201" s="364"/>
      <c r="P201" s="247" t="s">
        <v>27</v>
      </c>
      <c r="Q201" s="247"/>
      <c r="R201" s="247"/>
      <c r="S201" s="247"/>
      <c r="T201" s="247"/>
      <c r="U201" s="247"/>
      <c r="V201" s="247"/>
      <c r="W201" s="247"/>
      <c r="X201" s="247"/>
      <c r="Y201" s="365" t="s">
        <v>353</v>
      </c>
      <c r="Z201" s="366"/>
      <c r="AA201" s="366"/>
      <c r="AB201" s="366"/>
      <c r="AC201" s="152" t="s">
        <v>338</v>
      </c>
      <c r="AD201" s="152"/>
      <c r="AE201" s="152"/>
      <c r="AF201" s="152"/>
      <c r="AG201" s="152"/>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48">
        <v>1</v>
      </c>
      <c r="B202" s="1048">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49"/>
      <c r="AD202" s="1049"/>
      <c r="AE202" s="1049"/>
      <c r="AF202" s="1049"/>
      <c r="AG202" s="1049"/>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48">
        <v>2</v>
      </c>
      <c r="B203" s="1048">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49"/>
      <c r="AD203" s="1049"/>
      <c r="AE203" s="1049"/>
      <c r="AF203" s="1049"/>
      <c r="AG203" s="1049"/>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48">
        <v>3</v>
      </c>
      <c r="B204" s="1048">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49"/>
      <c r="AD204" s="1049"/>
      <c r="AE204" s="1049"/>
      <c r="AF204" s="1049"/>
      <c r="AG204" s="1049"/>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48">
        <v>4</v>
      </c>
      <c r="B205" s="1048">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49"/>
      <c r="AD205" s="1049"/>
      <c r="AE205" s="1049"/>
      <c r="AF205" s="1049"/>
      <c r="AG205" s="1049"/>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48">
        <v>5</v>
      </c>
      <c r="B206" s="1048">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49"/>
      <c r="AD206" s="1049"/>
      <c r="AE206" s="1049"/>
      <c r="AF206" s="1049"/>
      <c r="AG206" s="1049"/>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48">
        <v>6</v>
      </c>
      <c r="B207" s="1048">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49"/>
      <c r="AD207" s="1049"/>
      <c r="AE207" s="1049"/>
      <c r="AF207" s="1049"/>
      <c r="AG207" s="1049"/>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48">
        <v>7</v>
      </c>
      <c r="B208" s="1048">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49"/>
      <c r="AD208" s="1049"/>
      <c r="AE208" s="1049"/>
      <c r="AF208" s="1049"/>
      <c r="AG208" s="1049"/>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48">
        <v>8</v>
      </c>
      <c r="B209" s="1048">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49"/>
      <c r="AD209" s="1049"/>
      <c r="AE209" s="1049"/>
      <c r="AF209" s="1049"/>
      <c r="AG209" s="1049"/>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48">
        <v>9</v>
      </c>
      <c r="B210" s="1048">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49"/>
      <c r="AD210" s="1049"/>
      <c r="AE210" s="1049"/>
      <c r="AF210" s="1049"/>
      <c r="AG210" s="1049"/>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48">
        <v>10</v>
      </c>
      <c r="B211" s="1048">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49"/>
      <c r="AD211" s="1049"/>
      <c r="AE211" s="1049"/>
      <c r="AF211" s="1049"/>
      <c r="AG211" s="1049"/>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48">
        <v>11</v>
      </c>
      <c r="B212" s="1048">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49"/>
      <c r="AD212" s="1049"/>
      <c r="AE212" s="1049"/>
      <c r="AF212" s="1049"/>
      <c r="AG212" s="1049"/>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48">
        <v>12</v>
      </c>
      <c r="B213" s="1048">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49"/>
      <c r="AD213" s="1049"/>
      <c r="AE213" s="1049"/>
      <c r="AF213" s="1049"/>
      <c r="AG213" s="1049"/>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48">
        <v>13</v>
      </c>
      <c r="B214" s="1048">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49"/>
      <c r="AD214" s="1049"/>
      <c r="AE214" s="1049"/>
      <c r="AF214" s="1049"/>
      <c r="AG214" s="1049"/>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48">
        <v>14</v>
      </c>
      <c r="B215" s="1048">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49"/>
      <c r="AD215" s="1049"/>
      <c r="AE215" s="1049"/>
      <c r="AF215" s="1049"/>
      <c r="AG215" s="1049"/>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48">
        <v>15</v>
      </c>
      <c r="B216" s="1048">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49"/>
      <c r="AD216" s="1049"/>
      <c r="AE216" s="1049"/>
      <c r="AF216" s="1049"/>
      <c r="AG216" s="1049"/>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48">
        <v>16</v>
      </c>
      <c r="B217" s="1048">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49"/>
      <c r="AD217" s="1049"/>
      <c r="AE217" s="1049"/>
      <c r="AF217" s="1049"/>
      <c r="AG217" s="1049"/>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48">
        <v>17</v>
      </c>
      <c r="B218" s="1048">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49"/>
      <c r="AD218" s="1049"/>
      <c r="AE218" s="1049"/>
      <c r="AF218" s="1049"/>
      <c r="AG218" s="1049"/>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48">
        <v>18</v>
      </c>
      <c r="B219" s="1048">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49"/>
      <c r="AD219" s="1049"/>
      <c r="AE219" s="1049"/>
      <c r="AF219" s="1049"/>
      <c r="AG219" s="1049"/>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48">
        <v>19</v>
      </c>
      <c r="B220" s="1048">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49"/>
      <c r="AD220" s="1049"/>
      <c r="AE220" s="1049"/>
      <c r="AF220" s="1049"/>
      <c r="AG220" s="1049"/>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48">
        <v>20</v>
      </c>
      <c r="B221" s="1048">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49"/>
      <c r="AD221" s="1049"/>
      <c r="AE221" s="1049"/>
      <c r="AF221" s="1049"/>
      <c r="AG221" s="1049"/>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48">
        <v>21</v>
      </c>
      <c r="B222" s="1048">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49"/>
      <c r="AD222" s="1049"/>
      <c r="AE222" s="1049"/>
      <c r="AF222" s="1049"/>
      <c r="AG222" s="1049"/>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48">
        <v>22</v>
      </c>
      <c r="B223" s="1048">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49"/>
      <c r="AD223" s="1049"/>
      <c r="AE223" s="1049"/>
      <c r="AF223" s="1049"/>
      <c r="AG223" s="1049"/>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48">
        <v>23</v>
      </c>
      <c r="B224" s="1048">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49"/>
      <c r="AD224" s="1049"/>
      <c r="AE224" s="1049"/>
      <c r="AF224" s="1049"/>
      <c r="AG224" s="1049"/>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48">
        <v>24</v>
      </c>
      <c r="B225" s="1048">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49"/>
      <c r="AD225" s="1049"/>
      <c r="AE225" s="1049"/>
      <c r="AF225" s="1049"/>
      <c r="AG225" s="1049"/>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48">
        <v>25</v>
      </c>
      <c r="B226" s="1048">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49"/>
      <c r="AD226" s="1049"/>
      <c r="AE226" s="1049"/>
      <c r="AF226" s="1049"/>
      <c r="AG226" s="1049"/>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48">
        <v>26</v>
      </c>
      <c r="B227" s="1048">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49"/>
      <c r="AD227" s="1049"/>
      <c r="AE227" s="1049"/>
      <c r="AF227" s="1049"/>
      <c r="AG227" s="1049"/>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48">
        <v>27</v>
      </c>
      <c r="B228" s="1048">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49"/>
      <c r="AD228" s="1049"/>
      <c r="AE228" s="1049"/>
      <c r="AF228" s="1049"/>
      <c r="AG228" s="1049"/>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48">
        <v>28</v>
      </c>
      <c r="B229" s="1048">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49"/>
      <c r="AD229" s="1049"/>
      <c r="AE229" s="1049"/>
      <c r="AF229" s="1049"/>
      <c r="AG229" s="1049"/>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48">
        <v>29</v>
      </c>
      <c r="B230" s="1048">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49"/>
      <c r="AD230" s="1049"/>
      <c r="AE230" s="1049"/>
      <c r="AF230" s="1049"/>
      <c r="AG230" s="1049"/>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48">
        <v>30</v>
      </c>
      <c r="B231" s="1048">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49"/>
      <c r="AD231" s="1049"/>
      <c r="AE231" s="1049"/>
      <c r="AF231" s="1049"/>
      <c r="AG231" s="1049"/>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2" t="s">
        <v>297</v>
      </c>
      <c r="K234" s="364"/>
      <c r="L234" s="364"/>
      <c r="M234" s="364"/>
      <c r="N234" s="364"/>
      <c r="O234" s="364"/>
      <c r="P234" s="247" t="s">
        <v>27</v>
      </c>
      <c r="Q234" s="247"/>
      <c r="R234" s="247"/>
      <c r="S234" s="247"/>
      <c r="T234" s="247"/>
      <c r="U234" s="247"/>
      <c r="V234" s="247"/>
      <c r="W234" s="247"/>
      <c r="X234" s="247"/>
      <c r="Y234" s="365" t="s">
        <v>353</v>
      </c>
      <c r="Z234" s="366"/>
      <c r="AA234" s="366"/>
      <c r="AB234" s="366"/>
      <c r="AC234" s="152" t="s">
        <v>338</v>
      </c>
      <c r="AD234" s="152"/>
      <c r="AE234" s="152"/>
      <c r="AF234" s="152"/>
      <c r="AG234" s="152"/>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48">
        <v>1</v>
      </c>
      <c r="B235" s="1048">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49"/>
      <c r="AD235" s="1049"/>
      <c r="AE235" s="1049"/>
      <c r="AF235" s="1049"/>
      <c r="AG235" s="1049"/>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48">
        <v>2</v>
      </c>
      <c r="B236" s="1048">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49"/>
      <c r="AD236" s="1049"/>
      <c r="AE236" s="1049"/>
      <c r="AF236" s="1049"/>
      <c r="AG236" s="1049"/>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48">
        <v>3</v>
      </c>
      <c r="B237" s="1048">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49"/>
      <c r="AD237" s="1049"/>
      <c r="AE237" s="1049"/>
      <c r="AF237" s="1049"/>
      <c r="AG237" s="1049"/>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48">
        <v>4</v>
      </c>
      <c r="B238" s="1048">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49"/>
      <c r="AD238" s="1049"/>
      <c r="AE238" s="1049"/>
      <c r="AF238" s="1049"/>
      <c r="AG238" s="1049"/>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48">
        <v>5</v>
      </c>
      <c r="B239" s="1048">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49"/>
      <c r="AD239" s="1049"/>
      <c r="AE239" s="1049"/>
      <c r="AF239" s="1049"/>
      <c r="AG239" s="1049"/>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48">
        <v>6</v>
      </c>
      <c r="B240" s="1048">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49"/>
      <c r="AD240" s="1049"/>
      <c r="AE240" s="1049"/>
      <c r="AF240" s="1049"/>
      <c r="AG240" s="1049"/>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48">
        <v>7</v>
      </c>
      <c r="B241" s="1048">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49"/>
      <c r="AD241" s="1049"/>
      <c r="AE241" s="1049"/>
      <c r="AF241" s="1049"/>
      <c r="AG241" s="1049"/>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48">
        <v>8</v>
      </c>
      <c r="B242" s="1048">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49"/>
      <c r="AD242" s="1049"/>
      <c r="AE242" s="1049"/>
      <c r="AF242" s="1049"/>
      <c r="AG242" s="1049"/>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48">
        <v>9</v>
      </c>
      <c r="B243" s="1048">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49"/>
      <c r="AD243" s="1049"/>
      <c r="AE243" s="1049"/>
      <c r="AF243" s="1049"/>
      <c r="AG243" s="1049"/>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48">
        <v>10</v>
      </c>
      <c r="B244" s="1048">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49"/>
      <c r="AD244" s="1049"/>
      <c r="AE244" s="1049"/>
      <c r="AF244" s="1049"/>
      <c r="AG244" s="1049"/>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48">
        <v>11</v>
      </c>
      <c r="B245" s="1048">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49"/>
      <c r="AD245" s="1049"/>
      <c r="AE245" s="1049"/>
      <c r="AF245" s="1049"/>
      <c r="AG245" s="1049"/>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48">
        <v>12</v>
      </c>
      <c r="B246" s="1048">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49"/>
      <c r="AD246" s="1049"/>
      <c r="AE246" s="1049"/>
      <c r="AF246" s="1049"/>
      <c r="AG246" s="1049"/>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48">
        <v>13</v>
      </c>
      <c r="B247" s="1048">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49"/>
      <c r="AD247" s="1049"/>
      <c r="AE247" s="1049"/>
      <c r="AF247" s="1049"/>
      <c r="AG247" s="1049"/>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48">
        <v>14</v>
      </c>
      <c r="B248" s="1048">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49"/>
      <c r="AD248" s="1049"/>
      <c r="AE248" s="1049"/>
      <c r="AF248" s="1049"/>
      <c r="AG248" s="1049"/>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48">
        <v>15</v>
      </c>
      <c r="B249" s="1048">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49"/>
      <c r="AD249" s="1049"/>
      <c r="AE249" s="1049"/>
      <c r="AF249" s="1049"/>
      <c r="AG249" s="1049"/>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48">
        <v>16</v>
      </c>
      <c r="B250" s="1048">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49"/>
      <c r="AD250" s="1049"/>
      <c r="AE250" s="1049"/>
      <c r="AF250" s="1049"/>
      <c r="AG250" s="1049"/>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48">
        <v>17</v>
      </c>
      <c r="B251" s="1048">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49"/>
      <c r="AD251" s="1049"/>
      <c r="AE251" s="1049"/>
      <c r="AF251" s="1049"/>
      <c r="AG251" s="1049"/>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48">
        <v>18</v>
      </c>
      <c r="B252" s="1048">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49"/>
      <c r="AD252" s="1049"/>
      <c r="AE252" s="1049"/>
      <c r="AF252" s="1049"/>
      <c r="AG252" s="1049"/>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48">
        <v>19</v>
      </c>
      <c r="B253" s="1048">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49"/>
      <c r="AD253" s="1049"/>
      <c r="AE253" s="1049"/>
      <c r="AF253" s="1049"/>
      <c r="AG253" s="1049"/>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48">
        <v>20</v>
      </c>
      <c r="B254" s="1048">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49"/>
      <c r="AD254" s="1049"/>
      <c r="AE254" s="1049"/>
      <c r="AF254" s="1049"/>
      <c r="AG254" s="1049"/>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48">
        <v>21</v>
      </c>
      <c r="B255" s="1048">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49"/>
      <c r="AD255" s="1049"/>
      <c r="AE255" s="1049"/>
      <c r="AF255" s="1049"/>
      <c r="AG255" s="1049"/>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48">
        <v>22</v>
      </c>
      <c r="B256" s="1048">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49"/>
      <c r="AD256" s="1049"/>
      <c r="AE256" s="1049"/>
      <c r="AF256" s="1049"/>
      <c r="AG256" s="1049"/>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48">
        <v>23</v>
      </c>
      <c r="B257" s="1048">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49"/>
      <c r="AD257" s="1049"/>
      <c r="AE257" s="1049"/>
      <c r="AF257" s="1049"/>
      <c r="AG257" s="1049"/>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48">
        <v>24</v>
      </c>
      <c r="B258" s="1048">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49"/>
      <c r="AD258" s="1049"/>
      <c r="AE258" s="1049"/>
      <c r="AF258" s="1049"/>
      <c r="AG258" s="1049"/>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48">
        <v>25</v>
      </c>
      <c r="B259" s="1048">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49"/>
      <c r="AD259" s="1049"/>
      <c r="AE259" s="1049"/>
      <c r="AF259" s="1049"/>
      <c r="AG259" s="1049"/>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48">
        <v>26</v>
      </c>
      <c r="B260" s="1048">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49"/>
      <c r="AD260" s="1049"/>
      <c r="AE260" s="1049"/>
      <c r="AF260" s="1049"/>
      <c r="AG260" s="1049"/>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48">
        <v>27</v>
      </c>
      <c r="B261" s="1048">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49"/>
      <c r="AD261" s="1049"/>
      <c r="AE261" s="1049"/>
      <c r="AF261" s="1049"/>
      <c r="AG261" s="1049"/>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48">
        <v>28</v>
      </c>
      <c r="B262" s="1048">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49"/>
      <c r="AD262" s="1049"/>
      <c r="AE262" s="1049"/>
      <c r="AF262" s="1049"/>
      <c r="AG262" s="1049"/>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48">
        <v>29</v>
      </c>
      <c r="B263" s="1048">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49"/>
      <c r="AD263" s="1049"/>
      <c r="AE263" s="1049"/>
      <c r="AF263" s="1049"/>
      <c r="AG263" s="1049"/>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48">
        <v>30</v>
      </c>
      <c r="B264" s="1048">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49"/>
      <c r="AD264" s="1049"/>
      <c r="AE264" s="1049"/>
      <c r="AF264" s="1049"/>
      <c r="AG264" s="1049"/>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2" t="s">
        <v>297</v>
      </c>
      <c r="K267" s="364"/>
      <c r="L267" s="364"/>
      <c r="M267" s="364"/>
      <c r="N267" s="364"/>
      <c r="O267" s="364"/>
      <c r="P267" s="247" t="s">
        <v>27</v>
      </c>
      <c r="Q267" s="247"/>
      <c r="R267" s="247"/>
      <c r="S267" s="247"/>
      <c r="T267" s="247"/>
      <c r="U267" s="247"/>
      <c r="V267" s="247"/>
      <c r="W267" s="247"/>
      <c r="X267" s="247"/>
      <c r="Y267" s="365" t="s">
        <v>353</v>
      </c>
      <c r="Z267" s="366"/>
      <c r="AA267" s="366"/>
      <c r="AB267" s="366"/>
      <c r="AC267" s="152" t="s">
        <v>338</v>
      </c>
      <c r="AD267" s="152"/>
      <c r="AE267" s="152"/>
      <c r="AF267" s="152"/>
      <c r="AG267" s="152"/>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48">
        <v>1</v>
      </c>
      <c r="B268" s="1048">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49"/>
      <c r="AD268" s="1049"/>
      <c r="AE268" s="1049"/>
      <c r="AF268" s="1049"/>
      <c r="AG268" s="1049"/>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48">
        <v>2</v>
      </c>
      <c r="B269" s="1048">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49"/>
      <c r="AD269" s="1049"/>
      <c r="AE269" s="1049"/>
      <c r="AF269" s="1049"/>
      <c r="AG269" s="1049"/>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48">
        <v>3</v>
      </c>
      <c r="B270" s="1048">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49"/>
      <c r="AD270" s="1049"/>
      <c r="AE270" s="1049"/>
      <c r="AF270" s="1049"/>
      <c r="AG270" s="1049"/>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48">
        <v>4</v>
      </c>
      <c r="B271" s="1048">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49"/>
      <c r="AD271" s="1049"/>
      <c r="AE271" s="1049"/>
      <c r="AF271" s="1049"/>
      <c r="AG271" s="1049"/>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48">
        <v>5</v>
      </c>
      <c r="B272" s="1048">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49"/>
      <c r="AD272" s="1049"/>
      <c r="AE272" s="1049"/>
      <c r="AF272" s="1049"/>
      <c r="AG272" s="1049"/>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48">
        <v>6</v>
      </c>
      <c r="B273" s="1048">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49"/>
      <c r="AD273" s="1049"/>
      <c r="AE273" s="1049"/>
      <c r="AF273" s="1049"/>
      <c r="AG273" s="1049"/>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48">
        <v>7</v>
      </c>
      <c r="B274" s="1048">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49"/>
      <c r="AD274" s="1049"/>
      <c r="AE274" s="1049"/>
      <c r="AF274" s="1049"/>
      <c r="AG274" s="1049"/>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48">
        <v>8</v>
      </c>
      <c r="B275" s="1048">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49"/>
      <c r="AD275" s="1049"/>
      <c r="AE275" s="1049"/>
      <c r="AF275" s="1049"/>
      <c r="AG275" s="1049"/>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48">
        <v>9</v>
      </c>
      <c r="B276" s="1048">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49"/>
      <c r="AD276" s="1049"/>
      <c r="AE276" s="1049"/>
      <c r="AF276" s="1049"/>
      <c r="AG276" s="1049"/>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48">
        <v>10</v>
      </c>
      <c r="B277" s="1048">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49"/>
      <c r="AD277" s="1049"/>
      <c r="AE277" s="1049"/>
      <c r="AF277" s="1049"/>
      <c r="AG277" s="1049"/>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48">
        <v>11</v>
      </c>
      <c r="B278" s="1048">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49"/>
      <c r="AD278" s="1049"/>
      <c r="AE278" s="1049"/>
      <c r="AF278" s="1049"/>
      <c r="AG278" s="1049"/>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48">
        <v>12</v>
      </c>
      <c r="B279" s="1048">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49"/>
      <c r="AD279" s="1049"/>
      <c r="AE279" s="1049"/>
      <c r="AF279" s="1049"/>
      <c r="AG279" s="1049"/>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48">
        <v>13</v>
      </c>
      <c r="B280" s="1048">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49"/>
      <c r="AD280" s="1049"/>
      <c r="AE280" s="1049"/>
      <c r="AF280" s="1049"/>
      <c r="AG280" s="1049"/>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48">
        <v>14</v>
      </c>
      <c r="B281" s="1048">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49"/>
      <c r="AD281" s="1049"/>
      <c r="AE281" s="1049"/>
      <c r="AF281" s="1049"/>
      <c r="AG281" s="1049"/>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48">
        <v>15</v>
      </c>
      <c r="B282" s="1048">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49"/>
      <c r="AD282" s="1049"/>
      <c r="AE282" s="1049"/>
      <c r="AF282" s="1049"/>
      <c r="AG282" s="1049"/>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48">
        <v>16</v>
      </c>
      <c r="B283" s="1048">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49"/>
      <c r="AD283" s="1049"/>
      <c r="AE283" s="1049"/>
      <c r="AF283" s="1049"/>
      <c r="AG283" s="1049"/>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48">
        <v>17</v>
      </c>
      <c r="B284" s="1048">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49"/>
      <c r="AD284" s="1049"/>
      <c r="AE284" s="1049"/>
      <c r="AF284" s="1049"/>
      <c r="AG284" s="1049"/>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48">
        <v>18</v>
      </c>
      <c r="B285" s="1048">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49"/>
      <c r="AD285" s="1049"/>
      <c r="AE285" s="1049"/>
      <c r="AF285" s="1049"/>
      <c r="AG285" s="1049"/>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48">
        <v>19</v>
      </c>
      <c r="B286" s="1048">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49"/>
      <c r="AD286" s="1049"/>
      <c r="AE286" s="1049"/>
      <c r="AF286" s="1049"/>
      <c r="AG286" s="1049"/>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48">
        <v>20</v>
      </c>
      <c r="B287" s="1048">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49"/>
      <c r="AD287" s="1049"/>
      <c r="AE287" s="1049"/>
      <c r="AF287" s="1049"/>
      <c r="AG287" s="1049"/>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48">
        <v>21</v>
      </c>
      <c r="B288" s="1048">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49"/>
      <c r="AD288" s="1049"/>
      <c r="AE288" s="1049"/>
      <c r="AF288" s="1049"/>
      <c r="AG288" s="1049"/>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48">
        <v>22</v>
      </c>
      <c r="B289" s="1048">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49"/>
      <c r="AD289" s="1049"/>
      <c r="AE289" s="1049"/>
      <c r="AF289" s="1049"/>
      <c r="AG289" s="1049"/>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48">
        <v>23</v>
      </c>
      <c r="B290" s="1048">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49"/>
      <c r="AD290" s="1049"/>
      <c r="AE290" s="1049"/>
      <c r="AF290" s="1049"/>
      <c r="AG290" s="1049"/>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48">
        <v>24</v>
      </c>
      <c r="B291" s="1048">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49"/>
      <c r="AD291" s="1049"/>
      <c r="AE291" s="1049"/>
      <c r="AF291" s="1049"/>
      <c r="AG291" s="1049"/>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48">
        <v>25</v>
      </c>
      <c r="B292" s="1048">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49"/>
      <c r="AD292" s="1049"/>
      <c r="AE292" s="1049"/>
      <c r="AF292" s="1049"/>
      <c r="AG292" s="1049"/>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48">
        <v>26</v>
      </c>
      <c r="B293" s="1048">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49"/>
      <c r="AD293" s="1049"/>
      <c r="AE293" s="1049"/>
      <c r="AF293" s="1049"/>
      <c r="AG293" s="1049"/>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48">
        <v>27</v>
      </c>
      <c r="B294" s="1048">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49"/>
      <c r="AD294" s="1049"/>
      <c r="AE294" s="1049"/>
      <c r="AF294" s="1049"/>
      <c r="AG294" s="1049"/>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48">
        <v>28</v>
      </c>
      <c r="B295" s="1048">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49"/>
      <c r="AD295" s="1049"/>
      <c r="AE295" s="1049"/>
      <c r="AF295" s="1049"/>
      <c r="AG295" s="1049"/>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48">
        <v>29</v>
      </c>
      <c r="B296" s="1048">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49"/>
      <c r="AD296" s="1049"/>
      <c r="AE296" s="1049"/>
      <c r="AF296" s="1049"/>
      <c r="AG296" s="1049"/>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48">
        <v>30</v>
      </c>
      <c r="B297" s="1048">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49"/>
      <c r="AD297" s="1049"/>
      <c r="AE297" s="1049"/>
      <c r="AF297" s="1049"/>
      <c r="AG297" s="1049"/>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2" t="s">
        <v>297</v>
      </c>
      <c r="K300" s="364"/>
      <c r="L300" s="364"/>
      <c r="M300" s="364"/>
      <c r="N300" s="364"/>
      <c r="O300" s="364"/>
      <c r="P300" s="247" t="s">
        <v>27</v>
      </c>
      <c r="Q300" s="247"/>
      <c r="R300" s="247"/>
      <c r="S300" s="247"/>
      <c r="T300" s="247"/>
      <c r="U300" s="247"/>
      <c r="V300" s="247"/>
      <c r="W300" s="247"/>
      <c r="X300" s="247"/>
      <c r="Y300" s="365" t="s">
        <v>353</v>
      </c>
      <c r="Z300" s="366"/>
      <c r="AA300" s="366"/>
      <c r="AB300" s="366"/>
      <c r="AC300" s="152" t="s">
        <v>338</v>
      </c>
      <c r="AD300" s="152"/>
      <c r="AE300" s="152"/>
      <c r="AF300" s="152"/>
      <c r="AG300" s="152"/>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48">
        <v>1</v>
      </c>
      <c r="B301" s="1048">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49"/>
      <c r="AD301" s="1049"/>
      <c r="AE301" s="1049"/>
      <c r="AF301" s="1049"/>
      <c r="AG301" s="1049"/>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48">
        <v>2</v>
      </c>
      <c r="B302" s="1048">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49"/>
      <c r="AD302" s="1049"/>
      <c r="AE302" s="1049"/>
      <c r="AF302" s="1049"/>
      <c r="AG302" s="1049"/>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48">
        <v>3</v>
      </c>
      <c r="B303" s="1048">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49"/>
      <c r="AD303" s="1049"/>
      <c r="AE303" s="1049"/>
      <c r="AF303" s="1049"/>
      <c r="AG303" s="1049"/>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48">
        <v>4</v>
      </c>
      <c r="B304" s="1048">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49"/>
      <c r="AD304" s="1049"/>
      <c r="AE304" s="1049"/>
      <c r="AF304" s="1049"/>
      <c r="AG304" s="1049"/>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48">
        <v>5</v>
      </c>
      <c r="B305" s="1048">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49"/>
      <c r="AD305" s="1049"/>
      <c r="AE305" s="1049"/>
      <c r="AF305" s="1049"/>
      <c r="AG305" s="1049"/>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48">
        <v>6</v>
      </c>
      <c r="B306" s="1048">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49"/>
      <c r="AD306" s="1049"/>
      <c r="AE306" s="1049"/>
      <c r="AF306" s="1049"/>
      <c r="AG306" s="1049"/>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48">
        <v>7</v>
      </c>
      <c r="B307" s="1048">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49"/>
      <c r="AD307" s="1049"/>
      <c r="AE307" s="1049"/>
      <c r="AF307" s="1049"/>
      <c r="AG307" s="1049"/>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48">
        <v>8</v>
      </c>
      <c r="B308" s="1048">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49"/>
      <c r="AD308" s="1049"/>
      <c r="AE308" s="1049"/>
      <c r="AF308" s="1049"/>
      <c r="AG308" s="1049"/>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48">
        <v>9</v>
      </c>
      <c r="B309" s="1048">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49"/>
      <c r="AD309" s="1049"/>
      <c r="AE309" s="1049"/>
      <c r="AF309" s="1049"/>
      <c r="AG309" s="1049"/>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48">
        <v>10</v>
      </c>
      <c r="B310" s="1048">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49"/>
      <c r="AD310" s="1049"/>
      <c r="AE310" s="1049"/>
      <c r="AF310" s="1049"/>
      <c r="AG310" s="1049"/>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48">
        <v>11</v>
      </c>
      <c r="B311" s="1048">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49"/>
      <c r="AD311" s="1049"/>
      <c r="AE311" s="1049"/>
      <c r="AF311" s="1049"/>
      <c r="AG311" s="1049"/>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48">
        <v>12</v>
      </c>
      <c r="B312" s="1048">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49"/>
      <c r="AD312" s="1049"/>
      <c r="AE312" s="1049"/>
      <c r="AF312" s="1049"/>
      <c r="AG312" s="1049"/>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48">
        <v>13</v>
      </c>
      <c r="B313" s="1048">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49"/>
      <c r="AD313" s="1049"/>
      <c r="AE313" s="1049"/>
      <c r="AF313" s="1049"/>
      <c r="AG313" s="1049"/>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48">
        <v>14</v>
      </c>
      <c r="B314" s="1048">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49"/>
      <c r="AD314" s="1049"/>
      <c r="AE314" s="1049"/>
      <c r="AF314" s="1049"/>
      <c r="AG314" s="1049"/>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48">
        <v>15</v>
      </c>
      <c r="B315" s="1048">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49"/>
      <c r="AD315" s="1049"/>
      <c r="AE315" s="1049"/>
      <c r="AF315" s="1049"/>
      <c r="AG315" s="1049"/>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48">
        <v>16</v>
      </c>
      <c r="B316" s="1048">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49"/>
      <c r="AD316" s="1049"/>
      <c r="AE316" s="1049"/>
      <c r="AF316" s="1049"/>
      <c r="AG316" s="1049"/>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48">
        <v>17</v>
      </c>
      <c r="B317" s="1048">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49"/>
      <c r="AD317" s="1049"/>
      <c r="AE317" s="1049"/>
      <c r="AF317" s="1049"/>
      <c r="AG317" s="1049"/>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48">
        <v>18</v>
      </c>
      <c r="B318" s="1048">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49"/>
      <c r="AD318" s="1049"/>
      <c r="AE318" s="1049"/>
      <c r="AF318" s="1049"/>
      <c r="AG318" s="1049"/>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48">
        <v>19</v>
      </c>
      <c r="B319" s="1048">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49"/>
      <c r="AD319" s="1049"/>
      <c r="AE319" s="1049"/>
      <c r="AF319" s="1049"/>
      <c r="AG319" s="1049"/>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48">
        <v>20</v>
      </c>
      <c r="B320" s="1048">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49"/>
      <c r="AD320" s="1049"/>
      <c r="AE320" s="1049"/>
      <c r="AF320" s="1049"/>
      <c r="AG320" s="1049"/>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48">
        <v>21</v>
      </c>
      <c r="B321" s="1048">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49"/>
      <c r="AD321" s="1049"/>
      <c r="AE321" s="1049"/>
      <c r="AF321" s="1049"/>
      <c r="AG321" s="1049"/>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48">
        <v>22</v>
      </c>
      <c r="B322" s="1048">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49"/>
      <c r="AD322" s="1049"/>
      <c r="AE322" s="1049"/>
      <c r="AF322" s="1049"/>
      <c r="AG322" s="1049"/>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48">
        <v>23</v>
      </c>
      <c r="B323" s="1048">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49"/>
      <c r="AD323" s="1049"/>
      <c r="AE323" s="1049"/>
      <c r="AF323" s="1049"/>
      <c r="AG323" s="1049"/>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48">
        <v>24</v>
      </c>
      <c r="B324" s="1048">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49"/>
      <c r="AD324" s="1049"/>
      <c r="AE324" s="1049"/>
      <c r="AF324" s="1049"/>
      <c r="AG324" s="1049"/>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48">
        <v>25</v>
      </c>
      <c r="B325" s="1048">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49"/>
      <c r="AD325" s="1049"/>
      <c r="AE325" s="1049"/>
      <c r="AF325" s="1049"/>
      <c r="AG325" s="1049"/>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48">
        <v>26</v>
      </c>
      <c r="B326" s="1048">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49"/>
      <c r="AD326" s="1049"/>
      <c r="AE326" s="1049"/>
      <c r="AF326" s="1049"/>
      <c r="AG326" s="1049"/>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48">
        <v>27</v>
      </c>
      <c r="B327" s="1048">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49"/>
      <c r="AD327" s="1049"/>
      <c r="AE327" s="1049"/>
      <c r="AF327" s="1049"/>
      <c r="AG327" s="1049"/>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48">
        <v>28</v>
      </c>
      <c r="B328" s="1048">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49"/>
      <c r="AD328" s="1049"/>
      <c r="AE328" s="1049"/>
      <c r="AF328" s="1049"/>
      <c r="AG328" s="1049"/>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48">
        <v>29</v>
      </c>
      <c r="B329" s="1048">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49"/>
      <c r="AD329" s="1049"/>
      <c r="AE329" s="1049"/>
      <c r="AF329" s="1049"/>
      <c r="AG329" s="1049"/>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48">
        <v>30</v>
      </c>
      <c r="B330" s="1048">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49"/>
      <c r="AD330" s="1049"/>
      <c r="AE330" s="1049"/>
      <c r="AF330" s="1049"/>
      <c r="AG330" s="1049"/>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2" t="s">
        <v>297</v>
      </c>
      <c r="K333" s="364"/>
      <c r="L333" s="364"/>
      <c r="M333" s="364"/>
      <c r="N333" s="364"/>
      <c r="O333" s="364"/>
      <c r="P333" s="247" t="s">
        <v>27</v>
      </c>
      <c r="Q333" s="247"/>
      <c r="R333" s="247"/>
      <c r="S333" s="247"/>
      <c r="T333" s="247"/>
      <c r="U333" s="247"/>
      <c r="V333" s="247"/>
      <c r="W333" s="247"/>
      <c r="X333" s="247"/>
      <c r="Y333" s="365" t="s">
        <v>353</v>
      </c>
      <c r="Z333" s="366"/>
      <c r="AA333" s="366"/>
      <c r="AB333" s="366"/>
      <c r="AC333" s="152" t="s">
        <v>338</v>
      </c>
      <c r="AD333" s="152"/>
      <c r="AE333" s="152"/>
      <c r="AF333" s="152"/>
      <c r="AG333" s="152"/>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48">
        <v>1</v>
      </c>
      <c r="B334" s="1048">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49"/>
      <c r="AD334" s="1049"/>
      <c r="AE334" s="1049"/>
      <c r="AF334" s="1049"/>
      <c r="AG334" s="1049"/>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48">
        <v>2</v>
      </c>
      <c r="B335" s="1048">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49"/>
      <c r="AD335" s="1049"/>
      <c r="AE335" s="1049"/>
      <c r="AF335" s="1049"/>
      <c r="AG335" s="1049"/>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48">
        <v>3</v>
      </c>
      <c r="B336" s="1048">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49"/>
      <c r="AD336" s="1049"/>
      <c r="AE336" s="1049"/>
      <c r="AF336" s="1049"/>
      <c r="AG336" s="1049"/>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48">
        <v>4</v>
      </c>
      <c r="B337" s="1048">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49"/>
      <c r="AD337" s="1049"/>
      <c r="AE337" s="1049"/>
      <c r="AF337" s="1049"/>
      <c r="AG337" s="1049"/>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48">
        <v>5</v>
      </c>
      <c r="B338" s="1048">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49"/>
      <c r="AD338" s="1049"/>
      <c r="AE338" s="1049"/>
      <c r="AF338" s="1049"/>
      <c r="AG338" s="1049"/>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48">
        <v>6</v>
      </c>
      <c r="B339" s="1048">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49"/>
      <c r="AD339" s="1049"/>
      <c r="AE339" s="1049"/>
      <c r="AF339" s="1049"/>
      <c r="AG339" s="1049"/>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48">
        <v>7</v>
      </c>
      <c r="B340" s="1048">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49"/>
      <c r="AD340" s="1049"/>
      <c r="AE340" s="1049"/>
      <c r="AF340" s="1049"/>
      <c r="AG340" s="1049"/>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48">
        <v>8</v>
      </c>
      <c r="B341" s="1048">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49"/>
      <c r="AD341" s="1049"/>
      <c r="AE341" s="1049"/>
      <c r="AF341" s="1049"/>
      <c r="AG341" s="1049"/>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48">
        <v>9</v>
      </c>
      <c r="B342" s="1048">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49"/>
      <c r="AD342" s="1049"/>
      <c r="AE342" s="1049"/>
      <c r="AF342" s="1049"/>
      <c r="AG342" s="1049"/>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48">
        <v>10</v>
      </c>
      <c r="B343" s="1048">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49"/>
      <c r="AD343" s="1049"/>
      <c r="AE343" s="1049"/>
      <c r="AF343" s="1049"/>
      <c r="AG343" s="1049"/>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48">
        <v>11</v>
      </c>
      <c r="B344" s="1048">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49"/>
      <c r="AD344" s="1049"/>
      <c r="AE344" s="1049"/>
      <c r="AF344" s="1049"/>
      <c r="AG344" s="1049"/>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48">
        <v>12</v>
      </c>
      <c r="B345" s="1048">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49"/>
      <c r="AD345" s="1049"/>
      <c r="AE345" s="1049"/>
      <c r="AF345" s="1049"/>
      <c r="AG345" s="1049"/>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48">
        <v>13</v>
      </c>
      <c r="B346" s="1048">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49"/>
      <c r="AD346" s="1049"/>
      <c r="AE346" s="1049"/>
      <c r="AF346" s="1049"/>
      <c r="AG346" s="1049"/>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48">
        <v>14</v>
      </c>
      <c r="B347" s="1048">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49"/>
      <c r="AD347" s="1049"/>
      <c r="AE347" s="1049"/>
      <c r="AF347" s="1049"/>
      <c r="AG347" s="1049"/>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48">
        <v>15</v>
      </c>
      <c r="B348" s="1048">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49"/>
      <c r="AD348" s="1049"/>
      <c r="AE348" s="1049"/>
      <c r="AF348" s="1049"/>
      <c r="AG348" s="1049"/>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48">
        <v>16</v>
      </c>
      <c r="B349" s="1048">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49"/>
      <c r="AD349" s="1049"/>
      <c r="AE349" s="1049"/>
      <c r="AF349" s="1049"/>
      <c r="AG349" s="1049"/>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48">
        <v>17</v>
      </c>
      <c r="B350" s="1048">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49"/>
      <c r="AD350" s="1049"/>
      <c r="AE350" s="1049"/>
      <c r="AF350" s="1049"/>
      <c r="AG350" s="1049"/>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48">
        <v>18</v>
      </c>
      <c r="B351" s="1048">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49"/>
      <c r="AD351" s="1049"/>
      <c r="AE351" s="1049"/>
      <c r="AF351" s="1049"/>
      <c r="AG351" s="1049"/>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48">
        <v>19</v>
      </c>
      <c r="B352" s="1048">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49"/>
      <c r="AD352" s="1049"/>
      <c r="AE352" s="1049"/>
      <c r="AF352" s="1049"/>
      <c r="AG352" s="1049"/>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48">
        <v>20</v>
      </c>
      <c r="B353" s="1048">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49"/>
      <c r="AD353" s="1049"/>
      <c r="AE353" s="1049"/>
      <c r="AF353" s="1049"/>
      <c r="AG353" s="1049"/>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48">
        <v>21</v>
      </c>
      <c r="B354" s="1048">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49"/>
      <c r="AD354" s="1049"/>
      <c r="AE354" s="1049"/>
      <c r="AF354" s="1049"/>
      <c r="AG354" s="1049"/>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48">
        <v>22</v>
      </c>
      <c r="B355" s="1048">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49"/>
      <c r="AD355" s="1049"/>
      <c r="AE355" s="1049"/>
      <c r="AF355" s="1049"/>
      <c r="AG355" s="1049"/>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48">
        <v>23</v>
      </c>
      <c r="B356" s="1048">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49"/>
      <c r="AD356" s="1049"/>
      <c r="AE356" s="1049"/>
      <c r="AF356" s="1049"/>
      <c r="AG356" s="1049"/>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48">
        <v>24</v>
      </c>
      <c r="B357" s="1048">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49"/>
      <c r="AD357" s="1049"/>
      <c r="AE357" s="1049"/>
      <c r="AF357" s="1049"/>
      <c r="AG357" s="1049"/>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48">
        <v>25</v>
      </c>
      <c r="B358" s="1048">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49"/>
      <c r="AD358" s="1049"/>
      <c r="AE358" s="1049"/>
      <c r="AF358" s="1049"/>
      <c r="AG358" s="1049"/>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48">
        <v>26</v>
      </c>
      <c r="B359" s="1048">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49"/>
      <c r="AD359" s="1049"/>
      <c r="AE359" s="1049"/>
      <c r="AF359" s="1049"/>
      <c r="AG359" s="1049"/>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48">
        <v>27</v>
      </c>
      <c r="B360" s="1048">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49"/>
      <c r="AD360" s="1049"/>
      <c r="AE360" s="1049"/>
      <c r="AF360" s="1049"/>
      <c r="AG360" s="1049"/>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48">
        <v>28</v>
      </c>
      <c r="B361" s="1048">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49"/>
      <c r="AD361" s="1049"/>
      <c r="AE361" s="1049"/>
      <c r="AF361" s="1049"/>
      <c r="AG361" s="1049"/>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48">
        <v>29</v>
      </c>
      <c r="B362" s="1048">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49"/>
      <c r="AD362" s="1049"/>
      <c r="AE362" s="1049"/>
      <c r="AF362" s="1049"/>
      <c r="AG362" s="1049"/>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48">
        <v>30</v>
      </c>
      <c r="B363" s="1048">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49"/>
      <c r="AD363" s="1049"/>
      <c r="AE363" s="1049"/>
      <c r="AF363" s="1049"/>
      <c r="AG363" s="1049"/>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2" t="s">
        <v>297</v>
      </c>
      <c r="K366" s="364"/>
      <c r="L366" s="364"/>
      <c r="M366" s="364"/>
      <c r="N366" s="364"/>
      <c r="O366" s="364"/>
      <c r="P366" s="247" t="s">
        <v>27</v>
      </c>
      <c r="Q366" s="247"/>
      <c r="R366" s="247"/>
      <c r="S366" s="247"/>
      <c r="T366" s="247"/>
      <c r="U366" s="247"/>
      <c r="V366" s="247"/>
      <c r="W366" s="247"/>
      <c r="X366" s="247"/>
      <c r="Y366" s="365" t="s">
        <v>353</v>
      </c>
      <c r="Z366" s="366"/>
      <c r="AA366" s="366"/>
      <c r="AB366" s="366"/>
      <c r="AC366" s="152" t="s">
        <v>338</v>
      </c>
      <c r="AD366" s="152"/>
      <c r="AE366" s="152"/>
      <c r="AF366" s="152"/>
      <c r="AG366" s="152"/>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48">
        <v>1</v>
      </c>
      <c r="B367" s="1048">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49"/>
      <c r="AD367" s="1049"/>
      <c r="AE367" s="1049"/>
      <c r="AF367" s="1049"/>
      <c r="AG367" s="1049"/>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48">
        <v>2</v>
      </c>
      <c r="B368" s="1048">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49"/>
      <c r="AD368" s="1049"/>
      <c r="AE368" s="1049"/>
      <c r="AF368" s="1049"/>
      <c r="AG368" s="1049"/>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48">
        <v>3</v>
      </c>
      <c r="B369" s="1048">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49"/>
      <c r="AD369" s="1049"/>
      <c r="AE369" s="1049"/>
      <c r="AF369" s="1049"/>
      <c r="AG369" s="1049"/>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48">
        <v>4</v>
      </c>
      <c r="B370" s="1048">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49"/>
      <c r="AD370" s="1049"/>
      <c r="AE370" s="1049"/>
      <c r="AF370" s="1049"/>
      <c r="AG370" s="1049"/>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48">
        <v>5</v>
      </c>
      <c r="B371" s="1048">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49"/>
      <c r="AD371" s="1049"/>
      <c r="AE371" s="1049"/>
      <c r="AF371" s="1049"/>
      <c r="AG371" s="1049"/>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48">
        <v>6</v>
      </c>
      <c r="B372" s="1048">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49"/>
      <c r="AD372" s="1049"/>
      <c r="AE372" s="1049"/>
      <c r="AF372" s="1049"/>
      <c r="AG372" s="1049"/>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48">
        <v>7</v>
      </c>
      <c r="B373" s="1048">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49"/>
      <c r="AD373" s="1049"/>
      <c r="AE373" s="1049"/>
      <c r="AF373" s="1049"/>
      <c r="AG373" s="1049"/>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48">
        <v>8</v>
      </c>
      <c r="B374" s="1048">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49"/>
      <c r="AD374" s="1049"/>
      <c r="AE374" s="1049"/>
      <c r="AF374" s="1049"/>
      <c r="AG374" s="1049"/>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48">
        <v>9</v>
      </c>
      <c r="B375" s="1048">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49"/>
      <c r="AD375" s="1049"/>
      <c r="AE375" s="1049"/>
      <c r="AF375" s="1049"/>
      <c r="AG375" s="1049"/>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48">
        <v>10</v>
      </c>
      <c r="B376" s="1048">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49"/>
      <c r="AD376" s="1049"/>
      <c r="AE376" s="1049"/>
      <c r="AF376" s="1049"/>
      <c r="AG376" s="1049"/>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48">
        <v>11</v>
      </c>
      <c r="B377" s="1048">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49"/>
      <c r="AD377" s="1049"/>
      <c r="AE377" s="1049"/>
      <c r="AF377" s="1049"/>
      <c r="AG377" s="1049"/>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48">
        <v>12</v>
      </c>
      <c r="B378" s="1048">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49"/>
      <c r="AD378" s="1049"/>
      <c r="AE378" s="1049"/>
      <c r="AF378" s="1049"/>
      <c r="AG378" s="1049"/>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48">
        <v>13</v>
      </c>
      <c r="B379" s="1048">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49"/>
      <c r="AD379" s="1049"/>
      <c r="AE379" s="1049"/>
      <c r="AF379" s="1049"/>
      <c r="AG379" s="1049"/>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48">
        <v>14</v>
      </c>
      <c r="B380" s="1048">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49"/>
      <c r="AD380" s="1049"/>
      <c r="AE380" s="1049"/>
      <c r="AF380" s="1049"/>
      <c r="AG380" s="1049"/>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48">
        <v>15</v>
      </c>
      <c r="B381" s="1048">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49"/>
      <c r="AD381" s="1049"/>
      <c r="AE381" s="1049"/>
      <c r="AF381" s="1049"/>
      <c r="AG381" s="1049"/>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48">
        <v>16</v>
      </c>
      <c r="B382" s="1048">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49"/>
      <c r="AD382" s="1049"/>
      <c r="AE382" s="1049"/>
      <c r="AF382" s="1049"/>
      <c r="AG382" s="1049"/>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48">
        <v>17</v>
      </c>
      <c r="B383" s="1048">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49"/>
      <c r="AD383" s="1049"/>
      <c r="AE383" s="1049"/>
      <c r="AF383" s="1049"/>
      <c r="AG383" s="1049"/>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48">
        <v>18</v>
      </c>
      <c r="B384" s="1048">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49"/>
      <c r="AD384" s="1049"/>
      <c r="AE384" s="1049"/>
      <c r="AF384" s="1049"/>
      <c r="AG384" s="1049"/>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48">
        <v>19</v>
      </c>
      <c r="B385" s="1048">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49"/>
      <c r="AD385" s="1049"/>
      <c r="AE385" s="1049"/>
      <c r="AF385" s="1049"/>
      <c r="AG385" s="1049"/>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48">
        <v>20</v>
      </c>
      <c r="B386" s="1048">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49"/>
      <c r="AD386" s="1049"/>
      <c r="AE386" s="1049"/>
      <c r="AF386" s="1049"/>
      <c r="AG386" s="1049"/>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48">
        <v>21</v>
      </c>
      <c r="B387" s="1048">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49"/>
      <c r="AD387" s="1049"/>
      <c r="AE387" s="1049"/>
      <c r="AF387" s="1049"/>
      <c r="AG387" s="1049"/>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48">
        <v>22</v>
      </c>
      <c r="B388" s="1048">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49"/>
      <c r="AD388" s="1049"/>
      <c r="AE388" s="1049"/>
      <c r="AF388" s="1049"/>
      <c r="AG388" s="1049"/>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48">
        <v>23</v>
      </c>
      <c r="B389" s="1048">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49"/>
      <c r="AD389" s="1049"/>
      <c r="AE389" s="1049"/>
      <c r="AF389" s="1049"/>
      <c r="AG389" s="1049"/>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48">
        <v>24</v>
      </c>
      <c r="B390" s="1048">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49"/>
      <c r="AD390" s="1049"/>
      <c r="AE390" s="1049"/>
      <c r="AF390" s="1049"/>
      <c r="AG390" s="1049"/>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48">
        <v>25</v>
      </c>
      <c r="B391" s="1048">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49"/>
      <c r="AD391" s="1049"/>
      <c r="AE391" s="1049"/>
      <c r="AF391" s="1049"/>
      <c r="AG391" s="1049"/>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48">
        <v>26</v>
      </c>
      <c r="B392" s="1048">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49"/>
      <c r="AD392" s="1049"/>
      <c r="AE392" s="1049"/>
      <c r="AF392" s="1049"/>
      <c r="AG392" s="1049"/>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48">
        <v>27</v>
      </c>
      <c r="B393" s="1048">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49"/>
      <c r="AD393" s="1049"/>
      <c r="AE393" s="1049"/>
      <c r="AF393" s="1049"/>
      <c r="AG393" s="1049"/>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48">
        <v>28</v>
      </c>
      <c r="B394" s="1048">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49"/>
      <c r="AD394" s="1049"/>
      <c r="AE394" s="1049"/>
      <c r="AF394" s="1049"/>
      <c r="AG394" s="1049"/>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48">
        <v>29</v>
      </c>
      <c r="B395" s="1048">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49"/>
      <c r="AD395" s="1049"/>
      <c r="AE395" s="1049"/>
      <c r="AF395" s="1049"/>
      <c r="AG395" s="1049"/>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48">
        <v>30</v>
      </c>
      <c r="B396" s="1048">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49"/>
      <c r="AD396" s="1049"/>
      <c r="AE396" s="1049"/>
      <c r="AF396" s="1049"/>
      <c r="AG396" s="1049"/>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2" t="s">
        <v>297</v>
      </c>
      <c r="K399" s="364"/>
      <c r="L399" s="364"/>
      <c r="M399" s="364"/>
      <c r="N399" s="364"/>
      <c r="O399" s="364"/>
      <c r="P399" s="247" t="s">
        <v>27</v>
      </c>
      <c r="Q399" s="247"/>
      <c r="R399" s="247"/>
      <c r="S399" s="247"/>
      <c r="T399" s="247"/>
      <c r="U399" s="247"/>
      <c r="V399" s="247"/>
      <c r="W399" s="247"/>
      <c r="X399" s="247"/>
      <c r="Y399" s="365" t="s">
        <v>353</v>
      </c>
      <c r="Z399" s="366"/>
      <c r="AA399" s="366"/>
      <c r="AB399" s="366"/>
      <c r="AC399" s="152" t="s">
        <v>338</v>
      </c>
      <c r="AD399" s="152"/>
      <c r="AE399" s="152"/>
      <c r="AF399" s="152"/>
      <c r="AG399" s="152"/>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48">
        <v>1</v>
      </c>
      <c r="B400" s="1048">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49"/>
      <c r="AD400" s="1049"/>
      <c r="AE400" s="1049"/>
      <c r="AF400" s="1049"/>
      <c r="AG400" s="1049"/>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48">
        <v>2</v>
      </c>
      <c r="B401" s="1048">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49"/>
      <c r="AD401" s="1049"/>
      <c r="AE401" s="1049"/>
      <c r="AF401" s="1049"/>
      <c r="AG401" s="1049"/>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48">
        <v>3</v>
      </c>
      <c r="B402" s="1048">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49"/>
      <c r="AD402" s="1049"/>
      <c r="AE402" s="1049"/>
      <c r="AF402" s="1049"/>
      <c r="AG402" s="1049"/>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48">
        <v>4</v>
      </c>
      <c r="B403" s="1048">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49"/>
      <c r="AD403" s="1049"/>
      <c r="AE403" s="1049"/>
      <c r="AF403" s="1049"/>
      <c r="AG403" s="1049"/>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48">
        <v>5</v>
      </c>
      <c r="B404" s="1048">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49"/>
      <c r="AD404" s="1049"/>
      <c r="AE404" s="1049"/>
      <c r="AF404" s="1049"/>
      <c r="AG404" s="1049"/>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48">
        <v>6</v>
      </c>
      <c r="B405" s="1048">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49"/>
      <c r="AD405" s="1049"/>
      <c r="AE405" s="1049"/>
      <c r="AF405" s="1049"/>
      <c r="AG405" s="1049"/>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48">
        <v>7</v>
      </c>
      <c r="B406" s="1048">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49"/>
      <c r="AD406" s="1049"/>
      <c r="AE406" s="1049"/>
      <c r="AF406" s="1049"/>
      <c r="AG406" s="1049"/>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48">
        <v>8</v>
      </c>
      <c r="B407" s="1048">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49"/>
      <c r="AD407" s="1049"/>
      <c r="AE407" s="1049"/>
      <c r="AF407" s="1049"/>
      <c r="AG407" s="1049"/>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48">
        <v>9</v>
      </c>
      <c r="B408" s="1048">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49"/>
      <c r="AD408" s="1049"/>
      <c r="AE408" s="1049"/>
      <c r="AF408" s="1049"/>
      <c r="AG408" s="1049"/>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48">
        <v>10</v>
      </c>
      <c r="B409" s="1048">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49"/>
      <c r="AD409" s="1049"/>
      <c r="AE409" s="1049"/>
      <c r="AF409" s="1049"/>
      <c r="AG409" s="1049"/>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48">
        <v>11</v>
      </c>
      <c r="B410" s="1048">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49"/>
      <c r="AD410" s="1049"/>
      <c r="AE410" s="1049"/>
      <c r="AF410" s="1049"/>
      <c r="AG410" s="1049"/>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48">
        <v>12</v>
      </c>
      <c r="B411" s="1048">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49"/>
      <c r="AD411" s="1049"/>
      <c r="AE411" s="1049"/>
      <c r="AF411" s="1049"/>
      <c r="AG411" s="1049"/>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48">
        <v>13</v>
      </c>
      <c r="B412" s="1048">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49"/>
      <c r="AD412" s="1049"/>
      <c r="AE412" s="1049"/>
      <c r="AF412" s="1049"/>
      <c r="AG412" s="1049"/>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48">
        <v>14</v>
      </c>
      <c r="B413" s="1048">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49"/>
      <c r="AD413" s="1049"/>
      <c r="AE413" s="1049"/>
      <c r="AF413" s="1049"/>
      <c r="AG413" s="1049"/>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48">
        <v>15</v>
      </c>
      <c r="B414" s="1048">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49"/>
      <c r="AD414" s="1049"/>
      <c r="AE414" s="1049"/>
      <c r="AF414" s="1049"/>
      <c r="AG414" s="1049"/>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48">
        <v>16</v>
      </c>
      <c r="B415" s="1048">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49"/>
      <c r="AD415" s="1049"/>
      <c r="AE415" s="1049"/>
      <c r="AF415" s="1049"/>
      <c r="AG415" s="1049"/>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48">
        <v>17</v>
      </c>
      <c r="B416" s="1048">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49"/>
      <c r="AD416" s="1049"/>
      <c r="AE416" s="1049"/>
      <c r="AF416" s="1049"/>
      <c r="AG416" s="1049"/>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48">
        <v>18</v>
      </c>
      <c r="B417" s="1048">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49"/>
      <c r="AD417" s="1049"/>
      <c r="AE417" s="1049"/>
      <c r="AF417" s="1049"/>
      <c r="AG417" s="1049"/>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48">
        <v>19</v>
      </c>
      <c r="B418" s="1048">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49"/>
      <c r="AD418" s="1049"/>
      <c r="AE418" s="1049"/>
      <c r="AF418" s="1049"/>
      <c r="AG418" s="1049"/>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48">
        <v>20</v>
      </c>
      <c r="B419" s="1048">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49"/>
      <c r="AD419" s="1049"/>
      <c r="AE419" s="1049"/>
      <c r="AF419" s="1049"/>
      <c r="AG419" s="1049"/>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48">
        <v>21</v>
      </c>
      <c r="B420" s="1048">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49"/>
      <c r="AD420" s="1049"/>
      <c r="AE420" s="1049"/>
      <c r="AF420" s="1049"/>
      <c r="AG420" s="1049"/>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48">
        <v>22</v>
      </c>
      <c r="B421" s="1048">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49"/>
      <c r="AD421" s="1049"/>
      <c r="AE421" s="1049"/>
      <c r="AF421" s="1049"/>
      <c r="AG421" s="1049"/>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48">
        <v>23</v>
      </c>
      <c r="B422" s="1048">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49"/>
      <c r="AD422" s="1049"/>
      <c r="AE422" s="1049"/>
      <c r="AF422" s="1049"/>
      <c r="AG422" s="1049"/>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48">
        <v>24</v>
      </c>
      <c r="B423" s="1048">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49"/>
      <c r="AD423" s="1049"/>
      <c r="AE423" s="1049"/>
      <c r="AF423" s="1049"/>
      <c r="AG423" s="1049"/>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48">
        <v>25</v>
      </c>
      <c r="B424" s="1048">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49"/>
      <c r="AD424" s="1049"/>
      <c r="AE424" s="1049"/>
      <c r="AF424" s="1049"/>
      <c r="AG424" s="1049"/>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48">
        <v>26</v>
      </c>
      <c r="B425" s="1048">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49"/>
      <c r="AD425" s="1049"/>
      <c r="AE425" s="1049"/>
      <c r="AF425" s="1049"/>
      <c r="AG425" s="1049"/>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48">
        <v>27</v>
      </c>
      <c r="B426" s="1048">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49"/>
      <c r="AD426" s="1049"/>
      <c r="AE426" s="1049"/>
      <c r="AF426" s="1049"/>
      <c r="AG426" s="1049"/>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48">
        <v>28</v>
      </c>
      <c r="B427" s="1048">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49"/>
      <c r="AD427" s="1049"/>
      <c r="AE427" s="1049"/>
      <c r="AF427" s="1049"/>
      <c r="AG427" s="1049"/>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48">
        <v>29</v>
      </c>
      <c r="B428" s="1048">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49"/>
      <c r="AD428" s="1049"/>
      <c r="AE428" s="1049"/>
      <c r="AF428" s="1049"/>
      <c r="AG428" s="1049"/>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48">
        <v>30</v>
      </c>
      <c r="B429" s="1048">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49"/>
      <c r="AD429" s="1049"/>
      <c r="AE429" s="1049"/>
      <c r="AF429" s="1049"/>
      <c r="AG429" s="1049"/>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2" t="s">
        <v>297</v>
      </c>
      <c r="K432" s="364"/>
      <c r="L432" s="364"/>
      <c r="M432" s="364"/>
      <c r="N432" s="364"/>
      <c r="O432" s="364"/>
      <c r="P432" s="247" t="s">
        <v>27</v>
      </c>
      <c r="Q432" s="247"/>
      <c r="R432" s="247"/>
      <c r="S432" s="247"/>
      <c r="T432" s="247"/>
      <c r="U432" s="247"/>
      <c r="V432" s="247"/>
      <c r="W432" s="247"/>
      <c r="X432" s="247"/>
      <c r="Y432" s="365" t="s">
        <v>353</v>
      </c>
      <c r="Z432" s="366"/>
      <c r="AA432" s="366"/>
      <c r="AB432" s="366"/>
      <c r="AC432" s="152" t="s">
        <v>338</v>
      </c>
      <c r="AD432" s="152"/>
      <c r="AE432" s="152"/>
      <c r="AF432" s="152"/>
      <c r="AG432" s="152"/>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48">
        <v>1</v>
      </c>
      <c r="B433" s="1048">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49"/>
      <c r="AD433" s="1049"/>
      <c r="AE433" s="1049"/>
      <c r="AF433" s="1049"/>
      <c r="AG433" s="1049"/>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48">
        <v>2</v>
      </c>
      <c r="B434" s="1048">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49"/>
      <c r="AD434" s="1049"/>
      <c r="AE434" s="1049"/>
      <c r="AF434" s="1049"/>
      <c r="AG434" s="1049"/>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48">
        <v>3</v>
      </c>
      <c r="B435" s="1048">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49"/>
      <c r="AD435" s="1049"/>
      <c r="AE435" s="1049"/>
      <c r="AF435" s="1049"/>
      <c r="AG435" s="1049"/>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48">
        <v>4</v>
      </c>
      <c r="B436" s="1048">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49"/>
      <c r="AD436" s="1049"/>
      <c r="AE436" s="1049"/>
      <c r="AF436" s="1049"/>
      <c r="AG436" s="1049"/>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48">
        <v>5</v>
      </c>
      <c r="B437" s="1048">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49"/>
      <c r="AD437" s="1049"/>
      <c r="AE437" s="1049"/>
      <c r="AF437" s="1049"/>
      <c r="AG437" s="1049"/>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48">
        <v>6</v>
      </c>
      <c r="B438" s="1048">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49"/>
      <c r="AD438" s="1049"/>
      <c r="AE438" s="1049"/>
      <c r="AF438" s="1049"/>
      <c r="AG438" s="1049"/>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48">
        <v>7</v>
      </c>
      <c r="B439" s="1048">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49"/>
      <c r="AD439" s="1049"/>
      <c r="AE439" s="1049"/>
      <c r="AF439" s="1049"/>
      <c r="AG439" s="1049"/>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48">
        <v>8</v>
      </c>
      <c r="B440" s="1048">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49"/>
      <c r="AD440" s="1049"/>
      <c r="AE440" s="1049"/>
      <c r="AF440" s="1049"/>
      <c r="AG440" s="1049"/>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48">
        <v>9</v>
      </c>
      <c r="B441" s="1048">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49"/>
      <c r="AD441" s="1049"/>
      <c r="AE441" s="1049"/>
      <c r="AF441" s="1049"/>
      <c r="AG441" s="1049"/>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48">
        <v>10</v>
      </c>
      <c r="B442" s="1048">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49"/>
      <c r="AD442" s="1049"/>
      <c r="AE442" s="1049"/>
      <c r="AF442" s="1049"/>
      <c r="AG442" s="1049"/>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48">
        <v>11</v>
      </c>
      <c r="B443" s="1048">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49"/>
      <c r="AD443" s="1049"/>
      <c r="AE443" s="1049"/>
      <c r="AF443" s="1049"/>
      <c r="AG443" s="1049"/>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48">
        <v>12</v>
      </c>
      <c r="B444" s="1048">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49"/>
      <c r="AD444" s="1049"/>
      <c r="AE444" s="1049"/>
      <c r="AF444" s="1049"/>
      <c r="AG444" s="1049"/>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48">
        <v>13</v>
      </c>
      <c r="B445" s="1048">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49"/>
      <c r="AD445" s="1049"/>
      <c r="AE445" s="1049"/>
      <c r="AF445" s="1049"/>
      <c r="AG445" s="1049"/>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48">
        <v>14</v>
      </c>
      <c r="B446" s="1048">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49"/>
      <c r="AD446" s="1049"/>
      <c r="AE446" s="1049"/>
      <c r="AF446" s="1049"/>
      <c r="AG446" s="1049"/>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48">
        <v>15</v>
      </c>
      <c r="B447" s="1048">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49"/>
      <c r="AD447" s="1049"/>
      <c r="AE447" s="1049"/>
      <c r="AF447" s="1049"/>
      <c r="AG447" s="1049"/>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48">
        <v>16</v>
      </c>
      <c r="B448" s="1048">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49"/>
      <c r="AD448" s="1049"/>
      <c r="AE448" s="1049"/>
      <c r="AF448" s="1049"/>
      <c r="AG448" s="1049"/>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48">
        <v>17</v>
      </c>
      <c r="B449" s="1048">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49"/>
      <c r="AD449" s="1049"/>
      <c r="AE449" s="1049"/>
      <c r="AF449" s="1049"/>
      <c r="AG449" s="1049"/>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48">
        <v>18</v>
      </c>
      <c r="B450" s="1048">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49"/>
      <c r="AD450" s="1049"/>
      <c r="AE450" s="1049"/>
      <c r="AF450" s="1049"/>
      <c r="AG450" s="1049"/>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48">
        <v>19</v>
      </c>
      <c r="B451" s="1048">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49"/>
      <c r="AD451" s="1049"/>
      <c r="AE451" s="1049"/>
      <c r="AF451" s="1049"/>
      <c r="AG451" s="1049"/>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48">
        <v>20</v>
      </c>
      <c r="B452" s="1048">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49"/>
      <c r="AD452" s="1049"/>
      <c r="AE452" s="1049"/>
      <c r="AF452" s="1049"/>
      <c r="AG452" s="1049"/>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48">
        <v>21</v>
      </c>
      <c r="B453" s="1048">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49"/>
      <c r="AD453" s="1049"/>
      <c r="AE453" s="1049"/>
      <c r="AF453" s="1049"/>
      <c r="AG453" s="1049"/>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48">
        <v>22</v>
      </c>
      <c r="B454" s="1048">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49"/>
      <c r="AD454" s="1049"/>
      <c r="AE454" s="1049"/>
      <c r="AF454" s="1049"/>
      <c r="AG454" s="1049"/>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48">
        <v>23</v>
      </c>
      <c r="B455" s="1048">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49"/>
      <c r="AD455" s="1049"/>
      <c r="AE455" s="1049"/>
      <c r="AF455" s="1049"/>
      <c r="AG455" s="1049"/>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48">
        <v>24</v>
      </c>
      <c r="B456" s="1048">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49"/>
      <c r="AD456" s="1049"/>
      <c r="AE456" s="1049"/>
      <c r="AF456" s="1049"/>
      <c r="AG456" s="1049"/>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48">
        <v>25</v>
      </c>
      <c r="B457" s="1048">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49"/>
      <c r="AD457" s="1049"/>
      <c r="AE457" s="1049"/>
      <c r="AF457" s="1049"/>
      <c r="AG457" s="1049"/>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48">
        <v>26</v>
      </c>
      <c r="B458" s="1048">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49"/>
      <c r="AD458" s="1049"/>
      <c r="AE458" s="1049"/>
      <c r="AF458" s="1049"/>
      <c r="AG458" s="1049"/>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48">
        <v>27</v>
      </c>
      <c r="B459" s="1048">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49"/>
      <c r="AD459" s="1049"/>
      <c r="AE459" s="1049"/>
      <c r="AF459" s="1049"/>
      <c r="AG459" s="1049"/>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48">
        <v>28</v>
      </c>
      <c r="B460" s="1048">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49"/>
      <c r="AD460" s="1049"/>
      <c r="AE460" s="1049"/>
      <c r="AF460" s="1049"/>
      <c r="AG460" s="1049"/>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48">
        <v>29</v>
      </c>
      <c r="B461" s="1048">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49"/>
      <c r="AD461" s="1049"/>
      <c r="AE461" s="1049"/>
      <c r="AF461" s="1049"/>
      <c r="AG461" s="1049"/>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48">
        <v>30</v>
      </c>
      <c r="B462" s="1048">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49"/>
      <c r="AD462" s="1049"/>
      <c r="AE462" s="1049"/>
      <c r="AF462" s="1049"/>
      <c r="AG462" s="1049"/>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2" t="s">
        <v>297</v>
      </c>
      <c r="K465" s="364"/>
      <c r="L465" s="364"/>
      <c r="M465" s="364"/>
      <c r="N465" s="364"/>
      <c r="O465" s="364"/>
      <c r="P465" s="247" t="s">
        <v>27</v>
      </c>
      <c r="Q465" s="247"/>
      <c r="R465" s="247"/>
      <c r="S465" s="247"/>
      <c r="T465" s="247"/>
      <c r="U465" s="247"/>
      <c r="V465" s="247"/>
      <c r="W465" s="247"/>
      <c r="X465" s="247"/>
      <c r="Y465" s="365" t="s">
        <v>353</v>
      </c>
      <c r="Z465" s="366"/>
      <c r="AA465" s="366"/>
      <c r="AB465" s="366"/>
      <c r="AC465" s="152" t="s">
        <v>338</v>
      </c>
      <c r="AD465" s="152"/>
      <c r="AE465" s="152"/>
      <c r="AF465" s="152"/>
      <c r="AG465" s="152"/>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48">
        <v>1</v>
      </c>
      <c r="B466" s="1048">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49"/>
      <c r="AD466" s="1049"/>
      <c r="AE466" s="1049"/>
      <c r="AF466" s="1049"/>
      <c r="AG466" s="1049"/>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48">
        <v>2</v>
      </c>
      <c r="B467" s="1048">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49"/>
      <c r="AD467" s="1049"/>
      <c r="AE467" s="1049"/>
      <c r="AF467" s="1049"/>
      <c r="AG467" s="1049"/>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48">
        <v>3</v>
      </c>
      <c r="B468" s="1048">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49"/>
      <c r="AD468" s="1049"/>
      <c r="AE468" s="1049"/>
      <c r="AF468" s="1049"/>
      <c r="AG468" s="1049"/>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48">
        <v>4</v>
      </c>
      <c r="B469" s="1048">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49"/>
      <c r="AD469" s="1049"/>
      <c r="AE469" s="1049"/>
      <c r="AF469" s="1049"/>
      <c r="AG469" s="1049"/>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48">
        <v>5</v>
      </c>
      <c r="B470" s="1048">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49"/>
      <c r="AD470" s="1049"/>
      <c r="AE470" s="1049"/>
      <c r="AF470" s="1049"/>
      <c r="AG470" s="1049"/>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48">
        <v>6</v>
      </c>
      <c r="B471" s="1048">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49"/>
      <c r="AD471" s="1049"/>
      <c r="AE471" s="1049"/>
      <c r="AF471" s="1049"/>
      <c r="AG471" s="1049"/>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48">
        <v>7</v>
      </c>
      <c r="B472" s="1048">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49"/>
      <c r="AD472" s="1049"/>
      <c r="AE472" s="1049"/>
      <c r="AF472" s="1049"/>
      <c r="AG472" s="1049"/>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48">
        <v>8</v>
      </c>
      <c r="B473" s="1048">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49"/>
      <c r="AD473" s="1049"/>
      <c r="AE473" s="1049"/>
      <c r="AF473" s="1049"/>
      <c r="AG473" s="1049"/>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48">
        <v>9</v>
      </c>
      <c r="B474" s="1048">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49"/>
      <c r="AD474" s="1049"/>
      <c r="AE474" s="1049"/>
      <c r="AF474" s="1049"/>
      <c r="AG474" s="1049"/>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48">
        <v>10</v>
      </c>
      <c r="B475" s="1048">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49"/>
      <c r="AD475" s="1049"/>
      <c r="AE475" s="1049"/>
      <c r="AF475" s="1049"/>
      <c r="AG475" s="1049"/>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48">
        <v>11</v>
      </c>
      <c r="B476" s="1048">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49"/>
      <c r="AD476" s="1049"/>
      <c r="AE476" s="1049"/>
      <c r="AF476" s="1049"/>
      <c r="AG476" s="1049"/>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48">
        <v>12</v>
      </c>
      <c r="B477" s="1048">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49"/>
      <c r="AD477" s="1049"/>
      <c r="AE477" s="1049"/>
      <c r="AF477" s="1049"/>
      <c r="AG477" s="1049"/>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48">
        <v>13</v>
      </c>
      <c r="B478" s="1048">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49"/>
      <c r="AD478" s="1049"/>
      <c r="AE478" s="1049"/>
      <c r="AF478" s="1049"/>
      <c r="AG478" s="1049"/>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48">
        <v>14</v>
      </c>
      <c r="B479" s="1048">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49"/>
      <c r="AD479" s="1049"/>
      <c r="AE479" s="1049"/>
      <c r="AF479" s="1049"/>
      <c r="AG479" s="1049"/>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48">
        <v>15</v>
      </c>
      <c r="B480" s="1048">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49"/>
      <c r="AD480" s="1049"/>
      <c r="AE480" s="1049"/>
      <c r="AF480" s="1049"/>
      <c r="AG480" s="1049"/>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48">
        <v>16</v>
      </c>
      <c r="B481" s="1048">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49"/>
      <c r="AD481" s="1049"/>
      <c r="AE481" s="1049"/>
      <c r="AF481" s="1049"/>
      <c r="AG481" s="1049"/>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48">
        <v>17</v>
      </c>
      <c r="B482" s="1048">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49"/>
      <c r="AD482" s="1049"/>
      <c r="AE482" s="1049"/>
      <c r="AF482" s="1049"/>
      <c r="AG482" s="1049"/>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48">
        <v>18</v>
      </c>
      <c r="B483" s="1048">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49"/>
      <c r="AD483" s="1049"/>
      <c r="AE483" s="1049"/>
      <c r="AF483" s="1049"/>
      <c r="AG483" s="1049"/>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48">
        <v>19</v>
      </c>
      <c r="B484" s="1048">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49"/>
      <c r="AD484" s="1049"/>
      <c r="AE484" s="1049"/>
      <c r="AF484" s="1049"/>
      <c r="AG484" s="1049"/>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48">
        <v>20</v>
      </c>
      <c r="B485" s="1048">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49"/>
      <c r="AD485" s="1049"/>
      <c r="AE485" s="1049"/>
      <c r="AF485" s="1049"/>
      <c r="AG485" s="1049"/>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48">
        <v>21</v>
      </c>
      <c r="B486" s="1048">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49"/>
      <c r="AD486" s="1049"/>
      <c r="AE486" s="1049"/>
      <c r="AF486" s="1049"/>
      <c r="AG486" s="1049"/>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48">
        <v>22</v>
      </c>
      <c r="B487" s="1048">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49"/>
      <c r="AD487" s="1049"/>
      <c r="AE487" s="1049"/>
      <c r="AF487" s="1049"/>
      <c r="AG487" s="1049"/>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48">
        <v>23</v>
      </c>
      <c r="B488" s="1048">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49"/>
      <c r="AD488" s="1049"/>
      <c r="AE488" s="1049"/>
      <c r="AF488" s="1049"/>
      <c r="AG488" s="1049"/>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48">
        <v>24</v>
      </c>
      <c r="B489" s="1048">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49"/>
      <c r="AD489" s="1049"/>
      <c r="AE489" s="1049"/>
      <c r="AF489" s="1049"/>
      <c r="AG489" s="1049"/>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48">
        <v>25</v>
      </c>
      <c r="B490" s="1048">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49"/>
      <c r="AD490" s="1049"/>
      <c r="AE490" s="1049"/>
      <c r="AF490" s="1049"/>
      <c r="AG490" s="1049"/>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48">
        <v>26</v>
      </c>
      <c r="B491" s="1048">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49"/>
      <c r="AD491" s="1049"/>
      <c r="AE491" s="1049"/>
      <c r="AF491" s="1049"/>
      <c r="AG491" s="1049"/>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48">
        <v>27</v>
      </c>
      <c r="B492" s="1048">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49"/>
      <c r="AD492" s="1049"/>
      <c r="AE492" s="1049"/>
      <c r="AF492" s="1049"/>
      <c r="AG492" s="1049"/>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48">
        <v>28</v>
      </c>
      <c r="B493" s="1048">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49"/>
      <c r="AD493" s="1049"/>
      <c r="AE493" s="1049"/>
      <c r="AF493" s="1049"/>
      <c r="AG493" s="1049"/>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48">
        <v>29</v>
      </c>
      <c r="B494" s="1048">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49"/>
      <c r="AD494" s="1049"/>
      <c r="AE494" s="1049"/>
      <c r="AF494" s="1049"/>
      <c r="AG494" s="1049"/>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48">
        <v>30</v>
      </c>
      <c r="B495" s="1048">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49"/>
      <c r="AD495" s="1049"/>
      <c r="AE495" s="1049"/>
      <c r="AF495" s="1049"/>
      <c r="AG495" s="1049"/>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2" t="s">
        <v>297</v>
      </c>
      <c r="K498" s="364"/>
      <c r="L498" s="364"/>
      <c r="M498" s="364"/>
      <c r="N498" s="364"/>
      <c r="O498" s="364"/>
      <c r="P498" s="247" t="s">
        <v>27</v>
      </c>
      <c r="Q498" s="247"/>
      <c r="R498" s="247"/>
      <c r="S498" s="247"/>
      <c r="T498" s="247"/>
      <c r="U498" s="247"/>
      <c r="V498" s="247"/>
      <c r="W498" s="247"/>
      <c r="X498" s="247"/>
      <c r="Y498" s="365" t="s">
        <v>353</v>
      </c>
      <c r="Z498" s="366"/>
      <c r="AA498" s="366"/>
      <c r="AB498" s="366"/>
      <c r="AC498" s="152" t="s">
        <v>338</v>
      </c>
      <c r="AD498" s="152"/>
      <c r="AE498" s="152"/>
      <c r="AF498" s="152"/>
      <c r="AG498" s="152"/>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48">
        <v>1</v>
      </c>
      <c r="B499" s="1048">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49"/>
      <c r="AD499" s="1049"/>
      <c r="AE499" s="1049"/>
      <c r="AF499" s="1049"/>
      <c r="AG499" s="1049"/>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48">
        <v>2</v>
      </c>
      <c r="B500" s="1048">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49"/>
      <c r="AD500" s="1049"/>
      <c r="AE500" s="1049"/>
      <c r="AF500" s="1049"/>
      <c r="AG500" s="1049"/>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48">
        <v>3</v>
      </c>
      <c r="B501" s="1048">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49"/>
      <c r="AD501" s="1049"/>
      <c r="AE501" s="1049"/>
      <c r="AF501" s="1049"/>
      <c r="AG501" s="1049"/>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48">
        <v>4</v>
      </c>
      <c r="B502" s="1048">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49"/>
      <c r="AD502" s="1049"/>
      <c r="AE502" s="1049"/>
      <c r="AF502" s="1049"/>
      <c r="AG502" s="1049"/>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48">
        <v>5</v>
      </c>
      <c r="B503" s="1048">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49"/>
      <c r="AD503" s="1049"/>
      <c r="AE503" s="1049"/>
      <c r="AF503" s="1049"/>
      <c r="AG503" s="1049"/>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48">
        <v>6</v>
      </c>
      <c r="B504" s="1048">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49"/>
      <c r="AD504" s="1049"/>
      <c r="AE504" s="1049"/>
      <c r="AF504" s="1049"/>
      <c r="AG504" s="1049"/>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48">
        <v>7</v>
      </c>
      <c r="B505" s="1048">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49"/>
      <c r="AD505" s="1049"/>
      <c r="AE505" s="1049"/>
      <c r="AF505" s="1049"/>
      <c r="AG505" s="1049"/>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48">
        <v>8</v>
      </c>
      <c r="B506" s="1048">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49"/>
      <c r="AD506" s="1049"/>
      <c r="AE506" s="1049"/>
      <c r="AF506" s="1049"/>
      <c r="AG506" s="1049"/>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48">
        <v>9</v>
      </c>
      <c r="B507" s="1048">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49"/>
      <c r="AD507" s="1049"/>
      <c r="AE507" s="1049"/>
      <c r="AF507" s="1049"/>
      <c r="AG507" s="1049"/>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48">
        <v>10</v>
      </c>
      <c r="B508" s="1048">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49"/>
      <c r="AD508" s="1049"/>
      <c r="AE508" s="1049"/>
      <c r="AF508" s="1049"/>
      <c r="AG508" s="1049"/>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48">
        <v>11</v>
      </c>
      <c r="B509" s="1048">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49"/>
      <c r="AD509" s="1049"/>
      <c r="AE509" s="1049"/>
      <c r="AF509" s="1049"/>
      <c r="AG509" s="1049"/>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48">
        <v>12</v>
      </c>
      <c r="B510" s="1048">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49"/>
      <c r="AD510" s="1049"/>
      <c r="AE510" s="1049"/>
      <c r="AF510" s="1049"/>
      <c r="AG510" s="1049"/>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48">
        <v>13</v>
      </c>
      <c r="B511" s="1048">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49"/>
      <c r="AD511" s="1049"/>
      <c r="AE511" s="1049"/>
      <c r="AF511" s="1049"/>
      <c r="AG511" s="1049"/>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48">
        <v>14</v>
      </c>
      <c r="B512" s="1048">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49"/>
      <c r="AD512" s="1049"/>
      <c r="AE512" s="1049"/>
      <c r="AF512" s="1049"/>
      <c r="AG512" s="1049"/>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48">
        <v>15</v>
      </c>
      <c r="B513" s="1048">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49"/>
      <c r="AD513" s="1049"/>
      <c r="AE513" s="1049"/>
      <c r="AF513" s="1049"/>
      <c r="AG513" s="1049"/>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48">
        <v>16</v>
      </c>
      <c r="B514" s="1048">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49"/>
      <c r="AD514" s="1049"/>
      <c r="AE514" s="1049"/>
      <c r="AF514" s="1049"/>
      <c r="AG514" s="1049"/>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48">
        <v>17</v>
      </c>
      <c r="B515" s="1048">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49"/>
      <c r="AD515" s="1049"/>
      <c r="AE515" s="1049"/>
      <c r="AF515" s="1049"/>
      <c r="AG515" s="1049"/>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48">
        <v>18</v>
      </c>
      <c r="B516" s="1048">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49"/>
      <c r="AD516" s="1049"/>
      <c r="AE516" s="1049"/>
      <c r="AF516" s="1049"/>
      <c r="AG516" s="1049"/>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48">
        <v>19</v>
      </c>
      <c r="B517" s="1048">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49"/>
      <c r="AD517" s="1049"/>
      <c r="AE517" s="1049"/>
      <c r="AF517" s="1049"/>
      <c r="AG517" s="1049"/>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48">
        <v>20</v>
      </c>
      <c r="B518" s="1048">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49"/>
      <c r="AD518" s="1049"/>
      <c r="AE518" s="1049"/>
      <c r="AF518" s="1049"/>
      <c r="AG518" s="1049"/>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48">
        <v>21</v>
      </c>
      <c r="B519" s="1048">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49"/>
      <c r="AD519" s="1049"/>
      <c r="AE519" s="1049"/>
      <c r="AF519" s="1049"/>
      <c r="AG519" s="1049"/>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48">
        <v>22</v>
      </c>
      <c r="B520" s="1048">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49"/>
      <c r="AD520" s="1049"/>
      <c r="AE520" s="1049"/>
      <c r="AF520" s="1049"/>
      <c r="AG520" s="1049"/>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48">
        <v>23</v>
      </c>
      <c r="B521" s="1048">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49"/>
      <c r="AD521" s="1049"/>
      <c r="AE521" s="1049"/>
      <c r="AF521" s="1049"/>
      <c r="AG521" s="1049"/>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48">
        <v>24</v>
      </c>
      <c r="B522" s="1048">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49"/>
      <c r="AD522" s="1049"/>
      <c r="AE522" s="1049"/>
      <c r="AF522" s="1049"/>
      <c r="AG522" s="1049"/>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48">
        <v>25</v>
      </c>
      <c r="B523" s="1048">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49"/>
      <c r="AD523" s="1049"/>
      <c r="AE523" s="1049"/>
      <c r="AF523" s="1049"/>
      <c r="AG523" s="1049"/>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48">
        <v>26</v>
      </c>
      <c r="B524" s="1048">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49"/>
      <c r="AD524" s="1049"/>
      <c r="AE524" s="1049"/>
      <c r="AF524" s="1049"/>
      <c r="AG524" s="1049"/>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48">
        <v>27</v>
      </c>
      <c r="B525" s="1048">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49"/>
      <c r="AD525" s="1049"/>
      <c r="AE525" s="1049"/>
      <c r="AF525" s="1049"/>
      <c r="AG525" s="1049"/>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48">
        <v>28</v>
      </c>
      <c r="B526" s="1048">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49"/>
      <c r="AD526" s="1049"/>
      <c r="AE526" s="1049"/>
      <c r="AF526" s="1049"/>
      <c r="AG526" s="1049"/>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48">
        <v>29</v>
      </c>
      <c r="B527" s="1048">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49"/>
      <c r="AD527" s="1049"/>
      <c r="AE527" s="1049"/>
      <c r="AF527" s="1049"/>
      <c r="AG527" s="1049"/>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48">
        <v>30</v>
      </c>
      <c r="B528" s="1048">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49"/>
      <c r="AD528" s="1049"/>
      <c r="AE528" s="1049"/>
      <c r="AF528" s="1049"/>
      <c r="AG528" s="1049"/>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2" t="s">
        <v>297</v>
      </c>
      <c r="K531" s="364"/>
      <c r="L531" s="364"/>
      <c r="M531" s="364"/>
      <c r="N531" s="364"/>
      <c r="O531" s="364"/>
      <c r="P531" s="247" t="s">
        <v>27</v>
      </c>
      <c r="Q531" s="247"/>
      <c r="R531" s="247"/>
      <c r="S531" s="247"/>
      <c r="T531" s="247"/>
      <c r="U531" s="247"/>
      <c r="V531" s="247"/>
      <c r="W531" s="247"/>
      <c r="X531" s="247"/>
      <c r="Y531" s="365" t="s">
        <v>353</v>
      </c>
      <c r="Z531" s="366"/>
      <c r="AA531" s="366"/>
      <c r="AB531" s="366"/>
      <c r="AC531" s="152" t="s">
        <v>338</v>
      </c>
      <c r="AD531" s="152"/>
      <c r="AE531" s="152"/>
      <c r="AF531" s="152"/>
      <c r="AG531" s="152"/>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48">
        <v>1</v>
      </c>
      <c r="B532" s="1048">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49"/>
      <c r="AD532" s="1049"/>
      <c r="AE532" s="1049"/>
      <c r="AF532" s="1049"/>
      <c r="AG532" s="1049"/>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48">
        <v>2</v>
      </c>
      <c r="B533" s="1048">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49"/>
      <c r="AD533" s="1049"/>
      <c r="AE533" s="1049"/>
      <c r="AF533" s="1049"/>
      <c r="AG533" s="1049"/>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48">
        <v>3</v>
      </c>
      <c r="B534" s="1048">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49"/>
      <c r="AD534" s="1049"/>
      <c r="AE534" s="1049"/>
      <c r="AF534" s="1049"/>
      <c r="AG534" s="1049"/>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48">
        <v>4</v>
      </c>
      <c r="B535" s="1048">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49"/>
      <c r="AD535" s="1049"/>
      <c r="AE535" s="1049"/>
      <c r="AF535" s="1049"/>
      <c r="AG535" s="1049"/>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48">
        <v>5</v>
      </c>
      <c r="B536" s="1048">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49"/>
      <c r="AD536" s="1049"/>
      <c r="AE536" s="1049"/>
      <c r="AF536" s="1049"/>
      <c r="AG536" s="1049"/>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48">
        <v>6</v>
      </c>
      <c r="B537" s="1048">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49"/>
      <c r="AD537" s="1049"/>
      <c r="AE537" s="1049"/>
      <c r="AF537" s="1049"/>
      <c r="AG537" s="1049"/>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48">
        <v>7</v>
      </c>
      <c r="B538" s="1048">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49"/>
      <c r="AD538" s="1049"/>
      <c r="AE538" s="1049"/>
      <c r="AF538" s="1049"/>
      <c r="AG538" s="1049"/>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48">
        <v>8</v>
      </c>
      <c r="B539" s="1048">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49"/>
      <c r="AD539" s="1049"/>
      <c r="AE539" s="1049"/>
      <c r="AF539" s="1049"/>
      <c r="AG539" s="1049"/>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48">
        <v>9</v>
      </c>
      <c r="B540" s="1048">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49"/>
      <c r="AD540" s="1049"/>
      <c r="AE540" s="1049"/>
      <c r="AF540" s="1049"/>
      <c r="AG540" s="1049"/>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48">
        <v>10</v>
      </c>
      <c r="B541" s="1048">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49"/>
      <c r="AD541" s="1049"/>
      <c r="AE541" s="1049"/>
      <c r="AF541" s="1049"/>
      <c r="AG541" s="1049"/>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48">
        <v>11</v>
      </c>
      <c r="B542" s="1048">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49"/>
      <c r="AD542" s="1049"/>
      <c r="AE542" s="1049"/>
      <c r="AF542" s="1049"/>
      <c r="AG542" s="1049"/>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48">
        <v>12</v>
      </c>
      <c r="B543" s="1048">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49"/>
      <c r="AD543" s="1049"/>
      <c r="AE543" s="1049"/>
      <c r="AF543" s="1049"/>
      <c r="AG543" s="1049"/>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48">
        <v>13</v>
      </c>
      <c r="B544" s="1048">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49"/>
      <c r="AD544" s="1049"/>
      <c r="AE544" s="1049"/>
      <c r="AF544" s="1049"/>
      <c r="AG544" s="1049"/>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48">
        <v>14</v>
      </c>
      <c r="B545" s="1048">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49"/>
      <c r="AD545" s="1049"/>
      <c r="AE545" s="1049"/>
      <c r="AF545" s="1049"/>
      <c r="AG545" s="1049"/>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48">
        <v>15</v>
      </c>
      <c r="B546" s="1048">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49"/>
      <c r="AD546" s="1049"/>
      <c r="AE546" s="1049"/>
      <c r="AF546" s="1049"/>
      <c r="AG546" s="1049"/>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48">
        <v>16</v>
      </c>
      <c r="B547" s="1048">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49"/>
      <c r="AD547" s="1049"/>
      <c r="AE547" s="1049"/>
      <c r="AF547" s="1049"/>
      <c r="AG547" s="1049"/>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48">
        <v>17</v>
      </c>
      <c r="B548" s="1048">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49"/>
      <c r="AD548" s="1049"/>
      <c r="AE548" s="1049"/>
      <c r="AF548" s="1049"/>
      <c r="AG548" s="1049"/>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48">
        <v>18</v>
      </c>
      <c r="B549" s="1048">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49"/>
      <c r="AD549" s="1049"/>
      <c r="AE549" s="1049"/>
      <c r="AF549" s="1049"/>
      <c r="AG549" s="1049"/>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48">
        <v>19</v>
      </c>
      <c r="B550" s="1048">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49"/>
      <c r="AD550" s="1049"/>
      <c r="AE550" s="1049"/>
      <c r="AF550" s="1049"/>
      <c r="AG550" s="1049"/>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48">
        <v>20</v>
      </c>
      <c r="B551" s="1048">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49"/>
      <c r="AD551" s="1049"/>
      <c r="AE551" s="1049"/>
      <c r="AF551" s="1049"/>
      <c r="AG551" s="1049"/>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48">
        <v>21</v>
      </c>
      <c r="B552" s="1048">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49"/>
      <c r="AD552" s="1049"/>
      <c r="AE552" s="1049"/>
      <c r="AF552" s="1049"/>
      <c r="AG552" s="1049"/>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48">
        <v>22</v>
      </c>
      <c r="B553" s="1048">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49"/>
      <c r="AD553" s="1049"/>
      <c r="AE553" s="1049"/>
      <c r="AF553" s="1049"/>
      <c r="AG553" s="1049"/>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48">
        <v>23</v>
      </c>
      <c r="B554" s="1048">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49"/>
      <c r="AD554" s="1049"/>
      <c r="AE554" s="1049"/>
      <c r="AF554" s="1049"/>
      <c r="AG554" s="1049"/>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48">
        <v>24</v>
      </c>
      <c r="B555" s="1048">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49"/>
      <c r="AD555" s="1049"/>
      <c r="AE555" s="1049"/>
      <c r="AF555" s="1049"/>
      <c r="AG555" s="1049"/>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48">
        <v>25</v>
      </c>
      <c r="B556" s="1048">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49"/>
      <c r="AD556" s="1049"/>
      <c r="AE556" s="1049"/>
      <c r="AF556" s="1049"/>
      <c r="AG556" s="1049"/>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48">
        <v>26</v>
      </c>
      <c r="B557" s="1048">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49"/>
      <c r="AD557" s="1049"/>
      <c r="AE557" s="1049"/>
      <c r="AF557" s="1049"/>
      <c r="AG557" s="1049"/>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48">
        <v>27</v>
      </c>
      <c r="B558" s="1048">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49"/>
      <c r="AD558" s="1049"/>
      <c r="AE558" s="1049"/>
      <c r="AF558" s="1049"/>
      <c r="AG558" s="1049"/>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48">
        <v>28</v>
      </c>
      <c r="B559" s="1048">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49"/>
      <c r="AD559" s="1049"/>
      <c r="AE559" s="1049"/>
      <c r="AF559" s="1049"/>
      <c r="AG559" s="1049"/>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48">
        <v>29</v>
      </c>
      <c r="B560" s="1048">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49"/>
      <c r="AD560" s="1049"/>
      <c r="AE560" s="1049"/>
      <c r="AF560" s="1049"/>
      <c r="AG560" s="1049"/>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48">
        <v>30</v>
      </c>
      <c r="B561" s="1048">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49"/>
      <c r="AD561" s="1049"/>
      <c r="AE561" s="1049"/>
      <c r="AF561" s="1049"/>
      <c r="AG561" s="1049"/>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2" t="s">
        <v>297</v>
      </c>
      <c r="K564" s="364"/>
      <c r="L564" s="364"/>
      <c r="M564" s="364"/>
      <c r="N564" s="364"/>
      <c r="O564" s="364"/>
      <c r="P564" s="247" t="s">
        <v>27</v>
      </c>
      <c r="Q564" s="247"/>
      <c r="R564" s="247"/>
      <c r="S564" s="247"/>
      <c r="T564" s="247"/>
      <c r="U564" s="247"/>
      <c r="V564" s="247"/>
      <c r="W564" s="247"/>
      <c r="X564" s="247"/>
      <c r="Y564" s="365" t="s">
        <v>353</v>
      </c>
      <c r="Z564" s="366"/>
      <c r="AA564" s="366"/>
      <c r="AB564" s="366"/>
      <c r="AC564" s="152" t="s">
        <v>338</v>
      </c>
      <c r="AD564" s="152"/>
      <c r="AE564" s="152"/>
      <c r="AF564" s="152"/>
      <c r="AG564" s="152"/>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48">
        <v>1</v>
      </c>
      <c r="B565" s="1048">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49"/>
      <c r="AD565" s="1049"/>
      <c r="AE565" s="1049"/>
      <c r="AF565" s="1049"/>
      <c r="AG565" s="1049"/>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48">
        <v>2</v>
      </c>
      <c r="B566" s="1048">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49"/>
      <c r="AD566" s="1049"/>
      <c r="AE566" s="1049"/>
      <c r="AF566" s="1049"/>
      <c r="AG566" s="1049"/>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48">
        <v>3</v>
      </c>
      <c r="B567" s="1048">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49"/>
      <c r="AD567" s="1049"/>
      <c r="AE567" s="1049"/>
      <c r="AF567" s="1049"/>
      <c r="AG567" s="1049"/>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48">
        <v>4</v>
      </c>
      <c r="B568" s="1048">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49"/>
      <c r="AD568" s="1049"/>
      <c r="AE568" s="1049"/>
      <c r="AF568" s="1049"/>
      <c r="AG568" s="1049"/>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48">
        <v>5</v>
      </c>
      <c r="B569" s="1048">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49"/>
      <c r="AD569" s="1049"/>
      <c r="AE569" s="1049"/>
      <c r="AF569" s="1049"/>
      <c r="AG569" s="1049"/>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48">
        <v>6</v>
      </c>
      <c r="B570" s="1048">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49"/>
      <c r="AD570" s="1049"/>
      <c r="AE570" s="1049"/>
      <c r="AF570" s="1049"/>
      <c r="AG570" s="1049"/>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48">
        <v>7</v>
      </c>
      <c r="B571" s="1048">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49"/>
      <c r="AD571" s="1049"/>
      <c r="AE571" s="1049"/>
      <c r="AF571" s="1049"/>
      <c r="AG571" s="1049"/>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48">
        <v>8</v>
      </c>
      <c r="B572" s="1048">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49"/>
      <c r="AD572" s="1049"/>
      <c r="AE572" s="1049"/>
      <c r="AF572" s="1049"/>
      <c r="AG572" s="1049"/>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48">
        <v>9</v>
      </c>
      <c r="B573" s="1048">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49"/>
      <c r="AD573" s="1049"/>
      <c r="AE573" s="1049"/>
      <c r="AF573" s="1049"/>
      <c r="AG573" s="1049"/>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48">
        <v>10</v>
      </c>
      <c r="B574" s="1048">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49"/>
      <c r="AD574" s="1049"/>
      <c r="AE574" s="1049"/>
      <c r="AF574" s="1049"/>
      <c r="AG574" s="1049"/>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48">
        <v>11</v>
      </c>
      <c r="B575" s="1048">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49"/>
      <c r="AD575" s="1049"/>
      <c r="AE575" s="1049"/>
      <c r="AF575" s="1049"/>
      <c r="AG575" s="1049"/>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48">
        <v>12</v>
      </c>
      <c r="B576" s="1048">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49"/>
      <c r="AD576" s="1049"/>
      <c r="AE576" s="1049"/>
      <c r="AF576" s="1049"/>
      <c r="AG576" s="1049"/>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48">
        <v>13</v>
      </c>
      <c r="B577" s="1048">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49"/>
      <c r="AD577" s="1049"/>
      <c r="AE577" s="1049"/>
      <c r="AF577" s="1049"/>
      <c r="AG577" s="1049"/>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48">
        <v>14</v>
      </c>
      <c r="B578" s="1048">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49"/>
      <c r="AD578" s="1049"/>
      <c r="AE578" s="1049"/>
      <c r="AF578" s="1049"/>
      <c r="AG578" s="1049"/>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48">
        <v>15</v>
      </c>
      <c r="B579" s="1048">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49"/>
      <c r="AD579" s="1049"/>
      <c r="AE579" s="1049"/>
      <c r="AF579" s="1049"/>
      <c r="AG579" s="1049"/>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48">
        <v>16</v>
      </c>
      <c r="B580" s="1048">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49"/>
      <c r="AD580" s="1049"/>
      <c r="AE580" s="1049"/>
      <c r="AF580" s="1049"/>
      <c r="AG580" s="1049"/>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48">
        <v>17</v>
      </c>
      <c r="B581" s="1048">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49"/>
      <c r="AD581" s="1049"/>
      <c r="AE581" s="1049"/>
      <c r="AF581" s="1049"/>
      <c r="AG581" s="1049"/>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48">
        <v>18</v>
      </c>
      <c r="B582" s="1048">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49"/>
      <c r="AD582" s="1049"/>
      <c r="AE582" s="1049"/>
      <c r="AF582" s="1049"/>
      <c r="AG582" s="1049"/>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48">
        <v>19</v>
      </c>
      <c r="B583" s="1048">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49"/>
      <c r="AD583" s="1049"/>
      <c r="AE583" s="1049"/>
      <c r="AF583" s="1049"/>
      <c r="AG583" s="1049"/>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48">
        <v>20</v>
      </c>
      <c r="B584" s="1048">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49"/>
      <c r="AD584" s="1049"/>
      <c r="AE584" s="1049"/>
      <c r="AF584" s="1049"/>
      <c r="AG584" s="1049"/>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48">
        <v>21</v>
      </c>
      <c r="B585" s="1048">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49"/>
      <c r="AD585" s="1049"/>
      <c r="AE585" s="1049"/>
      <c r="AF585" s="1049"/>
      <c r="AG585" s="1049"/>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48">
        <v>22</v>
      </c>
      <c r="B586" s="1048">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49"/>
      <c r="AD586" s="1049"/>
      <c r="AE586" s="1049"/>
      <c r="AF586" s="1049"/>
      <c r="AG586" s="1049"/>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48">
        <v>23</v>
      </c>
      <c r="B587" s="1048">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49"/>
      <c r="AD587" s="1049"/>
      <c r="AE587" s="1049"/>
      <c r="AF587" s="1049"/>
      <c r="AG587" s="1049"/>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48">
        <v>24</v>
      </c>
      <c r="B588" s="1048">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49"/>
      <c r="AD588" s="1049"/>
      <c r="AE588" s="1049"/>
      <c r="AF588" s="1049"/>
      <c r="AG588" s="1049"/>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48">
        <v>25</v>
      </c>
      <c r="B589" s="1048">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49"/>
      <c r="AD589" s="1049"/>
      <c r="AE589" s="1049"/>
      <c r="AF589" s="1049"/>
      <c r="AG589" s="1049"/>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48">
        <v>26</v>
      </c>
      <c r="B590" s="1048">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49"/>
      <c r="AD590" s="1049"/>
      <c r="AE590" s="1049"/>
      <c r="AF590" s="1049"/>
      <c r="AG590" s="1049"/>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48">
        <v>27</v>
      </c>
      <c r="B591" s="1048">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49"/>
      <c r="AD591" s="1049"/>
      <c r="AE591" s="1049"/>
      <c r="AF591" s="1049"/>
      <c r="AG591" s="1049"/>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48">
        <v>28</v>
      </c>
      <c r="B592" s="1048">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49"/>
      <c r="AD592" s="1049"/>
      <c r="AE592" s="1049"/>
      <c r="AF592" s="1049"/>
      <c r="AG592" s="1049"/>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48">
        <v>29</v>
      </c>
      <c r="B593" s="1048">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49"/>
      <c r="AD593" s="1049"/>
      <c r="AE593" s="1049"/>
      <c r="AF593" s="1049"/>
      <c r="AG593" s="1049"/>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48">
        <v>30</v>
      </c>
      <c r="B594" s="1048">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49"/>
      <c r="AD594" s="1049"/>
      <c r="AE594" s="1049"/>
      <c r="AF594" s="1049"/>
      <c r="AG594" s="1049"/>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2" t="s">
        <v>297</v>
      </c>
      <c r="K597" s="364"/>
      <c r="L597" s="364"/>
      <c r="M597" s="364"/>
      <c r="N597" s="364"/>
      <c r="O597" s="364"/>
      <c r="P597" s="247" t="s">
        <v>27</v>
      </c>
      <c r="Q597" s="247"/>
      <c r="R597" s="247"/>
      <c r="S597" s="247"/>
      <c r="T597" s="247"/>
      <c r="U597" s="247"/>
      <c r="V597" s="247"/>
      <c r="W597" s="247"/>
      <c r="X597" s="247"/>
      <c r="Y597" s="365" t="s">
        <v>353</v>
      </c>
      <c r="Z597" s="366"/>
      <c r="AA597" s="366"/>
      <c r="AB597" s="366"/>
      <c r="AC597" s="152" t="s">
        <v>338</v>
      </c>
      <c r="AD597" s="152"/>
      <c r="AE597" s="152"/>
      <c r="AF597" s="152"/>
      <c r="AG597" s="152"/>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48">
        <v>1</v>
      </c>
      <c r="B598" s="1048">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49"/>
      <c r="AD598" s="1049"/>
      <c r="AE598" s="1049"/>
      <c r="AF598" s="1049"/>
      <c r="AG598" s="1049"/>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48">
        <v>2</v>
      </c>
      <c r="B599" s="1048">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49"/>
      <c r="AD599" s="1049"/>
      <c r="AE599" s="1049"/>
      <c r="AF599" s="1049"/>
      <c r="AG599" s="1049"/>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48">
        <v>3</v>
      </c>
      <c r="B600" s="1048">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49"/>
      <c r="AD600" s="1049"/>
      <c r="AE600" s="1049"/>
      <c r="AF600" s="1049"/>
      <c r="AG600" s="1049"/>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48">
        <v>4</v>
      </c>
      <c r="B601" s="1048">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49"/>
      <c r="AD601" s="1049"/>
      <c r="AE601" s="1049"/>
      <c r="AF601" s="1049"/>
      <c r="AG601" s="1049"/>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48">
        <v>5</v>
      </c>
      <c r="B602" s="1048">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49"/>
      <c r="AD602" s="1049"/>
      <c r="AE602" s="1049"/>
      <c r="AF602" s="1049"/>
      <c r="AG602" s="1049"/>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48">
        <v>6</v>
      </c>
      <c r="B603" s="1048">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49"/>
      <c r="AD603" s="1049"/>
      <c r="AE603" s="1049"/>
      <c r="AF603" s="1049"/>
      <c r="AG603" s="1049"/>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48">
        <v>7</v>
      </c>
      <c r="B604" s="1048">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49"/>
      <c r="AD604" s="1049"/>
      <c r="AE604" s="1049"/>
      <c r="AF604" s="1049"/>
      <c r="AG604" s="1049"/>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48">
        <v>8</v>
      </c>
      <c r="B605" s="1048">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49"/>
      <c r="AD605" s="1049"/>
      <c r="AE605" s="1049"/>
      <c r="AF605" s="1049"/>
      <c r="AG605" s="1049"/>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48">
        <v>9</v>
      </c>
      <c r="B606" s="1048">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49"/>
      <c r="AD606" s="1049"/>
      <c r="AE606" s="1049"/>
      <c r="AF606" s="1049"/>
      <c r="AG606" s="1049"/>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48">
        <v>10</v>
      </c>
      <c r="B607" s="1048">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49"/>
      <c r="AD607" s="1049"/>
      <c r="AE607" s="1049"/>
      <c r="AF607" s="1049"/>
      <c r="AG607" s="1049"/>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48">
        <v>11</v>
      </c>
      <c r="B608" s="1048">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49"/>
      <c r="AD608" s="1049"/>
      <c r="AE608" s="1049"/>
      <c r="AF608" s="1049"/>
      <c r="AG608" s="1049"/>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48">
        <v>12</v>
      </c>
      <c r="B609" s="1048">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49"/>
      <c r="AD609" s="1049"/>
      <c r="AE609" s="1049"/>
      <c r="AF609" s="1049"/>
      <c r="AG609" s="1049"/>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48">
        <v>13</v>
      </c>
      <c r="B610" s="1048">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49"/>
      <c r="AD610" s="1049"/>
      <c r="AE610" s="1049"/>
      <c r="AF610" s="1049"/>
      <c r="AG610" s="1049"/>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48">
        <v>14</v>
      </c>
      <c r="B611" s="1048">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49"/>
      <c r="AD611" s="1049"/>
      <c r="AE611" s="1049"/>
      <c r="AF611" s="1049"/>
      <c r="AG611" s="1049"/>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48">
        <v>15</v>
      </c>
      <c r="B612" s="1048">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49"/>
      <c r="AD612" s="1049"/>
      <c r="AE612" s="1049"/>
      <c r="AF612" s="1049"/>
      <c r="AG612" s="1049"/>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48">
        <v>16</v>
      </c>
      <c r="B613" s="1048">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49"/>
      <c r="AD613" s="1049"/>
      <c r="AE613" s="1049"/>
      <c r="AF613" s="1049"/>
      <c r="AG613" s="1049"/>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48">
        <v>17</v>
      </c>
      <c r="B614" s="1048">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49"/>
      <c r="AD614" s="1049"/>
      <c r="AE614" s="1049"/>
      <c r="AF614" s="1049"/>
      <c r="AG614" s="1049"/>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48">
        <v>18</v>
      </c>
      <c r="B615" s="1048">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49"/>
      <c r="AD615" s="1049"/>
      <c r="AE615" s="1049"/>
      <c r="AF615" s="1049"/>
      <c r="AG615" s="1049"/>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48">
        <v>19</v>
      </c>
      <c r="B616" s="1048">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49"/>
      <c r="AD616" s="1049"/>
      <c r="AE616" s="1049"/>
      <c r="AF616" s="1049"/>
      <c r="AG616" s="1049"/>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48">
        <v>20</v>
      </c>
      <c r="B617" s="1048">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49"/>
      <c r="AD617" s="1049"/>
      <c r="AE617" s="1049"/>
      <c r="AF617" s="1049"/>
      <c r="AG617" s="1049"/>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48">
        <v>21</v>
      </c>
      <c r="B618" s="1048">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49"/>
      <c r="AD618" s="1049"/>
      <c r="AE618" s="1049"/>
      <c r="AF618" s="1049"/>
      <c r="AG618" s="1049"/>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48">
        <v>22</v>
      </c>
      <c r="B619" s="1048">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49"/>
      <c r="AD619" s="1049"/>
      <c r="AE619" s="1049"/>
      <c r="AF619" s="1049"/>
      <c r="AG619" s="1049"/>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48">
        <v>23</v>
      </c>
      <c r="B620" s="1048">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49"/>
      <c r="AD620" s="1049"/>
      <c r="AE620" s="1049"/>
      <c r="AF620" s="1049"/>
      <c r="AG620" s="1049"/>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48">
        <v>24</v>
      </c>
      <c r="B621" s="1048">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49"/>
      <c r="AD621" s="1049"/>
      <c r="AE621" s="1049"/>
      <c r="AF621" s="1049"/>
      <c r="AG621" s="1049"/>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48">
        <v>25</v>
      </c>
      <c r="B622" s="1048">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49"/>
      <c r="AD622" s="1049"/>
      <c r="AE622" s="1049"/>
      <c r="AF622" s="1049"/>
      <c r="AG622" s="1049"/>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48">
        <v>26</v>
      </c>
      <c r="B623" s="1048">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49"/>
      <c r="AD623" s="1049"/>
      <c r="AE623" s="1049"/>
      <c r="AF623" s="1049"/>
      <c r="AG623" s="1049"/>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48">
        <v>27</v>
      </c>
      <c r="B624" s="1048">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49"/>
      <c r="AD624" s="1049"/>
      <c r="AE624" s="1049"/>
      <c r="AF624" s="1049"/>
      <c r="AG624" s="1049"/>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48">
        <v>28</v>
      </c>
      <c r="B625" s="1048">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49"/>
      <c r="AD625" s="1049"/>
      <c r="AE625" s="1049"/>
      <c r="AF625" s="1049"/>
      <c r="AG625" s="1049"/>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48">
        <v>29</v>
      </c>
      <c r="B626" s="1048">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49"/>
      <c r="AD626" s="1049"/>
      <c r="AE626" s="1049"/>
      <c r="AF626" s="1049"/>
      <c r="AG626" s="1049"/>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48">
        <v>30</v>
      </c>
      <c r="B627" s="1048">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49"/>
      <c r="AD627" s="1049"/>
      <c r="AE627" s="1049"/>
      <c r="AF627" s="1049"/>
      <c r="AG627" s="1049"/>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2" t="s">
        <v>297</v>
      </c>
      <c r="K630" s="364"/>
      <c r="L630" s="364"/>
      <c r="M630" s="364"/>
      <c r="N630" s="364"/>
      <c r="O630" s="364"/>
      <c r="P630" s="247" t="s">
        <v>27</v>
      </c>
      <c r="Q630" s="247"/>
      <c r="R630" s="247"/>
      <c r="S630" s="247"/>
      <c r="T630" s="247"/>
      <c r="U630" s="247"/>
      <c r="V630" s="247"/>
      <c r="W630" s="247"/>
      <c r="X630" s="247"/>
      <c r="Y630" s="365" t="s">
        <v>353</v>
      </c>
      <c r="Z630" s="366"/>
      <c r="AA630" s="366"/>
      <c r="AB630" s="366"/>
      <c r="AC630" s="152" t="s">
        <v>338</v>
      </c>
      <c r="AD630" s="152"/>
      <c r="AE630" s="152"/>
      <c r="AF630" s="152"/>
      <c r="AG630" s="152"/>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48">
        <v>1</v>
      </c>
      <c r="B631" s="1048">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49"/>
      <c r="AD631" s="1049"/>
      <c r="AE631" s="1049"/>
      <c r="AF631" s="1049"/>
      <c r="AG631" s="1049"/>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48">
        <v>2</v>
      </c>
      <c r="B632" s="1048">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49"/>
      <c r="AD632" s="1049"/>
      <c r="AE632" s="1049"/>
      <c r="AF632" s="1049"/>
      <c r="AG632" s="1049"/>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48">
        <v>3</v>
      </c>
      <c r="B633" s="1048">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49"/>
      <c r="AD633" s="1049"/>
      <c r="AE633" s="1049"/>
      <c r="AF633" s="1049"/>
      <c r="AG633" s="1049"/>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48">
        <v>4</v>
      </c>
      <c r="B634" s="1048">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49"/>
      <c r="AD634" s="1049"/>
      <c r="AE634" s="1049"/>
      <c r="AF634" s="1049"/>
      <c r="AG634" s="1049"/>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48">
        <v>5</v>
      </c>
      <c r="B635" s="1048">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49"/>
      <c r="AD635" s="1049"/>
      <c r="AE635" s="1049"/>
      <c r="AF635" s="1049"/>
      <c r="AG635" s="1049"/>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48">
        <v>6</v>
      </c>
      <c r="B636" s="1048">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49"/>
      <c r="AD636" s="1049"/>
      <c r="AE636" s="1049"/>
      <c r="AF636" s="1049"/>
      <c r="AG636" s="1049"/>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48">
        <v>7</v>
      </c>
      <c r="B637" s="1048">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49"/>
      <c r="AD637" s="1049"/>
      <c r="AE637" s="1049"/>
      <c r="AF637" s="1049"/>
      <c r="AG637" s="1049"/>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48">
        <v>8</v>
      </c>
      <c r="B638" s="1048">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49"/>
      <c r="AD638" s="1049"/>
      <c r="AE638" s="1049"/>
      <c r="AF638" s="1049"/>
      <c r="AG638" s="1049"/>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48">
        <v>9</v>
      </c>
      <c r="B639" s="1048">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49"/>
      <c r="AD639" s="1049"/>
      <c r="AE639" s="1049"/>
      <c r="AF639" s="1049"/>
      <c r="AG639" s="1049"/>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48">
        <v>10</v>
      </c>
      <c r="B640" s="1048">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49"/>
      <c r="AD640" s="1049"/>
      <c r="AE640" s="1049"/>
      <c r="AF640" s="1049"/>
      <c r="AG640" s="1049"/>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48">
        <v>11</v>
      </c>
      <c r="B641" s="1048">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49"/>
      <c r="AD641" s="1049"/>
      <c r="AE641" s="1049"/>
      <c r="AF641" s="1049"/>
      <c r="AG641" s="1049"/>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48">
        <v>12</v>
      </c>
      <c r="B642" s="1048">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49"/>
      <c r="AD642" s="1049"/>
      <c r="AE642" s="1049"/>
      <c r="AF642" s="1049"/>
      <c r="AG642" s="1049"/>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48">
        <v>13</v>
      </c>
      <c r="B643" s="1048">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49"/>
      <c r="AD643" s="1049"/>
      <c r="AE643" s="1049"/>
      <c r="AF643" s="1049"/>
      <c r="AG643" s="1049"/>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48">
        <v>14</v>
      </c>
      <c r="B644" s="1048">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49"/>
      <c r="AD644" s="1049"/>
      <c r="AE644" s="1049"/>
      <c r="AF644" s="1049"/>
      <c r="AG644" s="1049"/>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48">
        <v>15</v>
      </c>
      <c r="B645" s="1048">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49"/>
      <c r="AD645" s="1049"/>
      <c r="AE645" s="1049"/>
      <c r="AF645" s="1049"/>
      <c r="AG645" s="1049"/>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48">
        <v>16</v>
      </c>
      <c r="B646" s="1048">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49"/>
      <c r="AD646" s="1049"/>
      <c r="AE646" s="1049"/>
      <c r="AF646" s="1049"/>
      <c r="AG646" s="1049"/>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48">
        <v>17</v>
      </c>
      <c r="B647" s="1048">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49"/>
      <c r="AD647" s="1049"/>
      <c r="AE647" s="1049"/>
      <c r="AF647" s="1049"/>
      <c r="AG647" s="1049"/>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48">
        <v>18</v>
      </c>
      <c r="B648" s="1048">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49"/>
      <c r="AD648" s="1049"/>
      <c r="AE648" s="1049"/>
      <c r="AF648" s="1049"/>
      <c r="AG648" s="1049"/>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48">
        <v>19</v>
      </c>
      <c r="B649" s="1048">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49"/>
      <c r="AD649" s="1049"/>
      <c r="AE649" s="1049"/>
      <c r="AF649" s="1049"/>
      <c r="AG649" s="1049"/>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48">
        <v>20</v>
      </c>
      <c r="B650" s="1048">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49"/>
      <c r="AD650" s="1049"/>
      <c r="AE650" s="1049"/>
      <c r="AF650" s="1049"/>
      <c r="AG650" s="1049"/>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48">
        <v>21</v>
      </c>
      <c r="B651" s="1048">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49"/>
      <c r="AD651" s="1049"/>
      <c r="AE651" s="1049"/>
      <c r="AF651" s="1049"/>
      <c r="AG651" s="1049"/>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48">
        <v>22</v>
      </c>
      <c r="B652" s="1048">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49"/>
      <c r="AD652" s="1049"/>
      <c r="AE652" s="1049"/>
      <c r="AF652" s="1049"/>
      <c r="AG652" s="1049"/>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48">
        <v>23</v>
      </c>
      <c r="B653" s="1048">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49"/>
      <c r="AD653" s="1049"/>
      <c r="AE653" s="1049"/>
      <c r="AF653" s="1049"/>
      <c r="AG653" s="1049"/>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48">
        <v>24</v>
      </c>
      <c r="B654" s="1048">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49"/>
      <c r="AD654" s="1049"/>
      <c r="AE654" s="1049"/>
      <c r="AF654" s="1049"/>
      <c r="AG654" s="1049"/>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48">
        <v>25</v>
      </c>
      <c r="B655" s="1048">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49"/>
      <c r="AD655" s="1049"/>
      <c r="AE655" s="1049"/>
      <c r="AF655" s="1049"/>
      <c r="AG655" s="1049"/>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48">
        <v>26</v>
      </c>
      <c r="B656" s="1048">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49"/>
      <c r="AD656" s="1049"/>
      <c r="AE656" s="1049"/>
      <c r="AF656" s="1049"/>
      <c r="AG656" s="1049"/>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48">
        <v>27</v>
      </c>
      <c r="B657" s="1048">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49"/>
      <c r="AD657" s="1049"/>
      <c r="AE657" s="1049"/>
      <c r="AF657" s="1049"/>
      <c r="AG657" s="1049"/>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48">
        <v>28</v>
      </c>
      <c r="B658" s="1048">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49"/>
      <c r="AD658" s="1049"/>
      <c r="AE658" s="1049"/>
      <c r="AF658" s="1049"/>
      <c r="AG658" s="1049"/>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48">
        <v>29</v>
      </c>
      <c r="B659" s="1048">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49"/>
      <c r="AD659" s="1049"/>
      <c r="AE659" s="1049"/>
      <c r="AF659" s="1049"/>
      <c r="AG659" s="1049"/>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48">
        <v>30</v>
      </c>
      <c r="B660" s="1048">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49"/>
      <c r="AD660" s="1049"/>
      <c r="AE660" s="1049"/>
      <c r="AF660" s="1049"/>
      <c r="AG660" s="1049"/>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2" t="s">
        <v>297</v>
      </c>
      <c r="K663" s="364"/>
      <c r="L663" s="364"/>
      <c r="M663" s="364"/>
      <c r="N663" s="364"/>
      <c r="O663" s="364"/>
      <c r="P663" s="247" t="s">
        <v>27</v>
      </c>
      <c r="Q663" s="247"/>
      <c r="R663" s="247"/>
      <c r="S663" s="247"/>
      <c r="T663" s="247"/>
      <c r="U663" s="247"/>
      <c r="V663" s="247"/>
      <c r="W663" s="247"/>
      <c r="X663" s="247"/>
      <c r="Y663" s="365" t="s">
        <v>353</v>
      </c>
      <c r="Z663" s="366"/>
      <c r="AA663" s="366"/>
      <c r="AB663" s="366"/>
      <c r="AC663" s="152" t="s">
        <v>338</v>
      </c>
      <c r="AD663" s="152"/>
      <c r="AE663" s="152"/>
      <c r="AF663" s="152"/>
      <c r="AG663" s="152"/>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48">
        <v>1</v>
      </c>
      <c r="B664" s="1048">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49"/>
      <c r="AD664" s="1049"/>
      <c r="AE664" s="1049"/>
      <c r="AF664" s="1049"/>
      <c r="AG664" s="1049"/>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48">
        <v>2</v>
      </c>
      <c r="B665" s="1048">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49"/>
      <c r="AD665" s="1049"/>
      <c r="AE665" s="1049"/>
      <c r="AF665" s="1049"/>
      <c r="AG665" s="1049"/>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48">
        <v>3</v>
      </c>
      <c r="B666" s="1048">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49"/>
      <c r="AD666" s="1049"/>
      <c r="AE666" s="1049"/>
      <c r="AF666" s="1049"/>
      <c r="AG666" s="1049"/>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48">
        <v>4</v>
      </c>
      <c r="B667" s="1048">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49"/>
      <c r="AD667" s="1049"/>
      <c r="AE667" s="1049"/>
      <c r="AF667" s="1049"/>
      <c r="AG667" s="1049"/>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48">
        <v>5</v>
      </c>
      <c r="B668" s="1048">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49"/>
      <c r="AD668" s="1049"/>
      <c r="AE668" s="1049"/>
      <c r="AF668" s="1049"/>
      <c r="AG668" s="1049"/>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48">
        <v>6</v>
      </c>
      <c r="B669" s="1048">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49"/>
      <c r="AD669" s="1049"/>
      <c r="AE669" s="1049"/>
      <c r="AF669" s="1049"/>
      <c r="AG669" s="1049"/>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48">
        <v>7</v>
      </c>
      <c r="B670" s="1048">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49"/>
      <c r="AD670" s="1049"/>
      <c r="AE670" s="1049"/>
      <c r="AF670" s="1049"/>
      <c r="AG670" s="1049"/>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48">
        <v>8</v>
      </c>
      <c r="B671" s="1048">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49"/>
      <c r="AD671" s="1049"/>
      <c r="AE671" s="1049"/>
      <c r="AF671" s="1049"/>
      <c r="AG671" s="1049"/>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48">
        <v>9</v>
      </c>
      <c r="B672" s="1048">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49"/>
      <c r="AD672" s="1049"/>
      <c r="AE672" s="1049"/>
      <c r="AF672" s="1049"/>
      <c r="AG672" s="1049"/>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48">
        <v>10</v>
      </c>
      <c r="B673" s="1048">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49"/>
      <c r="AD673" s="1049"/>
      <c r="AE673" s="1049"/>
      <c r="AF673" s="1049"/>
      <c r="AG673" s="1049"/>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48">
        <v>11</v>
      </c>
      <c r="B674" s="1048">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49"/>
      <c r="AD674" s="1049"/>
      <c r="AE674" s="1049"/>
      <c r="AF674" s="1049"/>
      <c r="AG674" s="1049"/>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48">
        <v>12</v>
      </c>
      <c r="B675" s="1048">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49"/>
      <c r="AD675" s="1049"/>
      <c r="AE675" s="1049"/>
      <c r="AF675" s="1049"/>
      <c r="AG675" s="1049"/>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48">
        <v>13</v>
      </c>
      <c r="B676" s="1048">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49"/>
      <c r="AD676" s="1049"/>
      <c r="AE676" s="1049"/>
      <c r="AF676" s="1049"/>
      <c r="AG676" s="1049"/>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48">
        <v>14</v>
      </c>
      <c r="B677" s="1048">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49"/>
      <c r="AD677" s="1049"/>
      <c r="AE677" s="1049"/>
      <c r="AF677" s="1049"/>
      <c r="AG677" s="1049"/>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48">
        <v>15</v>
      </c>
      <c r="B678" s="1048">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49"/>
      <c r="AD678" s="1049"/>
      <c r="AE678" s="1049"/>
      <c r="AF678" s="1049"/>
      <c r="AG678" s="1049"/>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48">
        <v>16</v>
      </c>
      <c r="B679" s="1048">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49"/>
      <c r="AD679" s="1049"/>
      <c r="AE679" s="1049"/>
      <c r="AF679" s="1049"/>
      <c r="AG679" s="1049"/>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48">
        <v>17</v>
      </c>
      <c r="B680" s="1048">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49"/>
      <c r="AD680" s="1049"/>
      <c r="AE680" s="1049"/>
      <c r="AF680" s="1049"/>
      <c r="AG680" s="1049"/>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48">
        <v>18</v>
      </c>
      <c r="B681" s="1048">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49"/>
      <c r="AD681" s="1049"/>
      <c r="AE681" s="1049"/>
      <c r="AF681" s="1049"/>
      <c r="AG681" s="1049"/>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48">
        <v>19</v>
      </c>
      <c r="B682" s="1048">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49"/>
      <c r="AD682" s="1049"/>
      <c r="AE682" s="1049"/>
      <c r="AF682" s="1049"/>
      <c r="AG682" s="1049"/>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48">
        <v>20</v>
      </c>
      <c r="B683" s="1048">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49"/>
      <c r="AD683" s="1049"/>
      <c r="AE683" s="1049"/>
      <c r="AF683" s="1049"/>
      <c r="AG683" s="1049"/>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48">
        <v>21</v>
      </c>
      <c r="B684" s="1048">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49"/>
      <c r="AD684" s="1049"/>
      <c r="AE684" s="1049"/>
      <c r="AF684" s="1049"/>
      <c r="AG684" s="1049"/>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48">
        <v>22</v>
      </c>
      <c r="B685" s="1048">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49"/>
      <c r="AD685" s="1049"/>
      <c r="AE685" s="1049"/>
      <c r="AF685" s="1049"/>
      <c r="AG685" s="1049"/>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48">
        <v>23</v>
      </c>
      <c r="B686" s="1048">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49"/>
      <c r="AD686" s="1049"/>
      <c r="AE686" s="1049"/>
      <c r="AF686" s="1049"/>
      <c r="AG686" s="1049"/>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48">
        <v>24</v>
      </c>
      <c r="B687" s="1048">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49"/>
      <c r="AD687" s="1049"/>
      <c r="AE687" s="1049"/>
      <c r="AF687" s="1049"/>
      <c r="AG687" s="1049"/>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48">
        <v>25</v>
      </c>
      <c r="B688" s="1048">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49"/>
      <c r="AD688" s="1049"/>
      <c r="AE688" s="1049"/>
      <c r="AF688" s="1049"/>
      <c r="AG688" s="1049"/>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48">
        <v>26</v>
      </c>
      <c r="B689" s="1048">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49"/>
      <c r="AD689" s="1049"/>
      <c r="AE689" s="1049"/>
      <c r="AF689" s="1049"/>
      <c r="AG689" s="1049"/>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48">
        <v>27</v>
      </c>
      <c r="B690" s="1048">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49"/>
      <c r="AD690" s="1049"/>
      <c r="AE690" s="1049"/>
      <c r="AF690" s="1049"/>
      <c r="AG690" s="1049"/>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48">
        <v>28</v>
      </c>
      <c r="B691" s="1048">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49"/>
      <c r="AD691" s="1049"/>
      <c r="AE691" s="1049"/>
      <c r="AF691" s="1049"/>
      <c r="AG691" s="1049"/>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48">
        <v>29</v>
      </c>
      <c r="B692" s="1048">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49"/>
      <c r="AD692" s="1049"/>
      <c r="AE692" s="1049"/>
      <c r="AF692" s="1049"/>
      <c r="AG692" s="1049"/>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48">
        <v>30</v>
      </c>
      <c r="B693" s="1048">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49"/>
      <c r="AD693" s="1049"/>
      <c r="AE693" s="1049"/>
      <c r="AF693" s="1049"/>
      <c r="AG693" s="1049"/>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2" t="s">
        <v>297</v>
      </c>
      <c r="K696" s="364"/>
      <c r="L696" s="364"/>
      <c r="M696" s="364"/>
      <c r="N696" s="364"/>
      <c r="O696" s="364"/>
      <c r="P696" s="247" t="s">
        <v>27</v>
      </c>
      <c r="Q696" s="247"/>
      <c r="R696" s="247"/>
      <c r="S696" s="247"/>
      <c r="T696" s="247"/>
      <c r="U696" s="247"/>
      <c r="V696" s="247"/>
      <c r="W696" s="247"/>
      <c r="X696" s="247"/>
      <c r="Y696" s="365" t="s">
        <v>353</v>
      </c>
      <c r="Z696" s="366"/>
      <c r="AA696" s="366"/>
      <c r="AB696" s="366"/>
      <c r="AC696" s="152" t="s">
        <v>338</v>
      </c>
      <c r="AD696" s="152"/>
      <c r="AE696" s="152"/>
      <c r="AF696" s="152"/>
      <c r="AG696" s="152"/>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48">
        <v>1</v>
      </c>
      <c r="B697" s="1048">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49"/>
      <c r="AD697" s="1049"/>
      <c r="AE697" s="1049"/>
      <c r="AF697" s="1049"/>
      <c r="AG697" s="1049"/>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48">
        <v>2</v>
      </c>
      <c r="B698" s="1048">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49"/>
      <c r="AD698" s="1049"/>
      <c r="AE698" s="1049"/>
      <c r="AF698" s="1049"/>
      <c r="AG698" s="1049"/>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48">
        <v>3</v>
      </c>
      <c r="B699" s="1048">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49"/>
      <c r="AD699" s="1049"/>
      <c r="AE699" s="1049"/>
      <c r="AF699" s="1049"/>
      <c r="AG699" s="1049"/>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48">
        <v>4</v>
      </c>
      <c r="B700" s="1048">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49"/>
      <c r="AD700" s="1049"/>
      <c r="AE700" s="1049"/>
      <c r="AF700" s="1049"/>
      <c r="AG700" s="1049"/>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48">
        <v>5</v>
      </c>
      <c r="B701" s="1048">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49"/>
      <c r="AD701" s="1049"/>
      <c r="AE701" s="1049"/>
      <c r="AF701" s="1049"/>
      <c r="AG701" s="1049"/>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48">
        <v>6</v>
      </c>
      <c r="B702" s="1048">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49"/>
      <c r="AD702" s="1049"/>
      <c r="AE702" s="1049"/>
      <c r="AF702" s="1049"/>
      <c r="AG702" s="1049"/>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48">
        <v>7</v>
      </c>
      <c r="B703" s="1048">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49"/>
      <c r="AD703" s="1049"/>
      <c r="AE703" s="1049"/>
      <c r="AF703" s="1049"/>
      <c r="AG703" s="1049"/>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48">
        <v>8</v>
      </c>
      <c r="B704" s="1048">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49"/>
      <c r="AD704" s="1049"/>
      <c r="AE704" s="1049"/>
      <c r="AF704" s="1049"/>
      <c r="AG704" s="1049"/>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48">
        <v>9</v>
      </c>
      <c r="B705" s="1048">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49"/>
      <c r="AD705" s="1049"/>
      <c r="AE705" s="1049"/>
      <c r="AF705" s="1049"/>
      <c r="AG705" s="1049"/>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48">
        <v>10</v>
      </c>
      <c r="B706" s="1048">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49"/>
      <c r="AD706" s="1049"/>
      <c r="AE706" s="1049"/>
      <c r="AF706" s="1049"/>
      <c r="AG706" s="1049"/>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48">
        <v>11</v>
      </c>
      <c r="B707" s="1048">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49"/>
      <c r="AD707" s="1049"/>
      <c r="AE707" s="1049"/>
      <c r="AF707" s="1049"/>
      <c r="AG707" s="1049"/>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48">
        <v>12</v>
      </c>
      <c r="B708" s="1048">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49"/>
      <c r="AD708" s="1049"/>
      <c r="AE708" s="1049"/>
      <c r="AF708" s="1049"/>
      <c r="AG708" s="1049"/>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48">
        <v>13</v>
      </c>
      <c r="B709" s="1048">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49"/>
      <c r="AD709" s="1049"/>
      <c r="AE709" s="1049"/>
      <c r="AF709" s="1049"/>
      <c r="AG709" s="1049"/>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48">
        <v>14</v>
      </c>
      <c r="B710" s="1048">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49"/>
      <c r="AD710" s="1049"/>
      <c r="AE710" s="1049"/>
      <c r="AF710" s="1049"/>
      <c r="AG710" s="1049"/>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48">
        <v>15</v>
      </c>
      <c r="B711" s="1048">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49"/>
      <c r="AD711" s="1049"/>
      <c r="AE711" s="1049"/>
      <c r="AF711" s="1049"/>
      <c r="AG711" s="1049"/>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48">
        <v>16</v>
      </c>
      <c r="B712" s="1048">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49"/>
      <c r="AD712" s="1049"/>
      <c r="AE712" s="1049"/>
      <c r="AF712" s="1049"/>
      <c r="AG712" s="1049"/>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48">
        <v>17</v>
      </c>
      <c r="B713" s="1048">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49"/>
      <c r="AD713" s="1049"/>
      <c r="AE713" s="1049"/>
      <c r="AF713" s="1049"/>
      <c r="AG713" s="1049"/>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48">
        <v>18</v>
      </c>
      <c r="B714" s="1048">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49"/>
      <c r="AD714" s="1049"/>
      <c r="AE714" s="1049"/>
      <c r="AF714" s="1049"/>
      <c r="AG714" s="1049"/>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48">
        <v>19</v>
      </c>
      <c r="B715" s="1048">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49"/>
      <c r="AD715" s="1049"/>
      <c r="AE715" s="1049"/>
      <c r="AF715" s="1049"/>
      <c r="AG715" s="1049"/>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48">
        <v>20</v>
      </c>
      <c r="B716" s="1048">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49"/>
      <c r="AD716" s="1049"/>
      <c r="AE716" s="1049"/>
      <c r="AF716" s="1049"/>
      <c r="AG716" s="1049"/>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48">
        <v>21</v>
      </c>
      <c r="B717" s="1048">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49"/>
      <c r="AD717" s="1049"/>
      <c r="AE717" s="1049"/>
      <c r="AF717" s="1049"/>
      <c r="AG717" s="1049"/>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48">
        <v>22</v>
      </c>
      <c r="B718" s="1048">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49"/>
      <c r="AD718" s="1049"/>
      <c r="AE718" s="1049"/>
      <c r="AF718" s="1049"/>
      <c r="AG718" s="1049"/>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48">
        <v>23</v>
      </c>
      <c r="B719" s="1048">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49"/>
      <c r="AD719" s="1049"/>
      <c r="AE719" s="1049"/>
      <c r="AF719" s="1049"/>
      <c r="AG719" s="1049"/>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48">
        <v>24</v>
      </c>
      <c r="B720" s="1048">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49"/>
      <c r="AD720" s="1049"/>
      <c r="AE720" s="1049"/>
      <c r="AF720" s="1049"/>
      <c r="AG720" s="1049"/>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48">
        <v>25</v>
      </c>
      <c r="B721" s="1048">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49"/>
      <c r="AD721" s="1049"/>
      <c r="AE721" s="1049"/>
      <c r="AF721" s="1049"/>
      <c r="AG721" s="1049"/>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48">
        <v>26</v>
      </c>
      <c r="B722" s="1048">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49"/>
      <c r="AD722" s="1049"/>
      <c r="AE722" s="1049"/>
      <c r="AF722" s="1049"/>
      <c r="AG722" s="1049"/>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48">
        <v>27</v>
      </c>
      <c r="B723" s="1048">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49"/>
      <c r="AD723" s="1049"/>
      <c r="AE723" s="1049"/>
      <c r="AF723" s="1049"/>
      <c r="AG723" s="1049"/>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48">
        <v>28</v>
      </c>
      <c r="B724" s="1048">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49"/>
      <c r="AD724" s="1049"/>
      <c r="AE724" s="1049"/>
      <c r="AF724" s="1049"/>
      <c r="AG724" s="1049"/>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48">
        <v>29</v>
      </c>
      <c r="B725" s="1048">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49"/>
      <c r="AD725" s="1049"/>
      <c r="AE725" s="1049"/>
      <c r="AF725" s="1049"/>
      <c r="AG725" s="1049"/>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48">
        <v>30</v>
      </c>
      <c r="B726" s="1048">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49"/>
      <c r="AD726" s="1049"/>
      <c r="AE726" s="1049"/>
      <c r="AF726" s="1049"/>
      <c r="AG726" s="1049"/>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2" t="s">
        <v>297</v>
      </c>
      <c r="K729" s="364"/>
      <c r="L729" s="364"/>
      <c r="M729" s="364"/>
      <c r="N729" s="364"/>
      <c r="O729" s="364"/>
      <c r="P729" s="247" t="s">
        <v>27</v>
      </c>
      <c r="Q729" s="247"/>
      <c r="R729" s="247"/>
      <c r="S729" s="247"/>
      <c r="T729" s="247"/>
      <c r="U729" s="247"/>
      <c r="V729" s="247"/>
      <c r="W729" s="247"/>
      <c r="X729" s="247"/>
      <c r="Y729" s="365" t="s">
        <v>353</v>
      </c>
      <c r="Z729" s="366"/>
      <c r="AA729" s="366"/>
      <c r="AB729" s="366"/>
      <c r="AC729" s="152" t="s">
        <v>338</v>
      </c>
      <c r="AD729" s="152"/>
      <c r="AE729" s="152"/>
      <c r="AF729" s="152"/>
      <c r="AG729" s="152"/>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48">
        <v>1</v>
      </c>
      <c r="B730" s="1048">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49"/>
      <c r="AD730" s="1049"/>
      <c r="AE730" s="1049"/>
      <c r="AF730" s="1049"/>
      <c r="AG730" s="1049"/>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48">
        <v>2</v>
      </c>
      <c r="B731" s="1048">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49"/>
      <c r="AD731" s="1049"/>
      <c r="AE731" s="1049"/>
      <c r="AF731" s="1049"/>
      <c r="AG731" s="1049"/>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48">
        <v>3</v>
      </c>
      <c r="B732" s="1048">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49"/>
      <c r="AD732" s="1049"/>
      <c r="AE732" s="1049"/>
      <c r="AF732" s="1049"/>
      <c r="AG732" s="1049"/>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48">
        <v>4</v>
      </c>
      <c r="B733" s="1048">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49"/>
      <c r="AD733" s="1049"/>
      <c r="AE733" s="1049"/>
      <c r="AF733" s="1049"/>
      <c r="AG733" s="1049"/>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48">
        <v>5</v>
      </c>
      <c r="B734" s="1048">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49"/>
      <c r="AD734" s="1049"/>
      <c r="AE734" s="1049"/>
      <c r="AF734" s="1049"/>
      <c r="AG734" s="1049"/>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48">
        <v>6</v>
      </c>
      <c r="B735" s="1048">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49"/>
      <c r="AD735" s="1049"/>
      <c r="AE735" s="1049"/>
      <c r="AF735" s="1049"/>
      <c r="AG735" s="1049"/>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48">
        <v>7</v>
      </c>
      <c r="B736" s="1048">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49"/>
      <c r="AD736" s="1049"/>
      <c r="AE736" s="1049"/>
      <c r="AF736" s="1049"/>
      <c r="AG736" s="1049"/>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48">
        <v>8</v>
      </c>
      <c r="B737" s="1048">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49"/>
      <c r="AD737" s="1049"/>
      <c r="AE737" s="1049"/>
      <c r="AF737" s="1049"/>
      <c r="AG737" s="1049"/>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48">
        <v>9</v>
      </c>
      <c r="B738" s="1048">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49"/>
      <c r="AD738" s="1049"/>
      <c r="AE738" s="1049"/>
      <c r="AF738" s="1049"/>
      <c r="AG738" s="1049"/>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48">
        <v>10</v>
      </c>
      <c r="B739" s="1048">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49"/>
      <c r="AD739" s="1049"/>
      <c r="AE739" s="1049"/>
      <c r="AF739" s="1049"/>
      <c r="AG739" s="1049"/>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48">
        <v>11</v>
      </c>
      <c r="B740" s="1048">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49"/>
      <c r="AD740" s="1049"/>
      <c r="AE740" s="1049"/>
      <c r="AF740" s="1049"/>
      <c r="AG740" s="1049"/>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48">
        <v>12</v>
      </c>
      <c r="B741" s="1048">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49"/>
      <c r="AD741" s="1049"/>
      <c r="AE741" s="1049"/>
      <c r="AF741" s="1049"/>
      <c r="AG741" s="1049"/>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48">
        <v>13</v>
      </c>
      <c r="B742" s="1048">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49"/>
      <c r="AD742" s="1049"/>
      <c r="AE742" s="1049"/>
      <c r="AF742" s="1049"/>
      <c r="AG742" s="1049"/>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48">
        <v>14</v>
      </c>
      <c r="B743" s="1048">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49"/>
      <c r="AD743" s="1049"/>
      <c r="AE743" s="1049"/>
      <c r="AF743" s="1049"/>
      <c r="AG743" s="1049"/>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48">
        <v>15</v>
      </c>
      <c r="B744" s="1048">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49"/>
      <c r="AD744" s="1049"/>
      <c r="AE744" s="1049"/>
      <c r="AF744" s="1049"/>
      <c r="AG744" s="1049"/>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48">
        <v>16</v>
      </c>
      <c r="B745" s="1048">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49"/>
      <c r="AD745" s="1049"/>
      <c r="AE745" s="1049"/>
      <c r="AF745" s="1049"/>
      <c r="AG745" s="1049"/>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48">
        <v>17</v>
      </c>
      <c r="B746" s="1048">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49"/>
      <c r="AD746" s="1049"/>
      <c r="AE746" s="1049"/>
      <c r="AF746" s="1049"/>
      <c r="AG746" s="1049"/>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48">
        <v>18</v>
      </c>
      <c r="B747" s="1048">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49"/>
      <c r="AD747" s="1049"/>
      <c r="AE747" s="1049"/>
      <c r="AF747" s="1049"/>
      <c r="AG747" s="1049"/>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48">
        <v>19</v>
      </c>
      <c r="B748" s="1048">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49"/>
      <c r="AD748" s="1049"/>
      <c r="AE748" s="1049"/>
      <c r="AF748" s="1049"/>
      <c r="AG748" s="1049"/>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48">
        <v>20</v>
      </c>
      <c r="B749" s="1048">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49"/>
      <c r="AD749" s="1049"/>
      <c r="AE749" s="1049"/>
      <c r="AF749" s="1049"/>
      <c r="AG749" s="1049"/>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48">
        <v>21</v>
      </c>
      <c r="B750" s="1048">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49"/>
      <c r="AD750" s="1049"/>
      <c r="AE750" s="1049"/>
      <c r="AF750" s="1049"/>
      <c r="AG750" s="1049"/>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48">
        <v>22</v>
      </c>
      <c r="B751" s="1048">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49"/>
      <c r="AD751" s="1049"/>
      <c r="AE751" s="1049"/>
      <c r="AF751" s="1049"/>
      <c r="AG751" s="1049"/>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48">
        <v>23</v>
      </c>
      <c r="B752" s="1048">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49"/>
      <c r="AD752" s="1049"/>
      <c r="AE752" s="1049"/>
      <c r="AF752" s="1049"/>
      <c r="AG752" s="1049"/>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48">
        <v>24</v>
      </c>
      <c r="B753" s="1048">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49"/>
      <c r="AD753" s="1049"/>
      <c r="AE753" s="1049"/>
      <c r="AF753" s="1049"/>
      <c r="AG753" s="1049"/>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48">
        <v>25</v>
      </c>
      <c r="B754" s="1048">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49"/>
      <c r="AD754" s="1049"/>
      <c r="AE754" s="1049"/>
      <c r="AF754" s="1049"/>
      <c r="AG754" s="1049"/>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48">
        <v>26</v>
      </c>
      <c r="B755" s="1048">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49"/>
      <c r="AD755" s="1049"/>
      <c r="AE755" s="1049"/>
      <c r="AF755" s="1049"/>
      <c r="AG755" s="1049"/>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48">
        <v>27</v>
      </c>
      <c r="B756" s="1048">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49"/>
      <c r="AD756" s="1049"/>
      <c r="AE756" s="1049"/>
      <c r="AF756" s="1049"/>
      <c r="AG756" s="1049"/>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48">
        <v>28</v>
      </c>
      <c r="B757" s="1048">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49"/>
      <c r="AD757" s="1049"/>
      <c r="AE757" s="1049"/>
      <c r="AF757" s="1049"/>
      <c r="AG757" s="1049"/>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48">
        <v>29</v>
      </c>
      <c r="B758" s="1048">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49"/>
      <c r="AD758" s="1049"/>
      <c r="AE758" s="1049"/>
      <c r="AF758" s="1049"/>
      <c r="AG758" s="1049"/>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48">
        <v>30</v>
      </c>
      <c r="B759" s="1048">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49"/>
      <c r="AD759" s="1049"/>
      <c r="AE759" s="1049"/>
      <c r="AF759" s="1049"/>
      <c r="AG759" s="1049"/>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2" t="s">
        <v>297</v>
      </c>
      <c r="K762" s="364"/>
      <c r="L762" s="364"/>
      <c r="M762" s="364"/>
      <c r="N762" s="364"/>
      <c r="O762" s="364"/>
      <c r="P762" s="247" t="s">
        <v>27</v>
      </c>
      <c r="Q762" s="247"/>
      <c r="R762" s="247"/>
      <c r="S762" s="247"/>
      <c r="T762" s="247"/>
      <c r="U762" s="247"/>
      <c r="V762" s="247"/>
      <c r="W762" s="247"/>
      <c r="X762" s="247"/>
      <c r="Y762" s="365" t="s">
        <v>353</v>
      </c>
      <c r="Z762" s="366"/>
      <c r="AA762" s="366"/>
      <c r="AB762" s="366"/>
      <c r="AC762" s="152" t="s">
        <v>338</v>
      </c>
      <c r="AD762" s="152"/>
      <c r="AE762" s="152"/>
      <c r="AF762" s="152"/>
      <c r="AG762" s="152"/>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48">
        <v>1</v>
      </c>
      <c r="B763" s="1048">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49"/>
      <c r="AD763" s="1049"/>
      <c r="AE763" s="1049"/>
      <c r="AF763" s="1049"/>
      <c r="AG763" s="1049"/>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48">
        <v>2</v>
      </c>
      <c r="B764" s="1048">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49"/>
      <c r="AD764" s="1049"/>
      <c r="AE764" s="1049"/>
      <c r="AF764" s="1049"/>
      <c r="AG764" s="1049"/>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48">
        <v>3</v>
      </c>
      <c r="B765" s="1048">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49"/>
      <c r="AD765" s="1049"/>
      <c r="AE765" s="1049"/>
      <c r="AF765" s="1049"/>
      <c r="AG765" s="1049"/>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48">
        <v>4</v>
      </c>
      <c r="B766" s="1048">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49"/>
      <c r="AD766" s="1049"/>
      <c r="AE766" s="1049"/>
      <c r="AF766" s="1049"/>
      <c r="AG766" s="1049"/>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48">
        <v>5</v>
      </c>
      <c r="B767" s="1048">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49"/>
      <c r="AD767" s="1049"/>
      <c r="AE767" s="1049"/>
      <c r="AF767" s="1049"/>
      <c r="AG767" s="1049"/>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48">
        <v>6</v>
      </c>
      <c r="B768" s="1048">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49"/>
      <c r="AD768" s="1049"/>
      <c r="AE768" s="1049"/>
      <c r="AF768" s="1049"/>
      <c r="AG768" s="1049"/>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48">
        <v>7</v>
      </c>
      <c r="B769" s="1048">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49"/>
      <c r="AD769" s="1049"/>
      <c r="AE769" s="1049"/>
      <c r="AF769" s="1049"/>
      <c r="AG769" s="1049"/>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48">
        <v>8</v>
      </c>
      <c r="B770" s="1048">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49"/>
      <c r="AD770" s="1049"/>
      <c r="AE770" s="1049"/>
      <c r="AF770" s="1049"/>
      <c r="AG770" s="1049"/>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48">
        <v>9</v>
      </c>
      <c r="B771" s="1048">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49"/>
      <c r="AD771" s="1049"/>
      <c r="AE771" s="1049"/>
      <c r="AF771" s="1049"/>
      <c r="AG771" s="1049"/>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48">
        <v>10</v>
      </c>
      <c r="B772" s="1048">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49"/>
      <c r="AD772" s="1049"/>
      <c r="AE772" s="1049"/>
      <c r="AF772" s="1049"/>
      <c r="AG772" s="1049"/>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48">
        <v>11</v>
      </c>
      <c r="B773" s="1048">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49"/>
      <c r="AD773" s="1049"/>
      <c r="AE773" s="1049"/>
      <c r="AF773" s="1049"/>
      <c r="AG773" s="1049"/>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48">
        <v>12</v>
      </c>
      <c r="B774" s="1048">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49"/>
      <c r="AD774" s="1049"/>
      <c r="AE774" s="1049"/>
      <c r="AF774" s="1049"/>
      <c r="AG774" s="1049"/>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48">
        <v>13</v>
      </c>
      <c r="B775" s="1048">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49"/>
      <c r="AD775" s="1049"/>
      <c r="AE775" s="1049"/>
      <c r="AF775" s="1049"/>
      <c r="AG775" s="1049"/>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48">
        <v>14</v>
      </c>
      <c r="B776" s="1048">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49"/>
      <c r="AD776" s="1049"/>
      <c r="AE776" s="1049"/>
      <c r="AF776" s="1049"/>
      <c r="AG776" s="1049"/>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48">
        <v>15</v>
      </c>
      <c r="B777" s="1048">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49"/>
      <c r="AD777" s="1049"/>
      <c r="AE777" s="1049"/>
      <c r="AF777" s="1049"/>
      <c r="AG777" s="1049"/>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48">
        <v>16</v>
      </c>
      <c r="B778" s="1048">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49"/>
      <c r="AD778" s="1049"/>
      <c r="AE778" s="1049"/>
      <c r="AF778" s="1049"/>
      <c r="AG778" s="1049"/>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48">
        <v>17</v>
      </c>
      <c r="B779" s="1048">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49"/>
      <c r="AD779" s="1049"/>
      <c r="AE779" s="1049"/>
      <c r="AF779" s="1049"/>
      <c r="AG779" s="1049"/>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48">
        <v>18</v>
      </c>
      <c r="B780" s="1048">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49"/>
      <c r="AD780" s="1049"/>
      <c r="AE780" s="1049"/>
      <c r="AF780" s="1049"/>
      <c r="AG780" s="1049"/>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48">
        <v>19</v>
      </c>
      <c r="B781" s="1048">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49"/>
      <c r="AD781" s="1049"/>
      <c r="AE781" s="1049"/>
      <c r="AF781" s="1049"/>
      <c r="AG781" s="1049"/>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48">
        <v>20</v>
      </c>
      <c r="B782" s="1048">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49"/>
      <c r="AD782" s="1049"/>
      <c r="AE782" s="1049"/>
      <c r="AF782" s="1049"/>
      <c r="AG782" s="1049"/>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48">
        <v>21</v>
      </c>
      <c r="B783" s="1048">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49"/>
      <c r="AD783" s="1049"/>
      <c r="AE783" s="1049"/>
      <c r="AF783" s="1049"/>
      <c r="AG783" s="1049"/>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48">
        <v>22</v>
      </c>
      <c r="B784" s="1048">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49"/>
      <c r="AD784" s="1049"/>
      <c r="AE784" s="1049"/>
      <c r="AF784" s="1049"/>
      <c r="AG784" s="1049"/>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48">
        <v>23</v>
      </c>
      <c r="B785" s="1048">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49"/>
      <c r="AD785" s="1049"/>
      <c r="AE785" s="1049"/>
      <c r="AF785" s="1049"/>
      <c r="AG785" s="1049"/>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48">
        <v>24</v>
      </c>
      <c r="B786" s="1048">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49"/>
      <c r="AD786" s="1049"/>
      <c r="AE786" s="1049"/>
      <c r="AF786" s="1049"/>
      <c r="AG786" s="1049"/>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48">
        <v>25</v>
      </c>
      <c r="B787" s="1048">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49"/>
      <c r="AD787" s="1049"/>
      <c r="AE787" s="1049"/>
      <c r="AF787" s="1049"/>
      <c r="AG787" s="1049"/>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48">
        <v>26</v>
      </c>
      <c r="B788" s="1048">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49"/>
      <c r="AD788" s="1049"/>
      <c r="AE788" s="1049"/>
      <c r="AF788" s="1049"/>
      <c r="AG788" s="1049"/>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48">
        <v>27</v>
      </c>
      <c r="B789" s="1048">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49"/>
      <c r="AD789" s="1049"/>
      <c r="AE789" s="1049"/>
      <c r="AF789" s="1049"/>
      <c r="AG789" s="1049"/>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48">
        <v>28</v>
      </c>
      <c r="B790" s="1048">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49"/>
      <c r="AD790" s="1049"/>
      <c r="AE790" s="1049"/>
      <c r="AF790" s="1049"/>
      <c r="AG790" s="1049"/>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48">
        <v>29</v>
      </c>
      <c r="B791" s="1048">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49"/>
      <c r="AD791" s="1049"/>
      <c r="AE791" s="1049"/>
      <c r="AF791" s="1049"/>
      <c r="AG791" s="1049"/>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48">
        <v>30</v>
      </c>
      <c r="B792" s="1048">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49"/>
      <c r="AD792" s="1049"/>
      <c r="AE792" s="1049"/>
      <c r="AF792" s="1049"/>
      <c r="AG792" s="1049"/>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2" t="s">
        <v>297</v>
      </c>
      <c r="K795" s="364"/>
      <c r="L795" s="364"/>
      <c r="M795" s="364"/>
      <c r="N795" s="364"/>
      <c r="O795" s="364"/>
      <c r="P795" s="247" t="s">
        <v>27</v>
      </c>
      <c r="Q795" s="247"/>
      <c r="R795" s="247"/>
      <c r="S795" s="247"/>
      <c r="T795" s="247"/>
      <c r="U795" s="247"/>
      <c r="V795" s="247"/>
      <c r="W795" s="247"/>
      <c r="X795" s="247"/>
      <c r="Y795" s="365" t="s">
        <v>353</v>
      </c>
      <c r="Z795" s="366"/>
      <c r="AA795" s="366"/>
      <c r="AB795" s="366"/>
      <c r="AC795" s="152" t="s">
        <v>338</v>
      </c>
      <c r="AD795" s="152"/>
      <c r="AE795" s="152"/>
      <c r="AF795" s="152"/>
      <c r="AG795" s="152"/>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48">
        <v>1</v>
      </c>
      <c r="B796" s="1048">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49"/>
      <c r="AD796" s="1049"/>
      <c r="AE796" s="1049"/>
      <c r="AF796" s="1049"/>
      <c r="AG796" s="1049"/>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48">
        <v>2</v>
      </c>
      <c r="B797" s="1048">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49"/>
      <c r="AD797" s="1049"/>
      <c r="AE797" s="1049"/>
      <c r="AF797" s="1049"/>
      <c r="AG797" s="1049"/>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48">
        <v>3</v>
      </c>
      <c r="B798" s="1048">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49"/>
      <c r="AD798" s="1049"/>
      <c r="AE798" s="1049"/>
      <c r="AF798" s="1049"/>
      <c r="AG798" s="1049"/>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48">
        <v>4</v>
      </c>
      <c r="B799" s="1048">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49"/>
      <c r="AD799" s="1049"/>
      <c r="AE799" s="1049"/>
      <c r="AF799" s="1049"/>
      <c r="AG799" s="1049"/>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48">
        <v>5</v>
      </c>
      <c r="B800" s="1048">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49"/>
      <c r="AD800" s="1049"/>
      <c r="AE800" s="1049"/>
      <c r="AF800" s="1049"/>
      <c r="AG800" s="1049"/>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48">
        <v>6</v>
      </c>
      <c r="B801" s="1048">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49"/>
      <c r="AD801" s="1049"/>
      <c r="AE801" s="1049"/>
      <c r="AF801" s="1049"/>
      <c r="AG801" s="1049"/>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48">
        <v>7</v>
      </c>
      <c r="B802" s="1048">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49"/>
      <c r="AD802" s="1049"/>
      <c r="AE802" s="1049"/>
      <c r="AF802" s="1049"/>
      <c r="AG802" s="1049"/>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48">
        <v>8</v>
      </c>
      <c r="B803" s="1048">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49"/>
      <c r="AD803" s="1049"/>
      <c r="AE803" s="1049"/>
      <c r="AF803" s="1049"/>
      <c r="AG803" s="1049"/>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48">
        <v>9</v>
      </c>
      <c r="B804" s="1048">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49"/>
      <c r="AD804" s="1049"/>
      <c r="AE804" s="1049"/>
      <c r="AF804" s="1049"/>
      <c r="AG804" s="1049"/>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48">
        <v>10</v>
      </c>
      <c r="B805" s="1048">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49"/>
      <c r="AD805" s="1049"/>
      <c r="AE805" s="1049"/>
      <c r="AF805" s="1049"/>
      <c r="AG805" s="1049"/>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48">
        <v>11</v>
      </c>
      <c r="B806" s="1048">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49"/>
      <c r="AD806" s="1049"/>
      <c r="AE806" s="1049"/>
      <c r="AF806" s="1049"/>
      <c r="AG806" s="1049"/>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48">
        <v>12</v>
      </c>
      <c r="B807" s="1048">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49"/>
      <c r="AD807" s="1049"/>
      <c r="AE807" s="1049"/>
      <c r="AF807" s="1049"/>
      <c r="AG807" s="1049"/>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48">
        <v>13</v>
      </c>
      <c r="B808" s="1048">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49"/>
      <c r="AD808" s="1049"/>
      <c r="AE808" s="1049"/>
      <c r="AF808" s="1049"/>
      <c r="AG808" s="1049"/>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48">
        <v>14</v>
      </c>
      <c r="B809" s="1048">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49"/>
      <c r="AD809" s="1049"/>
      <c r="AE809" s="1049"/>
      <c r="AF809" s="1049"/>
      <c r="AG809" s="1049"/>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48">
        <v>15</v>
      </c>
      <c r="B810" s="1048">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49"/>
      <c r="AD810" s="1049"/>
      <c r="AE810" s="1049"/>
      <c r="AF810" s="1049"/>
      <c r="AG810" s="1049"/>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48">
        <v>16</v>
      </c>
      <c r="B811" s="1048">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49"/>
      <c r="AD811" s="1049"/>
      <c r="AE811" s="1049"/>
      <c r="AF811" s="1049"/>
      <c r="AG811" s="1049"/>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48">
        <v>17</v>
      </c>
      <c r="B812" s="1048">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49"/>
      <c r="AD812" s="1049"/>
      <c r="AE812" s="1049"/>
      <c r="AF812" s="1049"/>
      <c r="AG812" s="1049"/>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48">
        <v>18</v>
      </c>
      <c r="B813" s="1048">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49"/>
      <c r="AD813" s="1049"/>
      <c r="AE813" s="1049"/>
      <c r="AF813" s="1049"/>
      <c r="AG813" s="1049"/>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48">
        <v>19</v>
      </c>
      <c r="B814" s="1048">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49"/>
      <c r="AD814" s="1049"/>
      <c r="AE814" s="1049"/>
      <c r="AF814" s="1049"/>
      <c r="AG814" s="1049"/>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48">
        <v>20</v>
      </c>
      <c r="B815" s="1048">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49"/>
      <c r="AD815" s="1049"/>
      <c r="AE815" s="1049"/>
      <c r="AF815" s="1049"/>
      <c r="AG815" s="1049"/>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48">
        <v>21</v>
      </c>
      <c r="B816" s="1048">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49"/>
      <c r="AD816" s="1049"/>
      <c r="AE816" s="1049"/>
      <c r="AF816" s="1049"/>
      <c r="AG816" s="1049"/>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48">
        <v>22</v>
      </c>
      <c r="B817" s="1048">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49"/>
      <c r="AD817" s="1049"/>
      <c r="AE817" s="1049"/>
      <c r="AF817" s="1049"/>
      <c r="AG817" s="1049"/>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48">
        <v>23</v>
      </c>
      <c r="B818" s="1048">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49"/>
      <c r="AD818" s="1049"/>
      <c r="AE818" s="1049"/>
      <c r="AF818" s="1049"/>
      <c r="AG818" s="1049"/>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48">
        <v>24</v>
      </c>
      <c r="B819" s="1048">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49"/>
      <c r="AD819" s="1049"/>
      <c r="AE819" s="1049"/>
      <c r="AF819" s="1049"/>
      <c r="AG819" s="1049"/>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48">
        <v>25</v>
      </c>
      <c r="B820" s="1048">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49"/>
      <c r="AD820" s="1049"/>
      <c r="AE820" s="1049"/>
      <c r="AF820" s="1049"/>
      <c r="AG820" s="1049"/>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48">
        <v>26</v>
      </c>
      <c r="B821" s="1048">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49"/>
      <c r="AD821" s="1049"/>
      <c r="AE821" s="1049"/>
      <c r="AF821" s="1049"/>
      <c r="AG821" s="1049"/>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48">
        <v>27</v>
      </c>
      <c r="B822" s="1048">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49"/>
      <c r="AD822" s="1049"/>
      <c r="AE822" s="1049"/>
      <c r="AF822" s="1049"/>
      <c r="AG822" s="1049"/>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48">
        <v>28</v>
      </c>
      <c r="B823" s="1048">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49"/>
      <c r="AD823" s="1049"/>
      <c r="AE823" s="1049"/>
      <c r="AF823" s="1049"/>
      <c r="AG823" s="1049"/>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48">
        <v>29</v>
      </c>
      <c r="B824" s="1048">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49"/>
      <c r="AD824" s="1049"/>
      <c r="AE824" s="1049"/>
      <c r="AF824" s="1049"/>
      <c r="AG824" s="1049"/>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48">
        <v>30</v>
      </c>
      <c r="B825" s="1048">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49"/>
      <c r="AD825" s="1049"/>
      <c r="AE825" s="1049"/>
      <c r="AF825" s="1049"/>
      <c r="AG825" s="1049"/>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2" t="s">
        <v>297</v>
      </c>
      <c r="K828" s="364"/>
      <c r="L828" s="364"/>
      <c r="M828" s="364"/>
      <c r="N828" s="364"/>
      <c r="O828" s="364"/>
      <c r="P828" s="247" t="s">
        <v>27</v>
      </c>
      <c r="Q828" s="247"/>
      <c r="R828" s="247"/>
      <c r="S828" s="247"/>
      <c r="T828" s="247"/>
      <c r="U828" s="247"/>
      <c r="V828" s="247"/>
      <c r="W828" s="247"/>
      <c r="X828" s="247"/>
      <c r="Y828" s="365" t="s">
        <v>353</v>
      </c>
      <c r="Z828" s="366"/>
      <c r="AA828" s="366"/>
      <c r="AB828" s="366"/>
      <c r="AC828" s="152" t="s">
        <v>338</v>
      </c>
      <c r="AD828" s="152"/>
      <c r="AE828" s="152"/>
      <c r="AF828" s="152"/>
      <c r="AG828" s="152"/>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48">
        <v>1</v>
      </c>
      <c r="B829" s="1048">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49"/>
      <c r="AD829" s="1049"/>
      <c r="AE829" s="1049"/>
      <c r="AF829" s="1049"/>
      <c r="AG829" s="1049"/>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48">
        <v>2</v>
      </c>
      <c r="B830" s="1048">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49"/>
      <c r="AD830" s="1049"/>
      <c r="AE830" s="1049"/>
      <c r="AF830" s="1049"/>
      <c r="AG830" s="1049"/>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48">
        <v>3</v>
      </c>
      <c r="B831" s="1048">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49"/>
      <c r="AD831" s="1049"/>
      <c r="AE831" s="1049"/>
      <c r="AF831" s="1049"/>
      <c r="AG831" s="1049"/>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48">
        <v>4</v>
      </c>
      <c r="B832" s="1048">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49"/>
      <c r="AD832" s="1049"/>
      <c r="AE832" s="1049"/>
      <c r="AF832" s="1049"/>
      <c r="AG832" s="1049"/>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48">
        <v>5</v>
      </c>
      <c r="B833" s="1048">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49"/>
      <c r="AD833" s="1049"/>
      <c r="AE833" s="1049"/>
      <c r="AF833" s="1049"/>
      <c r="AG833" s="1049"/>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48">
        <v>6</v>
      </c>
      <c r="B834" s="1048">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49"/>
      <c r="AD834" s="1049"/>
      <c r="AE834" s="1049"/>
      <c r="AF834" s="1049"/>
      <c r="AG834" s="1049"/>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48">
        <v>7</v>
      </c>
      <c r="B835" s="1048">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49"/>
      <c r="AD835" s="1049"/>
      <c r="AE835" s="1049"/>
      <c r="AF835" s="1049"/>
      <c r="AG835" s="1049"/>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48">
        <v>8</v>
      </c>
      <c r="B836" s="1048">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49"/>
      <c r="AD836" s="1049"/>
      <c r="AE836" s="1049"/>
      <c r="AF836" s="1049"/>
      <c r="AG836" s="1049"/>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48">
        <v>9</v>
      </c>
      <c r="B837" s="1048">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49"/>
      <c r="AD837" s="1049"/>
      <c r="AE837" s="1049"/>
      <c r="AF837" s="1049"/>
      <c r="AG837" s="1049"/>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48">
        <v>10</v>
      </c>
      <c r="B838" s="1048">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49"/>
      <c r="AD838" s="1049"/>
      <c r="AE838" s="1049"/>
      <c r="AF838" s="1049"/>
      <c r="AG838" s="1049"/>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48">
        <v>11</v>
      </c>
      <c r="B839" s="1048">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49"/>
      <c r="AD839" s="1049"/>
      <c r="AE839" s="1049"/>
      <c r="AF839" s="1049"/>
      <c r="AG839" s="1049"/>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48">
        <v>12</v>
      </c>
      <c r="B840" s="1048">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49"/>
      <c r="AD840" s="1049"/>
      <c r="AE840" s="1049"/>
      <c r="AF840" s="1049"/>
      <c r="AG840" s="1049"/>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48">
        <v>13</v>
      </c>
      <c r="B841" s="1048">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49"/>
      <c r="AD841" s="1049"/>
      <c r="AE841" s="1049"/>
      <c r="AF841" s="1049"/>
      <c r="AG841" s="1049"/>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48">
        <v>14</v>
      </c>
      <c r="B842" s="1048">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49"/>
      <c r="AD842" s="1049"/>
      <c r="AE842" s="1049"/>
      <c r="AF842" s="1049"/>
      <c r="AG842" s="1049"/>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48">
        <v>15</v>
      </c>
      <c r="B843" s="1048">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49"/>
      <c r="AD843" s="1049"/>
      <c r="AE843" s="1049"/>
      <c r="AF843" s="1049"/>
      <c r="AG843" s="1049"/>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48">
        <v>16</v>
      </c>
      <c r="B844" s="1048">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49"/>
      <c r="AD844" s="1049"/>
      <c r="AE844" s="1049"/>
      <c r="AF844" s="1049"/>
      <c r="AG844" s="1049"/>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48">
        <v>17</v>
      </c>
      <c r="B845" s="1048">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49"/>
      <c r="AD845" s="1049"/>
      <c r="AE845" s="1049"/>
      <c r="AF845" s="1049"/>
      <c r="AG845" s="1049"/>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48">
        <v>18</v>
      </c>
      <c r="B846" s="1048">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49"/>
      <c r="AD846" s="1049"/>
      <c r="AE846" s="1049"/>
      <c r="AF846" s="1049"/>
      <c r="AG846" s="1049"/>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48">
        <v>19</v>
      </c>
      <c r="B847" s="1048">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49"/>
      <c r="AD847" s="1049"/>
      <c r="AE847" s="1049"/>
      <c r="AF847" s="1049"/>
      <c r="AG847" s="1049"/>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48">
        <v>20</v>
      </c>
      <c r="B848" s="1048">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49"/>
      <c r="AD848" s="1049"/>
      <c r="AE848" s="1049"/>
      <c r="AF848" s="1049"/>
      <c r="AG848" s="1049"/>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48">
        <v>21</v>
      </c>
      <c r="B849" s="1048">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49"/>
      <c r="AD849" s="1049"/>
      <c r="AE849" s="1049"/>
      <c r="AF849" s="1049"/>
      <c r="AG849" s="1049"/>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48">
        <v>22</v>
      </c>
      <c r="B850" s="1048">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49"/>
      <c r="AD850" s="1049"/>
      <c r="AE850" s="1049"/>
      <c r="AF850" s="1049"/>
      <c r="AG850" s="1049"/>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48">
        <v>23</v>
      </c>
      <c r="B851" s="1048">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49"/>
      <c r="AD851" s="1049"/>
      <c r="AE851" s="1049"/>
      <c r="AF851" s="1049"/>
      <c r="AG851" s="1049"/>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48">
        <v>24</v>
      </c>
      <c r="B852" s="1048">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49"/>
      <c r="AD852" s="1049"/>
      <c r="AE852" s="1049"/>
      <c r="AF852" s="1049"/>
      <c r="AG852" s="1049"/>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48">
        <v>25</v>
      </c>
      <c r="B853" s="1048">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49"/>
      <c r="AD853" s="1049"/>
      <c r="AE853" s="1049"/>
      <c r="AF853" s="1049"/>
      <c r="AG853" s="1049"/>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48">
        <v>26</v>
      </c>
      <c r="B854" s="1048">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49"/>
      <c r="AD854" s="1049"/>
      <c r="AE854" s="1049"/>
      <c r="AF854" s="1049"/>
      <c r="AG854" s="1049"/>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48">
        <v>27</v>
      </c>
      <c r="B855" s="1048">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49"/>
      <c r="AD855" s="1049"/>
      <c r="AE855" s="1049"/>
      <c r="AF855" s="1049"/>
      <c r="AG855" s="1049"/>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48">
        <v>28</v>
      </c>
      <c r="B856" s="1048">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49"/>
      <c r="AD856" s="1049"/>
      <c r="AE856" s="1049"/>
      <c r="AF856" s="1049"/>
      <c r="AG856" s="1049"/>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48">
        <v>29</v>
      </c>
      <c r="B857" s="1048">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49"/>
      <c r="AD857" s="1049"/>
      <c r="AE857" s="1049"/>
      <c r="AF857" s="1049"/>
      <c r="AG857" s="1049"/>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48">
        <v>30</v>
      </c>
      <c r="B858" s="1048">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49"/>
      <c r="AD858" s="1049"/>
      <c r="AE858" s="1049"/>
      <c r="AF858" s="1049"/>
      <c r="AG858" s="1049"/>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2" t="s">
        <v>297</v>
      </c>
      <c r="K861" s="364"/>
      <c r="L861" s="364"/>
      <c r="M861" s="364"/>
      <c r="N861" s="364"/>
      <c r="O861" s="364"/>
      <c r="P861" s="247" t="s">
        <v>27</v>
      </c>
      <c r="Q861" s="247"/>
      <c r="R861" s="247"/>
      <c r="S861" s="247"/>
      <c r="T861" s="247"/>
      <c r="U861" s="247"/>
      <c r="V861" s="247"/>
      <c r="W861" s="247"/>
      <c r="X861" s="247"/>
      <c r="Y861" s="365" t="s">
        <v>353</v>
      </c>
      <c r="Z861" s="366"/>
      <c r="AA861" s="366"/>
      <c r="AB861" s="366"/>
      <c r="AC861" s="152" t="s">
        <v>338</v>
      </c>
      <c r="AD861" s="152"/>
      <c r="AE861" s="152"/>
      <c r="AF861" s="152"/>
      <c r="AG861" s="152"/>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48">
        <v>1</v>
      </c>
      <c r="B862" s="1048">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49"/>
      <c r="AD862" s="1049"/>
      <c r="AE862" s="1049"/>
      <c r="AF862" s="1049"/>
      <c r="AG862" s="1049"/>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48">
        <v>2</v>
      </c>
      <c r="B863" s="1048">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49"/>
      <c r="AD863" s="1049"/>
      <c r="AE863" s="1049"/>
      <c r="AF863" s="1049"/>
      <c r="AG863" s="1049"/>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48">
        <v>3</v>
      </c>
      <c r="B864" s="1048">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49"/>
      <c r="AD864" s="1049"/>
      <c r="AE864" s="1049"/>
      <c r="AF864" s="1049"/>
      <c r="AG864" s="1049"/>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48">
        <v>4</v>
      </c>
      <c r="B865" s="1048">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49"/>
      <c r="AD865" s="1049"/>
      <c r="AE865" s="1049"/>
      <c r="AF865" s="1049"/>
      <c r="AG865" s="1049"/>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48">
        <v>5</v>
      </c>
      <c r="B866" s="1048">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49"/>
      <c r="AD866" s="1049"/>
      <c r="AE866" s="1049"/>
      <c r="AF866" s="1049"/>
      <c r="AG866" s="1049"/>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48">
        <v>6</v>
      </c>
      <c r="B867" s="1048">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49"/>
      <c r="AD867" s="1049"/>
      <c r="AE867" s="1049"/>
      <c r="AF867" s="1049"/>
      <c r="AG867" s="1049"/>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48">
        <v>7</v>
      </c>
      <c r="B868" s="1048">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49"/>
      <c r="AD868" s="1049"/>
      <c r="AE868" s="1049"/>
      <c r="AF868" s="1049"/>
      <c r="AG868" s="1049"/>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48">
        <v>8</v>
      </c>
      <c r="B869" s="1048">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49"/>
      <c r="AD869" s="1049"/>
      <c r="AE869" s="1049"/>
      <c r="AF869" s="1049"/>
      <c r="AG869" s="1049"/>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48">
        <v>9</v>
      </c>
      <c r="B870" s="1048">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49"/>
      <c r="AD870" s="1049"/>
      <c r="AE870" s="1049"/>
      <c r="AF870" s="1049"/>
      <c r="AG870" s="1049"/>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48">
        <v>10</v>
      </c>
      <c r="B871" s="1048">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49"/>
      <c r="AD871" s="1049"/>
      <c r="AE871" s="1049"/>
      <c r="AF871" s="1049"/>
      <c r="AG871" s="1049"/>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48">
        <v>11</v>
      </c>
      <c r="B872" s="1048">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49"/>
      <c r="AD872" s="1049"/>
      <c r="AE872" s="1049"/>
      <c r="AF872" s="1049"/>
      <c r="AG872" s="1049"/>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48">
        <v>12</v>
      </c>
      <c r="B873" s="1048">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49"/>
      <c r="AD873" s="1049"/>
      <c r="AE873" s="1049"/>
      <c r="AF873" s="1049"/>
      <c r="AG873" s="1049"/>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48">
        <v>13</v>
      </c>
      <c r="B874" s="1048">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49"/>
      <c r="AD874" s="1049"/>
      <c r="AE874" s="1049"/>
      <c r="AF874" s="1049"/>
      <c r="AG874" s="1049"/>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48">
        <v>14</v>
      </c>
      <c r="B875" s="1048">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49"/>
      <c r="AD875" s="1049"/>
      <c r="AE875" s="1049"/>
      <c r="AF875" s="1049"/>
      <c r="AG875" s="1049"/>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48">
        <v>15</v>
      </c>
      <c r="B876" s="1048">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49"/>
      <c r="AD876" s="1049"/>
      <c r="AE876" s="1049"/>
      <c r="AF876" s="1049"/>
      <c r="AG876" s="1049"/>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48">
        <v>16</v>
      </c>
      <c r="B877" s="1048">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49"/>
      <c r="AD877" s="1049"/>
      <c r="AE877" s="1049"/>
      <c r="AF877" s="1049"/>
      <c r="AG877" s="1049"/>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48">
        <v>17</v>
      </c>
      <c r="B878" s="1048">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49"/>
      <c r="AD878" s="1049"/>
      <c r="AE878" s="1049"/>
      <c r="AF878" s="1049"/>
      <c r="AG878" s="1049"/>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48">
        <v>18</v>
      </c>
      <c r="B879" s="1048">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49"/>
      <c r="AD879" s="1049"/>
      <c r="AE879" s="1049"/>
      <c r="AF879" s="1049"/>
      <c r="AG879" s="1049"/>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48">
        <v>19</v>
      </c>
      <c r="B880" s="1048">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49"/>
      <c r="AD880" s="1049"/>
      <c r="AE880" s="1049"/>
      <c r="AF880" s="1049"/>
      <c r="AG880" s="1049"/>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48">
        <v>20</v>
      </c>
      <c r="B881" s="1048">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49"/>
      <c r="AD881" s="1049"/>
      <c r="AE881" s="1049"/>
      <c r="AF881" s="1049"/>
      <c r="AG881" s="1049"/>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48">
        <v>21</v>
      </c>
      <c r="B882" s="1048">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49"/>
      <c r="AD882" s="1049"/>
      <c r="AE882" s="1049"/>
      <c r="AF882" s="1049"/>
      <c r="AG882" s="1049"/>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48">
        <v>22</v>
      </c>
      <c r="B883" s="1048">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49"/>
      <c r="AD883" s="1049"/>
      <c r="AE883" s="1049"/>
      <c r="AF883" s="1049"/>
      <c r="AG883" s="1049"/>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48">
        <v>23</v>
      </c>
      <c r="B884" s="1048">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49"/>
      <c r="AD884" s="1049"/>
      <c r="AE884" s="1049"/>
      <c r="AF884" s="1049"/>
      <c r="AG884" s="1049"/>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48">
        <v>24</v>
      </c>
      <c r="B885" s="1048">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49"/>
      <c r="AD885" s="1049"/>
      <c r="AE885" s="1049"/>
      <c r="AF885" s="1049"/>
      <c r="AG885" s="1049"/>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48">
        <v>25</v>
      </c>
      <c r="B886" s="1048">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49"/>
      <c r="AD886" s="1049"/>
      <c r="AE886" s="1049"/>
      <c r="AF886" s="1049"/>
      <c r="AG886" s="1049"/>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48">
        <v>26</v>
      </c>
      <c r="B887" s="1048">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49"/>
      <c r="AD887" s="1049"/>
      <c r="AE887" s="1049"/>
      <c r="AF887" s="1049"/>
      <c r="AG887" s="1049"/>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48">
        <v>27</v>
      </c>
      <c r="B888" s="1048">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49"/>
      <c r="AD888" s="1049"/>
      <c r="AE888" s="1049"/>
      <c r="AF888" s="1049"/>
      <c r="AG888" s="1049"/>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48">
        <v>28</v>
      </c>
      <c r="B889" s="1048">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49"/>
      <c r="AD889" s="1049"/>
      <c r="AE889" s="1049"/>
      <c r="AF889" s="1049"/>
      <c r="AG889" s="1049"/>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48">
        <v>29</v>
      </c>
      <c r="B890" s="1048">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49"/>
      <c r="AD890" s="1049"/>
      <c r="AE890" s="1049"/>
      <c r="AF890" s="1049"/>
      <c r="AG890" s="1049"/>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48">
        <v>30</v>
      </c>
      <c r="B891" s="1048">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49"/>
      <c r="AD891" s="1049"/>
      <c r="AE891" s="1049"/>
      <c r="AF891" s="1049"/>
      <c r="AG891" s="1049"/>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2" t="s">
        <v>297</v>
      </c>
      <c r="K894" s="364"/>
      <c r="L894" s="364"/>
      <c r="M894" s="364"/>
      <c r="N894" s="364"/>
      <c r="O894" s="364"/>
      <c r="P894" s="247" t="s">
        <v>27</v>
      </c>
      <c r="Q894" s="247"/>
      <c r="R894" s="247"/>
      <c r="S894" s="247"/>
      <c r="T894" s="247"/>
      <c r="U894" s="247"/>
      <c r="V894" s="247"/>
      <c r="W894" s="247"/>
      <c r="X894" s="247"/>
      <c r="Y894" s="365" t="s">
        <v>353</v>
      </c>
      <c r="Z894" s="366"/>
      <c r="AA894" s="366"/>
      <c r="AB894" s="366"/>
      <c r="AC894" s="152" t="s">
        <v>338</v>
      </c>
      <c r="AD894" s="152"/>
      <c r="AE894" s="152"/>
      <c r="AF894" s="152"/>
      <c r="AG894" s="152"/>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48">
        <v>1</v>
      </c>
      <c r="B895" s="1048">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49"/>
      <c r="AD895" s="1049"/>
      <c r="AE895" s="1049"/>
      <c r="AF895" s="1049"/>
      <c r="AG895" s="1049"/>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48">
        <v>2</v>
      </c>
      <c r="B896" s="1048">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49"/>
      <c r="AD896" s="1049"/>
      <c r="AE896" s="1049"/>
      <c r="AF896" s="1049"/>
      <c r="AG896" s="1049"/>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48">
        <v>3</v>
      </c>
      <c r="B897" s="1048">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49"/>
      <c r="AD897" s="1049"/>
      <c r="AE897" s="1049"/>
      <c r="AF897" s="1049"/>
      <c r="AG897" s="1049"/>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48">
        <v>4</v>
      </c>
      <c r="B898" s="1048">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49"/>
      <c r="AD898" s="1049"/>
      <c r="AE898" s="1049"/>
      <c r="AF898" s="1049"/>
      <c r="AG898" s="1049"/>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48">
        <v>5</v>
      </c>
      <c r="B899" s="1048">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49"/>
      <c r="AD899" s="1049"/>
      <c r="AE899" s="1049"/>
      <c r="AF899" s="1049"/>
      <c r="AG899" s="1049"/>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48">
        <v>6</v>
      </c>
      <c r="B900" s="1048">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49"/>
      <c r="AD900" s="1049"/>
      <c r="AE900" s="1049"/>
      <c r="AF900" s="1049"/>
      <c r="AG900" s="1049"/>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48">
        <v>7</v>
      </c>
      <c r="B901" s="1048">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49"/>
      <c r="AD901" s="1049"/>
      <c r="AE901" s="1049"/>
      <c r="AF901" s="1049"/>
      <c r="AG901" s="1049"/>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48">
        <v>8</v>
      </c>
      <c r="B902" s="1048">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49"/>
      <c r="AD902" s="1049"/>
      <c r="AE902" s="1049"/>
      <c r="AF902" s="1049"/>
      <c r="AG902" s="1049"/>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48">
        <v>9</v>
      </c>
      <c r="B903" s="1048">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49"/>
      <c r="AD903" s="1049"/>
      <c r="AE903" s="1049"/>
      <c r="AF903" s="1049"/>
      <c r="AG903" s="1049"/>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48">
        <v>10</v>
      </c>
      <c r="B904" s="1048">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49"/>
      <c r="AD904" s="1049"/>
      <c r="AE904" s="1049"/>
      <c r="AF904" s="1049"/>
      <c r="AG904" s="1049"/>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48">
        <v>11</v>
      </c>
      <c r="B905" s="1048">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49"/>
      <c r="AD905" s="1049"/>
      <c r="AE905" s="1049"/>
      <c r="AF905" s="1049"/>
      <c r="AG905" s="1049"/>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48">
        <v>12</v>
      </c>
      <c r="B906" s="1048">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49"/>
      <c r="AD906" s="1049"/>
      <c r="AE906" s="1049"/>
      <c r="AF906" s="1049"/>
      <c r="AG906" s="1049"/>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48">
        <v>13</v>
      </c>
      <c r="B907" s="1048">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49"/>
      <c r="AD907" s="1049"/>
      <c r="AE907" s="1049"/>
      <c r="AF907" s="1049"/>
      <c r="AG907" s="1049"/>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48">
        <v>14</v>
      </c>
      <c r="B908" s="1048">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49"/>
      <c r="AD908" s="1049"/>
      <c r="AE908" s="1049"/>
      <c r="AF908" s="1049"/>
      <c r="AG908" s="1049"/>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48">
        <v>15</v>
      </c>
      <c r="B909" s="1048">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49"/>
      <c r="AD909" s="1049"/>
      <c r="AE909" s="1049"/>
      <c r="AF909" s="1049"/>
      <c r="AG909" s="1049"/>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48">
        <v>16</v>
      </c>
      <c r="B910" s="1048">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49"/>
      <c r="AD910" s="1049"/>
      <c r="AE910" s="1049"/>
      <c r="AF910" s="1049"/>
      <c r="AG910" s="1049"/>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48">
        <v>17</v>
      </c>
      <c r="B911" s="1048">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49"/>
      <c r="AD911" s="1049"/>
      <c r="AE911" s="1049"/>
      <c r="AF911" s="1049"/>
      <c r="AG911" s="1049"/>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48">
        <v>18</v>
      </c>
      <c r="B912" s="1048">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49"/>
      <c r="AD912" s="1049"/>
      <c r="AE912" s="1049"/>
      <c r="AF912" s="1049"/>
      <c r="AG912" s="1049"/>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48">
        <v>19</v>
      </c>
      <c r="B913" s="1048">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49"/>
      <c r="AD913" s="1049"/>
      <c r="AE913" s="1049"/>
      <c r="AF913" s="1049"/>
      <c r="AG913" s="1049"/>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48">
        <v>20</v>
      </c>
      <c r="B914" s="1048">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49"/>
      <c r="AD914" s="1049"/>
      <c r="AE914" s="1049"/>
      <c r="AF914" s="1049"/>
      <c r="AG914" s="1049"/>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48">
        <v>21</v>
      </c>
      <c r="B915" s="1048">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49"/>
      <c r="AD915" s="1049"/>
      <c r="AE915" s="1049"/>
      <c r="AF915" s="1049"/>
      <c r="AG915" s="1049"/>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48">
        <v>22</v>
      </c>
      <c r="B916" s="1048">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49"/>
      <c r="AD916" s="1049"/>
      <c r="AE916" s="1049"/>
      <c r="AF916" s="1049"/>
      <c r="AG916" s="1049"/>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48">
        <v>23</v>
      </c>
      <c r="B917" s="1048">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49"/>
      <c r="AD917" s="1049"/>
      <c r="AE917" s="1049"/>
      <c r="AF917" s="1049"/>
      <c r="AG917" s="1049"/>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48">
        <v>24</v>
      </c>
      <c r="B918" s="1048">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49"/>
      <c r="AD918" s="1049"/>
      <c r="AE918" s="1049"/>
      <c r="AF918" s="1049"/>
      <c r="AG918" s="1049"/>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48">
        <v>25</v>
      </c>
      <c r="B919" s="1048">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49"/>
      <c r="AD919" s="1049"/>
      <c r="AE919" s="1049"/>
      <c r="AF919" s="1049"/>
      <c r="AG919" s="1049"/>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48">
        <v>26</v>
      </c>
      <c r="B920" s="1048">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49"/>
      <c r="AD920" s="1049"/>
      <c r="AE920" s="1049"/>
      <c r="AF920" s="1049"/>
      <c r="AG920" s="1049"/>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48">
        <v>27</v>
      </c>
      <c r="B921" s="1048">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49"/>
      <c r="AD921" s="1049"/>
      <c r="AE921" s="1049"/>
      <c r="AF921" s="1049"/>
      <c r="AG921" s="1049"/>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48">
        <v>28</v>
      </c>
      <c r="B922" s="1048">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49"/>
      <c r="AD922" s="1049"/>
      <c r="AE922" s="1049"/>
      <c r="AF922" s="1049"/>
      <c r="AG922" s="1049"/>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48">
        <v>29</v>
      </c>
      <c r="B923" s="1048">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49"/>
      <c r="AD923" s="1049"/>
      <c r="AE923" s="1049"/>
      <c r="AF923" s="1049"/>
      <c r="AG923" s="1049"/>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48">
        <v>30</v>
      </c>
      <c r="B924" s="1048">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49"/>
      <c r="AD924" s="1049"/>
      <c r="AE924" s="1049"/>
      <c r="AF924" s="1049"/>
      <c r="AG924" s="1049"/>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2" t="s">
        <v>297</v>
      </c>
      <c r="K927" s="364"/>
      <c r="L927" s="364"/>
      <c r="M927" s="364"/>
      <c r="N927" s="364"/>
      <c r="O927" s="364"/>
      <c r="P927" s="247" t="s">
        <v>27</v>
      </c>
      <c r="Q927" s="247"/>
      <c r="R927" s="247"/>
      <c r="S927" s="247"/>
      <c r="T927" s="247"/>
      <c r="U927" s="247"/>
      <c r="V927" s="247"/>
      <c r="W927" s="247"/>
      <c r="X927" s="247"/>
      <c r="Y927" s="365" t="s">
        <v>353</v>
      </c>
      <c r="Z927" s="366"/>
      <c r="AA927" s="366"/>
      <c r="AB927" s="366"/>
      <c r="AC927" s="152" t="s">
        <v>338</v>
      </c>
      <c r="AD927" s="152"/>
      <c r="AE927" s="152"/>
      <c r="AF927" s="152"/>
      <c r="AG927" s="152"/>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48">
        <v>1</v>
      </c>
      <c r="B928" s="1048">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49"/>
      <c r="AD928" s="1049"/>
      <c r="AE928" s="1049"/>
      <c r="AF928" s="1049"/>
      <c r="AG928" s="1049"/>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48">
        <v>2</v>
      </c>
      <c r="B929" s="1048">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49"/>
      <c r="AD929" s="1049"/>
      <c r="AE929" s="1049"/>
      <c r="AF929" s="1049"/>
      <c r="AG929" s="1049"/>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48">
        <v>3</v>
      </c>
      <c r="B930" s="1048">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49"/>
      <c r="AD930" s="1049"/>
      <c r="AE930" s="1049"/>
      <c r="AF930" s="1049"/>
      <c r="AG930" s="1049"/>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48">
        <v>4</v>
      </c>
      <c r="B931" s="1048">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49"/>
      <c r="AD931" s="1049"/>
      <c r="AE931" s="1049"/>
      <c r="AF931" s="1049"/>
      <c r="AG931" s="1049"/>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48">
        <v>5</v>
      </c>
      <c r="B932" s="1048">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49"/>
      <c r="AD932" s="1049"/>
      <c r="AE932" s="1049"/>
      <c r="AF932" s="1049"/>
      <c r="AG932" s="1049"/>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48">
        <v>6</v>
      </c>
      <c r="B933" s="1048">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49"/>
      <c r="AD933" s="1049"/>
      <c r="AE933" s="1049"/>
      <c r="AF933" s="1049"/>
      <c r="AG933" s="1049"/>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48">
        <v>7</v>
      </c>
      <c r="B934" s="1048">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49"/>
      <c r="AD934" s="1049"/>
      <c r="AE934" s="1049"/>
      <c r="AF934" s="1049"/>
      <c r="AG934" s="1049"/>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48">
        <v>8</v>
      </c>
      <c r="B935" s="1048">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49"/>
      <c r="AD935" s="1049"/>
      <c r="AE935" s="1049"/>
      <c r="AF935" s="1049"/>
      <c r="AG935" s="1049"/>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48">
        <v>9</v>
      </c>
      <c r="B936" s="1048">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49"/>
      <c r="AD936" s="1049"/>
      <c r="AE936" s="1049"/>
      <c r="AF936" s="1049"/>
      <c r="AG936" s="1049"/>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48">
        <v>10</v>
      </c>
      <c r="B937" s="1048">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49"/>
      <c r="AD937" s="1049"/>
      <c r="AE937" s="1049"/>
      <c r="AF937" s="1049"/>
      <c r="AG937" s="1049"/>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48">
        <v>11</v>
      </c>
      <c r="B938" s="1048">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49"/>
      <c r="AD938" s="1049"/>
      <c r="AE938" s="1049"/>
      <c r="AF938" s="1049"/>
      <c r="AG938" s="1049"/>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48">
        <v>12</v>
      </c>
      <c r="B939" s="1048">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49"/>
      <c r="AD939" s="1049"/>
      <c r="AE939" s="1049"/>
      <c r="AF939" s="1049"/>
      <c r="AG939" s="1049"/>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48">
        <v>13</v>
      </c>
      <c r="B940" s="1048">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49"/>
      <c r="AD940" s="1049"/>
      <c r="AE940" s="1049"/>
      <c r="AF940" s="1049"/>
      <c r="AG940" s="1049"/>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48">
        <v>14</v>
      </c>
      <c r="B941" s="1048">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49"/>
      <c r="AD941" s="1049"/>
      <c r="AE941" s="1049"/>
      <c r="AF941" s="1049"/>
      <c r="AG941" s="1049"/>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48">
        <v>15</v>
      </c>
      <c r="B942" s="1048">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49"/>
      <c r="AD942" s="1049"/>
      <c r="AE942" s="1049"/>
      <c r="AF942" s="1049"/>
      <c r="AG942" s="1049"/>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48">
        <v>16</v>
      </c>
      <c r="B943" s="1048">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49"/>
      <c r="AD943" s="1049"/>
      <c r="AE943" s="1049"/>
      <c r="AF943" s="1049"/>
      <c r="AG943" s="1049"/>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48">
        <v>17</v>
      </c>
      <c r="B944" s="1048">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49"/>
      <c r="AD944" s="1049"/>
      <c r="AE944" s="1049"/>
      <c r="AF944" s="1049"/>
      <c r="AG944" s="1049"/>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48">
        <v>18</v>
      </c>
      <c r="B945" s="1048">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49"/>
      <c r="AD945" s="1049"/>
      <c r="AE945" s="1049"/>
      <c r="AF945" s="1049"/>
      <c r="AG945" s="1049"/>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48">
        <v>19</v>
      </c>
      <c r="B946" s="1048">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49"/>
      <c r="AD946" s="1049"/>
      <c r="AE946" s="1049"/>
      <c r="AF946" s="1049"/>
      <c r="AG946" s="1049"/>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48">
        <v>20</v>
      </c>
      <c r="B947" s="1048">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49"/>
      <c r="AD947" s="1049"/>
      <c r="AE947" s="1049"/>
      <c r="AF947" s="1049"/>
      <c r="AG947" s="1049"/>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48">
        <v>21</v>
      </c>
      <c r="B948" s="1048">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49"/>
      <c r="AD948" s="1049"/>
      <c r="AE948" s="1049"/>
      <c r="AF948" s="1049"/>
      <c r="AG948" s="1049"/>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48">
        <v>22</v>
      </c>
      <c r="B949" s="1048">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49"/>
      <c r="AD949" s="1049"/>
      <c r="AE949" s="1049"/>
      <c r="AF949" s="1049"/>
      <c r="AG949" s="1049"/>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48">
        <v>23</v>
      </c>
      <c r="B950" s="1048">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49"/>
      <c r="AD950" s="1049"/>
      <c r="AE950" s="1049"/>
      <c r="AF950" s="1049"/>
      <c r="AG950" s="1049"/>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48">
        <v>24</v>
      </c>
      <c r="B951" s="1048">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49"/>
      <c r="AD951" s="1049"/>
      <c r="AE951" s="1049"/>
      <c r="AF951" s="1049"/>
      <c r="AG951" s="1049"/>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48">
        <v>25</v>
      </c>
      <c r="B952" s="1048">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49"/>
      <c r="AD952" s="1049"/>
      <c r="AE952" s="1049"/>
      <c r="AF952" s="1049"/>
      <c r="AG952" s="1049"/>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48">
        <v>26</v>
      </c>
      <c r="B953" s="1048">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49"/>
      <c r="AD953" s="1049"/>
      <c r="AE953" s="1049"/>
      <c r="AF953" s="1049"/>
      <c r="AG953" s="1049"/>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48">
        <v>27</v>
      </c>
      <c r="B954" s="1048">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49"/>
      <c r="AD954" s="1049"/>
      <c r="AE954" s="1049"/>
      <c r="AF954" s="1049"/>
      <c r="AG954" s="1049"/>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48">
        <v>28</v>
      </c>
      <c r="B955" s="1048">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49"/>
      <c r="AD955" s="1049"/>
      <c r="AE955" s="1049"/>
      <c r="AF955" s="1049"/>
      <c r="AG955" s="1049"/>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48">
        <v>29</v>
      </c>
      <c r="B956" s="1048">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49"/>
      <c r="AD956" s="1049"/>
      <c r="AE956" s="1049"/>
      <c r="AF956" s="1049"/>
      <c r="AG956" s="1049"/>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48">
        <v>30</v>
      </c>
      <c r="B957" s="1048">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49"/>
      <c r="AD957" s="1049"/>
      <c r="AE957" s="1049"/>
      <c r="AF957" s="1049"/>
      <c r="AG957" s="1049"/>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2" t="s">
        <v>297</v>
      </c>
      <c r="K960" s="364"/>
      <c r="L960" s="364"/>
      <c r="M960" s="364"/>
      <c r="N960" s="364"/>
      <c r="O960" s="364"/>
      <c r="P960" s="247" t="s">
        <v>27</v>
      </c>
      <c r="Q960" s="247"/>
      <c r="R960" s="247"/>
      <c r="S960" s="247"/>
      <c r="T960" s="247"/>
      <c r="U960" s="247"/>
      <c r="V960" s="247"/>
      <c r="W960" s="247"/>
      <c r="X960" s="247"/>
      <c r="Y960" s="365" t="s">
        <v>353</v>
      </c>
      <c r="Z960" s="366"/>
      <c r="AA960" s="366"/>
      <c r="AB960" s="366"/>
      <c r="AC960" s="152" t="s">
        <v>338</v>
      </c>
      <c r="AD960" s="152"/>
      <c r="AE960" s="152"/>
      <c r="AF960" s="152"/>
      <c r="AG960" s="152"/>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48">
        <v>1</v>
      </c>
      <c r="B961" s="1048">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49"/>
      <c r="AD961" s="1049"/>
      <c r="AE961" s="1049"/>
      <c r="AF961" s="1049"/>
      <c r="AG961" s="1049"/>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48">
        <v>2</v>
      </c>
      <c r="B962" s="1048">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49"/>
      <c r="AD962" s="1049"/>
      <c r="AE962" s="1049"/>
      <c r="AF962" s="1049"/>
      <c r="AG962" s="1049"/>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48">
        <v>3</v>
      </c>
      <c r="B963" s="1048">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49"/>
      <c r="AD963" s="1049"/>
      <c r="AE963" s="1049"/>
      <c r="AF963" s="1049"/>
      <c r="AG963" s="1049"/>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48">
        <v>4</v>
      </c>
      <c r="B964" s="1048">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49"/>
      <c r="AD964" s="1049"/>
      <c r="AE964" s="1049"/>
      <c r="AF964" s="1049"/>
      <c r="AG964" s="1049"/>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48">
        <v>5</v>
      </c>
      <c r="B965" s="1048">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49"/>
      <c r="AD965" s="1049"/>
      <c r="AE965" s="1049"/>
      <c r="AF965" s="1049"/>
      <c r="AG965" s="1049"/>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48">
        <v>6</v>
      </c>
      <c r="B966" s="1048">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49"/>
      <c r="AD966" s="1049"/>
      <c r="AE966" s="1049"/>
      <c r="AF966" s="1049"/>
      <c r="AG966" s="1049"/>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48">
        <v>7</v>
      </c>
      <c r="B967" s="1048">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49"/>
      <c r="AD967" s="1049"/>
      <c r="AE967" s="1049"/>
      <c r="AF967" s="1049"/>
      <c r="AG967" s="1049"/>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48">
        <v>8</v>
      </c>
      <c r="B968" s="1048">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49"/>
      <c r="AD968" s="1049"/>
      <c r="AE968" s="1049"/>
      <c r="AF968" s="1049"/>
      <c r="AG968" s="1049"/>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48">
        <v>9</v>
      </c>
      <c r="B969" s="1048">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49"/>
      <c r="AD969" s="1049"/>
      <c r="AE969" s="1049"/>
      <c r="AF969" s="1049"/>
      <c r="AG969" s="1049"/>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48">
        <v>10</v>
      </c>
      <c r="B970" s="1048">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49"/>
      <c r="AD970" s="1049"/>
      <c r="AE970" s="1049"/>
      <c r="AF970" s="1049"/>
      <c r="AG970" s="1049"/>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48">
        <v>11</v>
      </c>
      <c r="B971" s="1048">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49"/>
      <c r="AD971" s="1049"/>
      <c r="AE971" s="1049"/>
      <c r="AF971" s="1049"/>
      <c r="AG971" s="1049"/>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48">
        <v>12</v>
      </c>
      <c r="B972" s="1048">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49"/>
      <c r="AD972" s="1049"/>
      <c r="AE972" s="1049"/>
      <c r="AF972" s="1049"/>
      <c r="AG972" s="1049"/>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48">
        <v>13</v>
      </c>
      <c r="B973" s="1048">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49"/>
      <c r="AD973" s="1049"/>
      <c r="AE973" s="1049"/>
      <c r="AF973" s="1049"/>
      <c r="AG973" s="1049"/>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48">
        <v>14</v>
      </c>
      <c r="B974" s="1048">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49"/>
      <c r="AD974" s="1049"/>
      <c r="AE974" s="1049"/>
      <c r="AF974" s="1049"/>
      <c r="AG974" s="1049"/>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48">
        <v>15</v>
      </c>
      <c r="B975" s="1048">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49"/>
      <c r="AD975" s="1049"/>
      <c r="AE975" s="1049"/>
      <c r="AF975" s="1049"/>
      <c r="AG975" s="1049"/>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48">
        <v>16</v>
      </c>
      <c r="B976" s="1048">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49"/>
      <c r="AD976" s="1049"/>
      <c r="AE976" s="1049"/>
      <c r="AF976" s="1049"/>
      <c r="AG976" s="1049"/>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48">
        <v>17</v>
      </c>
      <c r="B977" s="1048">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49"/>
      <c r="AD977" s="1049"/>
      <c r="AE977" s="1049"/>
      <c r="AF977" s="1049"/>
      <c r="AG977" s="1049"/>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48">
        <v>18</v>
      </c>
      <c r="B978" s="1048">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49"/>
      <c r="AD978" s="1049"/>
      <c r="AE978" s="1049"/>
      <c r="AF978" s="1049"/>
      <c r="AG978" s="1049"/>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48">
        <v>19</v>
      </c>
      <c r="B979" s="1048">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49"/>
      <c r="AD979" s="1049"/>
      <c r="AE979" s="1049"/>
      <c r="AF979" s="1049"/>
      <c r="AG979" s="1049"/>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48">
        <v>20</v>
      </c>
      <c r="B980" s="1048">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49"/>
      <c r="AD980" s="1049"/>
      <c r="AE980" s="1049"/>
      <c r="AF980" s="1049"/>
      <c r="AG980" s="1049"/>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48">
        <v>21</v>
      </c>
      <c r="B981" s="1048">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49"/>
      <c r="AD981" s="1049"/>
      <c r="AE981" s="1049"/>
      <c r="AF981" s="1049"/>
      <c r="AG981" s="1049"/>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48">
        <v>22</v>
      </c>
      <c r="B982" s="1048">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49"/>
      <c r="AD982" s="1049"/>
      <c r="AE982" s="1049"/>
      <c r="AF982" s="1049"/>
      <c r="AG982" s="1049"/>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48">
        <v>23</v>
      </c>
      <c r="B983" s="1048">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49"/>
      <c r="AD983" s="1049"/>
      <c r="AE983" s="1049"/>
      <c r="AF983" s="1049"/>
      <c r="AG983" s="1049"/>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48">
        <v>24</v>
      </c>
      <c r="B984" s="1048">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49"/>
      <c r="AD984" s="1049"/>
      <c r="AE984" s="1049"/>
      <c r="AF984" s="1049"/>
      <c r="AG984" s="1049"/>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48">
        <v>25</v>
      </c>
      <c r="B985" s="1048">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49"/>
      <c r="AD985" s="1049"/>
      <c r="AE985" s="1049"/>
      <c r="AF985" s="1049"/>
      <c r="AG985" s="1049"/>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48">
        <v>26</v>
      </c>
      <c r="B986" s="1048">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49"/>
      <c r="AD986" s="1049"/>
      <c r="AE986" s="1049"/>
      <c r="AF986" s="1049"/>
      <c r="AG986" s="1049"/>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48">
        <v>27</v>
      </c>
      <c r="B987" s="1048">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49"/>
      <c r="AD987" s="1049"/>
      <c r="AE987" s="1049"/>
      <c r="AF987" s="1049"/>
      <c r="AG987" s="1049"/>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48">
        <v>28</v>
      </c>
      <c r="B988" s="1048">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49"/>
      <c r="AD988" s="1049"/>
      <c r="AE988" s="1049"/>
      <c r="AF988" s="1049"/>
      <c r="AG988" s="1049"/>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48">
        <v>29</v>
      </c>
      <c r="B989" s="1048">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49"/>
      <c r="AD989" s="1049"/>
      <c r="AE989" s="1049"/>
      <c r="AF989" s="1049"/>
      <c r="AG989" s="1049"/>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48">
        <v>30</v>
      </c>
      <c r="B990" s="1048">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49"/>
      <c r="AD990" s="1049"/>
      <c r="AE990" s="1049"/>
      <c r="AF990" s="1049"/>
      <c r="AG990" s="1049"/>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2" t="s">
        <v>297</v>
      </c>
      <c r="K993" s="364"/>
      <c r="L993" s="364"/>
      <c r="M993" s="364"/>
      <c r="N993" s="364"/>
      <c r="O993" s="364"/>
      <c r="P993" s="247" t="s">
        <v>27</v>
      </c>
      <c r="Q993" s="247"/>
      <c r="R993" s="247"/>
      <c r="S993" s="247"/>
      <c r="T993" s="247"/>
      <c r="U993" s="247"/>
      <c r="V993" s="247"/>
      <c r="W993" s="247"/>
      <c r="X993" s="247"/>
      <c r="Y993" s="365" t="s">
        <v>353</v>
      </c>
      <c r="Z993" s="366"/>
      <c r="AA993" s="366"/>
      <c r="AB993" s="366"/>
      <c r="AC993" s="152" t="s">
        <v>338</v>
      </c>
      <c r="AD993" s="152"/>
      <c r="AE993" s="152"/>
      <c r="AF993" s="152"/>
      <c r="AG993" s="152"/>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48">
        <v>1</v>
      </c>
      <c r="B994" s="1048">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49"/>
      <c r="AD994" s="1049"/>
      <c r="AE994" s="1049"/>
      <c r="AF994" s="1049"/>
      <c r="AG994" s="1049"/>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48">
        <v>2</v>
      </c>
      <c r="B995" s="1048">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49"/>
      <c r="AD995" s="1049"/>
      <c r="AE995" s="1049"/>
      <c r="AF995" s="1049"/>
      <c r="AG995" s="1049"/>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48">
        <v>3</v>
      </c>
      <c r="B996" s="1048">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49"/>
      <c r="AD996" s="1049"/>
      <c r="AE996" s="1049"/>
      <c r="AF996" s="1049"/>
      <c r="AG996" s="1049"/>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48">
        <v>4</v>
      </c>
      <c r="B997" s="1048">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49"/>
      <c r="AD997" s="1049"/>
      <c r="AE997" s="1049"/>
      <c r="AF997" s="1049"/>
      <c r="AG997" s="1049"/>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48">
        <v>5</v>
      </c>
      <c r="B998" s="1048">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49"/>
      <c r="AD998" s="1049"/>
      <c r="AE998" s="1049"/>
      <c r="AF998" s="1049"/>
      <c r="AG998" s="1049"/>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48">
        <v>6</v>
      </c>
      <c r="B999" s="1048">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49"/>
      <c r="AD999" s="1049"/>
      <c r="AE999" s="1049"/>
      <c r="AF999" s="1049"/>
      <c r="AG999" s="1049"/>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48">
        <v>7</v>
      </c>
      <c r="B1000" s="1048">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49"/>
      <c r="AD1000" s="1049"/>
      <c r="AE1000" s="1049"/>
      <c r="AF1000" s="1049"/>
      <c r="AG1000" s="1049"/>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48">
        <v>8</v>
      </c>
      <c r="B1001" s="1048">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49"/>
      <c r="AD1001" s="1049"/>
      <c r="AE1001" s="1049"/>
      <c r="AF1001" s="1049"/>
      <c r="AG1001" s="1049"/>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48">
        <v>9</v>
      </c>
      <c r="B1002" s="1048">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49"/>
      <c r="AD1002" s="1049"/>
      <c r="AE1002" s="1049"/>
      <c r="AF1002" s="1049"/>
      <c r="AG1002" s="1049"/>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48">
        <v>10</v>
      </c>
      <c r="B1003" s="1048">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49"/>
      <c r="AD1003" s="1049"/>
      <c r="AE1003" s="1049"/>
      <c r="AF1003" s="1049"/>
      <c r="AG1003" s="1049"/>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48">
        <v>11</v>
      </c>
      <c r="B1004" s="1048">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49"/>
      <c r="AD1004" s="1049"/>
      <c r="AE1004" s="1049"/>
      <c r="AF1004" s="1049"/>
      <c r="AG1004" s="1049"/>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48">
        <v>12</v>
      </c>
      <c r="B1005" s="1048">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49"/>
      <c r="AD1005" s="1049"/>
      <c r="AE1005" s="1049"/>
      <c r="AF1005" s="1049"/>
      <c r="AG1005" s="1049"/>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48">
        <v>13</v>
      </c>
      <c r="B1006" s="1048">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49"/>
      <c r="AD1006" s="1049"/>
      <c r="AE1006" s="1049"/>
      <c r="AF1006" s="1049"/>
      <c r="AG1006" s="1049"/>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48">
        <v>14</v>
      </c>
      <c r="B1007" s="1048">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49"/>
      <c r="AD1007" s="1049"/>
      <c r="AE1007" s="1049"/>
      <c r="AF1007" s="1049"/>
      <c r="AG1007" s="1049"/>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48">
        <v>15</v>
      </c>
      <c r="B1008" s="1048">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49"/>
      <c r="AD1008" s="1049"/>
      <c r="AE1008" s="1049"/>
      <c r="AF1008" s="1049"/>
      <c r="AG1008" s="1049"/>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48">
        <v>16</v>
      </c>
      <c r="B1009" s="1048">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49"/>
      <c r="AD1009" s="1049"/>
      <c r="AE1009" s="1049"/>
      <c r="AF1009" s="1049"/>
      <c r="AG1009" s="1049"/>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48">
        <v>17</v>
      </c>
      <c r="B1010" s="1048">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49"/>
      <c r="AD1010" s="1049"/>
      <c r="AE1010" s="1049"/>
      <c r="AF1010" s="1049"/>
      <c r="AG1010" s="1049"/>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48">
        <v>18</v>
      </c>
      <c r="B1011" s="1048">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49"/>
      <c r="AD1011" s="1049"/>
      <c r="AE1011" s="1049"/>
      <c r="AF1011" s="1049"/>
      <c r="AG1011" s="1049"/>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48">
        <v>19</v>
      </c>
      <c r="B1012" s="1048">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49"/>
      <c r="AD1012" s="1049"/>
      <c r="AE1012" s="1049"/>
      <c r="AF1012" s="1049"/>
      <c r="AG1012" s="1049"/>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48">
        <v>20</v>
      </c>
      <c r="B1013" s="1048">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49"/>
      <c r="AD1013" s="1049"/>
      <c r="AE1013" s="1049"/>
      <c r="AF1013" s="1049"/>
      <c r="AG1013" s="1049"/>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48">
        <v>21</v>
      </c>
      <c r="B1014" s="1048">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49"/>
      <c r="AD1014" s="1049"/>
      <c r="AE1014" s="1049"/>
      <c r="AF1014" s="1049"/>
      <c r="AG1014" s="1049"/>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48">
        <v>22</v>
      </c>
      <c r="B1015" s="1048">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49"/>
      <c r="AD1015" s="1049"/>
      <c r="AE1015" s="1049"/>
      <c r="AF1015" s="1049"/>
      <c r="AG1015" s="1049"/>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48">
        <v>23</v>
      </c>
      <c r="B1016" s="1048">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49"/>
      <c r="AD1016" s="1049"/>
      <c r="AE1016" s="1049"/>
      <c r="AF1016" s="1049"/>
      <c r="AG1016" s="1049"/>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48">
        <v>24</v>
      </c>
      <c r="B1017" s="1048">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49"/>
      <c r="AD1017" s="1049"/>
      <c r="AE1017" s="1049"/>
      <c r="AF1017" s="1049"/>
      <c r="AG1017" s="1049"/>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48">
        <v>25</v>
      </c>
      <c r="B1018" s="1048">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49"/>
      <c r="AD1018" s="1049"/>
      <c r="AE1018" s="1049"/>
      <c r="AF1018" s="1049"/>
      <c r="AG1018" s="1049"/>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48">
        <v>26</v>
      </c>
      <c r="B1019" s="1048">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49"/>
      <c r="AD1019" s="1049"/>
      <c r="AE1019" s="1049"/>
      <c r="AF1019" s="1049"/>
      <c r="AG1019" s="1049"/>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48">
        <v>27</v>
      </c>
      <c r="B1020" s="1048">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49"/>
      <c r="AD1020" s="1049"/>
      <c r="AE1020" s="1049"/>
      <c r="AF1020" s="1049"/>
      <c r="AG1020" s="1049"/>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48">
        <v>28</v>
      </c>
      <c r="B1021" s="1048">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49"/>
      <c r="AD1021" s="1049"/>
      <c r="AE1021" s="1049"/>
      <c r="AF1021" s="1049"/>
      <c r="AG1021" s="1049"/>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48">
        <v>29</v>
      </c>
      <c r="B1022" s="1048">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49"/>
      <c r="AD1022" s="1049"/>
      <c r="AE1022" s="1049"/>
      <c r="AF1022" s="1049"/>
      <c r="AG1022" s="1049"/>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48">
        <v>30</v>
      </c>
      <c r="B1023" s="1048">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49"/>
      <c r="AD1023" s="1049"/>
      <c r="AE1023" s="1049"/>
      <c r="AF1023" s="1049"/>
      <c r="AG1023" s="1049"/>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2" t="s">
        <v>297</v>
      </c>
      <c r="K1026" s="364"/>
      <c r="L1026" s="364"/>
      <c r="M1026" s="364"/>
      <c r="N1026" s="364"/>
      <c r="O1026" s="364"/>
      <c r="P1026" s="247" t="s">
        <v>27</v>
      </c>
      <c r="Q1026" s="247"/>
      <c r="R1026" s="247"/>
      <c r="S1026" s="247"/>
      <c r="T1026" s="247"/>
      <c r="U1026" s="247"/>
      <c r="V1026" s="247"/>
      <c r="W1026" s="247"/>
      <c r="X1026" s="247"/>
      <c r="Y1026" s="365" t="s">
        <v>353</v>
      </c>
      <c r="Z1026" s="366"/>
      <c r="AA1026" s="366"/>
      <c r="AB1026" s="366"/>
      <c r="AC1026" s="152" t="s">
        <v>338</v>
      </c>
      <c r="AD1026" s="152"/>
      <c r="AE1026" s="152"/>
      <c r="AF1026" s="152"/>
      <c r="AG1026" s="152"/>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48">
        <v>1</v>
      </c>
      <c r="B1027" s="1048">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49"/>
      <c r="AD1027" s="1049"/>
      <c r="AE1027" s="1049"/>
      <c r="AF1027" s="1049"/>
      <c r="AG1027" s="1049"/>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48">
        <v>2</v>
      </c>
      <c r="B1028" s="1048">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49"/>
      <c r="AD1028" s="1049"/>
      <c r="AE1028" s="1049"/>
      <c r="AF1028" s="1049"/>
      <c r="AG1028" s="1049"/>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48">
        <v>3</v>
      </c>
      <c r="B1029" s="1048">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49"/>
      <c r="AD1029" s="1049"/>
      <c r="AE1029" s="1049"/>
      <c r="AF1029" s="1049"/>
      <c r="AG1029" s="1049"/>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48">
        <v>4</v>
      </c>
      <c r="B1030" s="1048">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49"/>
      <c r="AD1030" s="1049"/>
      <c r="AE1030" s="1049"/>
      <c r="AF1030" s="1049"/>
      <c r="AG1030" s="1049"/>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48">
        <v>5</v>
      </c>
      <c r="B1031" s="1048">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49"/>
      <c r="AD1031" s="1049"/>
      <c r="AE1031" s="1049"/>
      <c r="AF1031" s="1049"/>
      <c r="AG1031" s="1049"/>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48">
        <v>6</v>
      </c>
      <c r="B1032" s="1048">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49"/>
      <c r="AD1032" s="1049"/>
      <c r="AE1032" s="1049"/>
      <c r="AF1032" s="1049"/>
      <c r="AG1032" s="1049"/>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48">
        <v>7</v>
      </c>
      <c r="B1033" s="1048">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49"/>
      <c r="AD1033" s="1049"/>
      <c r="AE1033" s="1049"/>
      <c r="AF1033" s="1049"/>
      <c r="AG1033" s="1049"/>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48">
        <v>8</v>
      </c>
      <c r="B1034" s="1048">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49"/>
      <c r="AD1034" s="1049"/>
      <c r="AE1034" s="1049"/>
      <c r="AF1034" s="1049"/>
      <c r="AG1034" s="1049"/>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48">
        <v>9</v>
      </c>
      <c r="B1035" s="1048">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49"/>
      <c r="AD1035" s="1049"/>
      <c r="AE1035" s="1049"/>
      <c r="AF1035" s="1049"/>
      <c r="AG1035" s="1049"/>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48">
        <v>10</v>
      </c>
      <c r="B1036" s="1048">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49"/>
      <c r="AD1036" s="1049"/>
      <c r="AE1036" s="1049"/>
      <c r="AF1036" s="1049"/>
      <c r="AG1036" s="1049"/>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48">
        <v>11</v>
      </c>
      <c r="B1037" s="1048">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49"/>
      <c r="AD1037" s="1049"/>
      <c r="AE1037" s="1049"/>
      <c r="AF1037" s="1049"/>
      <c r="AG1037" s="1049"/>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48">
        <v>12</v>
      </c>
      <c r="B1038" s="1048">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49"/>
      <c r="AD1038" s="1049"/>
      <c r="AE1038" s="1049"/>
      <c r="AF1038" s="1049"/>
      <c r="AG1038" s="1049"/>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48">
        <v>13</v>
      </c>
      <c r="B1039" s="1048">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49"/>
      <c r="AD1039" s="1049"/>
      <c r="AE1039" s="1049"/>
      <c r="AF1039" s="1049"/>
      <c r="AG1039" s="1049"/>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48">
        <v>14</v>
      </c>
      <c r="B1040" s="1048">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49"/>
      <c r="AD1040" s="1049"/>
      <c r="AE1040" s="1049"/>
      <c r="AF1040" s="1049"/>
      <c r="AG1040" s="1049"/>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48">
        <v>15</v>
      </c>
      <c r="B1041" s="1048">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49"/>
      <c r="AD1041" s="1049"/>
      <c r="AE1041" s="1049"/>
      <c r="AF1041" s="1049"/>
      <c r="AG1041" s="1049"/>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48">
        <v>16</v>
      </c>
      <c r="B1042" s="1048">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49"/>
      <c r="AD1042" s="1049"/>
      <c r="AE1042" s="1049"/>
      <c r="AF1042" s="1049"/>
      <c r="AG1042" s="1049"/>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48">
        <v>17</v>
      </c>
      <c r="B1043" s="1048">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49"/>
      <c r="AD1043" s="1049"/>
      <c r="AE1043" s="1049"/>
      <c r="AF1043" s="1049"/>
      <c r="AG1043" s="1049"/>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48">
        <v>18</v>
      </c>
      <c r="B1044" s="1048">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49"/>
      <c r="AD1044" s="1049"/>
      <c r="AE1044" s="1049"/>
      <c r="AF1044" s="1049"/>
      <c r="AG1044" s="1049"/>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48">
        <v>19</v>
      </c>
      <c r="B1045" s="1048">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49"/>
      <c r="AD1045" s="1049"/>
      <c r="AE1045" s="1049"/>
      <c r="AF1045" s="1049"/>
      <c r="AG1045" s="1049"/>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48">
        <v>20</v>
      </c>
      <c r="B1046" s="1048">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49"/>
      <c r="AD1046" s="1049"/>
      <c r="AE1046" s="1049"/>
      <c r="AF1046" s="1049"/>
      <c r="AG1046" s="1049"/>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48">
        <v>21</v>
      </c>
      <c r="B1047" s="1048">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49"/>
      <c r="AD1047" s="1049"/>
      <c r="AE1047" s="1049"/>
      <c r="AF1047" s="1049"/>
      <c r="AG1047" s="1049"/>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48">
        <v>22</v>
      </c>
      <c r="B1048" s="1048">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49"/>
      <c r="AD1048" s="1049"/>
      <c r="AE1048" s="1049"/>
      <c r="AF1048" s="1049"/>
      <c r="AG1048" s="1049"/>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48">
        <v>23</v>
      </c>
      <c r="B1049" s="1048">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49"/>
      <c r="AD1049" s="1049"/>
      <c r="AE1049" s="1049"/>
      <c r="AF1049" s="1049"/>
      <c r="AG1049" s="1049"/>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48">
        <v>24</v>
      </c>
      <c r="B1050" s="1048">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49"/>
      <c r="AD1050" s="1049"/>
      <c r="AE1050" s="1049"/>
      <c r="AF1050" s="1049"/>
      <c r="AG1050" s="1049"/>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48">
        <v>25</v>
      </c>
      <c r="B1051" s="1048">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49"/>
      <c r="AD1051" s="1049"/>
      <c r="AE1051" s="1049"/>
      <c r="AF1051" s="1049"/>
      <c r="AG1051" s="1049"/>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48">
        <v>26</v>
      </c>
      <c r="B1052" s="1048">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49"/>
      <c r="AD1052" s="1049"/>
      <c r="AE1052" s="1049"/>
      <c r="AF1052" s="1049"/>
      <c r="AG1052" s="1049"/>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48">
        <v>27</v>
      </c>
      <c r="B1053" s="1048">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49"/>
      <c r="AD1053" s="1049"/>
      <c r="AE1053" s="1049"/>
      <c r="AF1053" s="1049"/>
      <c r="AG1053" s="1049"/>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48">
        <v>28</v>
      </c>
      <c r="B1054" s="1048">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49"/>
      <c r="AD1054" s="1049"/>
      <c r="AE1054" s="1049"/>
      <c r="AF1054" s="1049"/>
      <c r="AG1054" s="1049"/>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48">
        <v>29</v>
      </c>
      <c r="B1055" s="1048">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49"/>
      <c r="AD1055" s="1049"/>
      <c r="AE1055" s="1049"/>
      <c r="AF1055" s="1049"/>
      <c r="AG1055" s="1049"/>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48">
        <v>30</v>
      </c>
      <c r="B1056" s="1048">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49"/>
      <c r="AD1056" s="1049"/>
      <c r="AE1056" s="1049"/>
      <c r="AF1056" s="1049"/>
      <c r="AG1056" s="1049"/>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2" t="s">
        <v>297</v>
      </c>
      <c r="K1059" s="364"/>
      <c r="L1059" s="364"/>
      <c r="M1059" s="364"/>
      <c r="N1059" s="364"/>
      <c r="O1059" s="364"/>
      <c r="P1059" s="247" t="s">
        <v>27</v>
      </c>
      <c r="Q1059" s="247"/>
      <c r="R1059" s="247"/>
      <c r="S1059" s="247"/>
      <c r="T1059" s="247"/>
      <c r="U1059" s="247"/>
      <c r="V1059" s="247"/>
      <c r="W1059" s="247"/>
      <c r="X1059" s="247"/>
      <c r="Y1059" s="365" t="s">
        <v>353</v>
      </c>
      <c r="Z1059" s="366"/>
      <c r="AA1059" s="366"/>
      <c r="AB1059" s="366"/>
      <c r="AC1059" s="152" t="s">
        <v>338</v>
      </c>
      <c r="AD1059" s="152"/>
      <c r="AE1059" s="152"/>
      <c r="AF1059" s="152"/>
      <c r="AG1059" s="152"/>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48">
        <v>1</v>
      </c>
      <c r="B1060" s="1048">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49"/>
      <c r="AD1060" s="1049"/>
      <c r="AE1060" s="1049"/>
      <c r="AF1060" s="1049"/>
      <c r="AG1060" s="1049"/>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48">
        <v>2</v>
      </c>
      <c r="B1061" s="1048">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49"/>
      <c r="AD1061" s="1049"/>
      <c r="AE1061" s="1049"/>
      <c r="AF1061" s="1049"/>
      <c r="AG1061" s="1049"/>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48">
        <v>3</v>
      </c>
      <c r="B1062" s="1048">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49"/>
      <c r="AD1062" s="1049"/>
      <c r="AE1062" s="1049"/>
      <c r="AF1062" s="1049"/>
      <c r="AG1062" s="1049"/>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48">
        <v>4</v>
      </c>
      <c r="B1063" s="1048">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49"/>
      <c r="AD1063" s="1049"/>
      <c r="AE1063" s="1049"/>
      <c r="AF1063" s="1049"/>
      <c r="AG1063" s="1049"/>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48">
        <v>5</v>
      </c>
      <c r="B1064" s="1048">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49"/>
      <c r="AD1064" s="1049"/>
      <c r="AE1064" s="1049"/>
      <c r="AF1064" s="1049"/>
      <c r="AG1064" s="1049"/>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48">
        <v>6</v>
      </c>
      <c r="B1065" s="1048">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49"/>
      <c r="AD1065" s="1049"/>
      <c r="AE1065" s="1049"/>
      <c r="AF1065" s="1049"/>
      <c r="AG1065" s="1049"/>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48">
        <v>7</v>
      </c>
      <c r="B1066" s="1048">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49"/>
      <c r="AD1066" s="1049"/>
      <c r="AE1066" s="1049"/>
      <c r="AF1066" s="1049"/>
      <c r="AG1066" s="1049"/>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48">
        <v>8</v>
      </c>
      <c r="B1067" s="1048">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49"/>
      <c r="AD1067" s="1049"/>
      <c r="AE1067" s="1049"/>
      <c r="AF1067" s="1049"/>
      <c r="AG1067" s="1049"/>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48">
        <v>9</v>
      </c>
      <c r="B1068" s="1048">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49"/>
      <c r="AD1068" s="1049"/>
      <c r="AE1068" s="1049"/>
      <c r="AF1068" s="1049"/>
      <c r="AG1068" s="1049"/>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48">
        <v>10</v>
      </c>
      <c r="B1069" s="1048">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49"/>
      <c r="AD1069" s="1049"/>
      <c r="AE1069" s="1049"/>
      <c r="AF1069" s="1049"/>
      <c r="AG1069" s="1049"/>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48">
        <v>11</v>
      </c>
      <c r="B1070" s="1048">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49"/>
      <c r="AD1070" s="1049"/>
      <c r="AE1070" s="1049"/>
      <c r="AF1070" s="1049"/>
      <c r="AG1070" s="1049"/>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48">
        <v>12</v>
      </c>
      <c r="B1071" s="1048">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49"/>
      <c r="AD1071" s="1049"/>
      <c r="AE1071" s="1049"/>
      <c r="AF1071" s="1049"/>
      <c r="AG1071" s="1049"/>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48">
        <v>13</v>
      </c>
      <c r="B1072" s="1048">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49"/>
      <c r="AD1072" s="1049"/>
      <c r="AE1072" s="1049"/>
      <c r="AF1072" s="1049"/>
      <c r="AG1072" s="1049"/>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48">
        <v>14</v>
      </c>
      <c r="B1073" s="1048">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49"/>
      <c r="AD1073" s="1049"/>
      <c r="AE1073" s="1049"/>
      <c r="AF1073" s="1049"/>
      <c r="AG1073" s="1049"/>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48">
        <v>15</v>
      </c>
      <c r="B1074" s="1048">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49"/>
      <c r="AD1074" s="1049"/>
      <c r="AE1074" s="1049"/>
      <c r="AF1074" s="1049"/>
      <c r="AG1074" s="1049"/>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48">
        <v>16</v>
      </c>
      <c r="B1075" s="1048">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49"/>
      <c r="AD1075" s="1049"/>
      <c r="AE1075" s="1049"/>
      <c r="AF1075" s="1049"/>
      <c r="AG1075" s="1049"/>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48">
        <v>17</v>
      </c>
      <c r="B1076" s="1048">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49"/>
      <c r="AD1076" s="1049"/>
      <c r="AE1076" s="1049"/>
      <c r="AF1076" s="1049"/>
      <c r="AG1076" s="1049"/>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48">
        <v>18</v>
      </c>
      <c r="B1077" s="1048">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49"/>
      <c r="AD1077" s="1049"/>
      <c r="AE1077" s="1049"/>
      <c r="AF1077" s="1049"/>
      <c r="AG1077" s="1049"/>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48">
        <v>19</v>
      </c>
      <c r="B1078" s="1048">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49"/>
      <c r="AD1078" s="1049"/>
      <c r="AE1078" s="1049"/>
      <c r="AF1078" s="1049"/>
      <c r="AG1078" s="1049"/>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48">
        <v>20</v>
      </c>
      <c r="B1079" s="1048">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49"/>
      <c r="AD1079" s="1049"/>
      <c r="AE1079" s="1049"/>
      <c r="AF1079" s="1049"/>
      <c r="AG1079" s="1049"/>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48">
        <v>21</v>
      </c>
      <c r="B1080" s="1048">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49"/>
      <c r="AD1080" s="1049"/>
      <c r="AE1080" s="1049"/>
      <c r="AF1080" s="1049"/>
      <c r="AG1080" s="1049"/>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48">
        <v>22</v>
      </c>
      <c r="B1081" s="1048">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49"/>
      <c r="AD1081" s="1049"/>
      <c r="AE1081" s="1049"/>
      <c r="AF1081" s="1049"/>
      <c r="AG1081" s="1049"/>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48">
        <v>23</v>
      </c>
      <c r="B1082" s="1048">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49"/>
      <c r="AD1082" s="1049"/>
      <c r="AE1082" s="1049"/>
      <c r="AF1082" s="1049"/>
      <c r="AG1082" s="1049"/>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48">
        <v>24</v>
      </c>
      <c r="B1083" s="1048">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49"/>
      <c r="AD1083" s="1049"/>
      <c r="AE1083" s="1049"/>
      <c r="AF1083" s="1049"/>
      <c r="AG1083" s="1049"/>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48">
        <v>25</v>
      </c>
      <c r="B1084" s="1048">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49"/>
      <c r="AD1084" s="1049"/>
      <c r="AE1084" s="1049"/>
      <c r="AF1084" s="1049"/>
      <c r="AG1084" s="1049"/>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48">
        <v>26</v>
      </c>
      <c r="B1085" s="1048">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49"/>
      <c r="AD1085" s="1049"/>
      <c r="AE1085" s="1049"/>
      <c r="AF1085" s="1049"/>
      <c r="AG1085" s="1049"/>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48">
        <v>27</v>
      </c>
      <c r="B1086" s="1048">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49"/>
      <c r="AD1086" s="1049"/>
      <c r="AE1086" s="1049"/>
      <c r="AF1086" s="1049"/>
      <c r="AG1086" s="1049"/>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48">
        <v>28</v>
      </c>
      <c r="B1087" s="1048">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49"/>
      <c r="AD1087" s="1049"/>
      <c r="AE1087" s="1049"/>
      <c r="AF1087" s="1049"/>
      <c r="AG1087" s="1049"/>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48">
        <v>29</v>
      </c>
      <c r="B1088" s="1048">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49"/>
      <c r="AD1088" s="1049"/>
      <c r="AE1088" s="1049"/>
      <c r="AF1088" s="1049"/>
      <c r="AG1088" s="1049"/>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48">
        <v>30</v>
      </c>
      <c r="B1089" s="1048">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49"/>
      <c r="AD1089" s="1049"/>
      <c r="AE1089" s="1049"/>
      <c r="AF1089" s="1049"/>
      <c r="AG1089" s="1049"/>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2" t="s">
        <v>297</v>
      </c>
      <c r="K1092" s="364"/>
      <c r="L1092" s="364"/>
      <c r="M1092" s="364"/>
      <c r="N1092" s="364"/>
      <c r="O1092" s="364"/>
      <c r="P1092" s="247" t="s">
        <v>27</v>
      </c>
      <c r="Q1092" s="247"/>
      <c r="R1092" s="247"/>
      <c r="S1092" s="247"/>
      <c r="T1092" s="247"/>
      <c r="U1092" s="247"/>
      <c r="V1092" s="247"/>
      <c r="W1092" s="247"/>
      <c r="X1092" s="247"/>
      <c r="Y1092" s="365" t="s">
        <v>353</v>
      </c>
      <c r="Z1092" s="366"/>
      <c r="AA1092" s="366"/>
      <c r="AB1092" s="366"/>
      <c r="AC1092" s="152" t="s">
        <v>338</v>
      </c>
      <c r="AD1092" s="152"/>
      <c r="AE1092" s="152"/>
      <c r="AF1092" s="152"/>
      <c r="AG1092" s="152"/>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48">
        <v>1</v>
      </c>
      <c r="B1093" s="1048">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49"/>
      <c r="AD1093" s="1049"/>
      <c r="AE1093" s="1049"/>
      <c r="AF1093" s="1049"/>
      <c r="AG1093" s="1049"/>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48">
        <v>2</v>
      </c>
      <c r="B1094" s="1048">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49"/>
      <c r="AD1094" s="1049"/>
      <c r="AE1094" s="1049"/>
      <c r="AF1094" s="1049"/>
      <c r="AG1094" s="1049"/>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48">
        <v>3</v>
      </c>
      <c r="B1095" s="1048">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49"/>
      <c r="AD1095" s="1049"/>
      <c r="AE1095" s="1049"/>
      <c r="AF1095" s="1049"/>
      <c r="AG1095" s="1049"/>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48">
        <v>4</v>
      </c>
      <c r="B1096" s="1048">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49"/>
      <c r="AD1096" s="1049"/>
      <c r="AE1096" s="1049"/>
      <c r="AF1096" s="1049"/>
      <c r="AG1096" s="1049"/>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48">
        <v>5</v>
      </c>
      <c r="B1097" s="1048">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49"/>
      <c r="AD1097" s="1049"/>
      <c r="AE1097" s="1049"/>
      <c r="AF1097" s="1049"/>
      <c r="AG1097" s="1049"/>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48">
        <v>6</v>
      </c>
      <c r="B1098" s="1048">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49"/>
      <c r="AD1098" s="1049"/>
      <c r="AE1098" s="1049"/>
      <c r="AF1098" s="1049"/>
      <c r="AG1098" s="1049"/>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48">
        <v>7</v>
      </c>
      <c r="B1099" s="1048">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49"/>
      <c r="AD1099" s="1049"/>
      <c r="AE1099" s="1049"/>
      <c r="AF1099" s="1049"/>
      <c r="AG1099" s="1049"/>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48">
        <v>8</v>
      </c>
      <c r="B1100" s="1048">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49"/>
      <c r="AD1100" s="1049"/>
      <c r="AE1100" s="1049"/>
      <c r="AF1100" s="1049"/>
      <c r="AG1100" s="1049"/>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48">
        <v>9</v>
      </c>
      <c r="B1101" s="1048">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49"/>
      <c r="AD1101" s="1049"/>
      <c r="AE1101" s="1049"/>
      <c r="AF1101" s="1049"/>
      <c r="AG1101" s="1049"/>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48">
        <v>10</v>
      </c>
      <c r="B1102" s="1048">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49"/>
      <c r="AD1102" s="1049"/>
      <c r="AE1102" s="1049"/>
      <c r="AF1102" s="1049"/>
      <c r="AG1102" s="1049"/>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48">
        <v>11</v>
      </c>
      <c r="B1103" s="1048">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49"/>
      <c r="AD1103" s="1049"/>
      <c r="AE1103" s="1049"/>
      <c r="AF1103" s="1049"/>
      <c r="AG1103" s="1049"/>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48">
        <v>12</v>
      </c>
      <c r="B1104" s="1048">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49"/>
      <c r="AD1104" s="1049"/>
      <c r="AE1104" s="1049"/>
      <c r="AF1104" s="1049"/>
      <c r="AG1104" s="1049"/>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48">
        <v>13</v>
      </c>
      <c r="B1105" s="1048">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49"/>
      <c r="AD1105" s="1049"/>
      <c r="AE1105" s="1049"/>
      <c r="AF1105" s="1049"/>
      <c r="AG1105" s="1049"/>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48">
        <v>14</v>
      </c>
      <c r="B1106" s="1048">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49"/>
      <c r="AD1106" s="1049"/>
      <c r="AE1106" s="1049"/>
      <c r="AF1106" s="1049"/>
      <c r="AG1106" s="1049"/>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48">
        <v>15</v>
      </c>
      <c r="B1107" s="1048">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49"/>
      <c r="AD1107" s="1049"/>
      <c r="AE1107" s="1049"/>
      <c r="AF1107" s="1049"/>
      <c r="AG1107" s="1049"/>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48">
        <v>16</v>
      </c>
      <c r="B1108" s="1048">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49"/>
      <c r="AD1108" s="1049"/>
      <c r="AE1108" s="1049"/>
      <c r="AF1108" s="1049"/>
      <c r="AG1108" s="1049"/>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48">
        <v>17</v>
      </c>
      <c r="B1109" s="1048">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49"/>
      <c r="AD1109" s="1049"/>
      <c r="AE1109" s="1049"/>
      <c r="AF1109" s="1049"/>
      <c r="AG1109" s="1049"/>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48">
        <v>18</v>
      </c>
      <c r="B1110" s="1048">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49"/>
      <c r="AD1110" s="1049"/>
      <c r="AE1110" s="1049"/>
      <c r="AF1110" s="1049"/>
      <c r="AG1110" s="1049"/>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48">
        <v>19</v>
      </c>
      <c r="B1111" s="1048">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49"/>
      <c r="AD1111" s="1049"/>
      <c r="AE1111" s="1049"/>
      <c r="AF1111" s="1049"/>
      <c r="AG1111" s="1049"/>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48">
        <v>20</v>
      </c>
      <c r="B1112" s="1048">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49"/>
      <c r="AD1112" s="1049"/>
      <c r="AE1112" s="1049"/>
      <c r="AF1112" s="1049"/>
      <c r="AG1112" s="1049"/>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48">
        <v>21</v>
      </c>
      <c r="B1113" s="1048">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49"/>
      <c r="AD1113" s="1049"/>
      <c r="AE1113" s="1049"/>
      <c r="AF1113" s="1049"/>
      <c r="AG1113" s="1049"/>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48">
        <v>22</v>
      </c>
      <c r="B1114" s="1048">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49"/>
      <c r="AD1114" s="1049"/>
      <c r="AE1114" s="1049"/>
      <c r="AF1114" s="1049"/>
      <c r="AG1114" s="1049"/>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48">
        <v>23</v>
      </c>
      <c r="B1115" s="1048">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49"/>
      <c r="AD1115" s="1049"/>
      <c r="AE1115" s="1049"/>
      <c r="AF1115" s="1049"/>
      <c r="AG1115" s="1049"/>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48">
        <v>24</v>
      </c>
      <c r="B1116" s="1048">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49"/>
      <c r="AD1116" s="1049"/>
      <c r="AE1116" s="1049"/>
      <c r="AF1116" s="1049"/>
      <c r="AG1116" s="1049"/>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48">
        <v>25</v>
      </c>
      <c r="B1117" s="1048">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49"/>
      <c r="AD1117" s="1049"/>
      <c r="AE1117" s="1049"/>
      <c r="AF1117" s="1049"/>
      <c r="AG1117" s="1049"/>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48">
        <v>26</v>
      </c>
      <c r="B1118" s="1048">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49"/>
      <c r="AD1118" s="1049"/>
      <c r="AE1118" s="1049"/>
      <c r="AF1118" s="1049"/>
      <c r="AG1118" s="1049"/>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48">
        <v>27</v>
      </c>
      <c r="B1119" s="1048">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49"/>
      <c r="AD1119" s="1049"/>
      <c r="AE1119" s="1049"/>
      <c r="AF1119" s="1049"/>
      <c r="AG1119" s="1049"/>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48">
        <v>28</v>
      </c>
      <c r="B1120" s="1048">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49"/>
      <c r="AD1120" s="1049"/>
      <c r="AE1120" s="1049"/>
      <c r="AF1120" s="1049"/>
      <c r="AG1120" s="1049"/>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48">
        <v>29</v>
      </c>
      <c r="B1121" s="1048">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49"/>
      <c r="AD1121" s="1049"/>
      <c r="AE1121" s="1049"/>
      <c r="AF1121" s="1049"/>
      <c r="AG1121" s="1049"/>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48">
        <v>30</v>
      </c>
      <c r="B1122" s="1048">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49"/>
      <c r="AD1122" s="1049"/>
      <c r="AE1122" s="1049"/>
      <c r="AF1122" s="1049"/>
      <c r="AG1122" s="1049"/>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2" t="s">
        <v>297</v>
      </c>
      <c r="K1125" s="364"/>
      <c r="L1125" s="364"/>
      <c r="M1125" s="364"/>
      <c r="N1125" s="364"/>
      <c r="O1125" s="364"/>
      <c r="P1125" s="247" t="s">
        <v>27</v>
      </c>
      <c r="Q1125" s="247"/>
      <c r="R1125" s="247"/>
      <c r="S1125" s="247"/>
      <c r="T1125" s="247"/>
      <c r="U1125" s="247"/>
      <c r="V1125" s="247"/>
      <c r="W1125" s="247"/>
      <c r="X1125" s="247"/>
      <c r="Y1125" s="365" t="s">
        <v>353</v>
      </c>
      <c r="Z1125" s="366"/>
      <c r="AA1125" s="366"/>
      <c r="AB1125" s="366"/>
      <c r="AC1125" s="152" t="s">
        <v>338</v>
      </c>
      <c r="AD1125" s="152"/>
      <c r="AE1125" s="152"/>
      <c r="AF1125" s="152"/>
      <c r="AG1125" s="152"/>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48">
        <v>1</v>
      </c>
      <c r="B1126" s="1048">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49"/>
      <c r="AD1126" s="1049"/>
      <c r="AE1126" s="1049"/>
      <c r="AF1126" s="1049"/>
      <c r="AG1126" s="1049"/>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48">
        <v>2</v>
      </c>
      <c r="B1127" s="1048">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49"/>
      <c r="AD1127" s="1049"/>
      <c r="AE1127" s="1049"/>
      <c r="AF1127" s="1049"/>
      <c r="AG1127" s="1049"/>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48">
        <v>3</v>
      </c>
      <c r="B1128" s="1048">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49"/>
      <c r="AD1128" s="1049"/>
      <c r="AE1128" s="1049"/>
      <c r="AF1128" s="1049"/>
      <c r="AG1128" s="1049"/>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48">
        <v>4</v>
      </c>
      <c r="B1129" s="1048">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49"/>
      <c r="AD1129" s="1049"/>
      <c r="AE1129" s="1049"/>
      <c r="AF1129" s="1049"/>
      <c r="AG1129" s="1049"/>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48">
        <v>5</v>
      </c>
      <c r="B1130" s="1048">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49"/>
      <c r="AD1130" s="1049"/>
      <c r="AE1130" s="1049"/>
      <c r="AF1130" s="1049"/>
      <c r="AG1130" s="1049"/>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48">
        <v>6</v>
      </c>
      <c r="B1131" s="1048">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49"/>
      <c r="AD1131" s="1049"/>
      <c r="AE1131" s="1049"/>
      <c r="AF1131" s="1049"/>
      <c r="AG1131" s="1049"/>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48">
        <v>7</v>
      </c>
      <c r="B1132" s="1048">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49"/>
      <c r="AD1132" s="1049"/>
      <c r="AE1132" s="1049"/>
      <c r="AF1132" s="1049"/>
      <c r="AG1132" s="1049"/>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48">
        <v>8</v>
      </c>
      <c r="B1133" s="1048">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49"/>
      <c r="AD1133" s="1049"/>
      <c r="AE1133" s="1049"/>
      <c r="AF1133" s="1049"/>
      <c r="AG1133" s="1049"/>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48">
        <v>9</v>
      </c>
      <c r="B1134" s="1048">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49"/>
      <c r="AD1134" s="1049"/>
      <c r="AE1134" s="1049"/>
      <c r="AF1134" s="1049"/>
      <c r="AG1134" s="1049"/>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48">
        <v>10</v>
      </c>
      <c r="B1135" s="1048">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49"/>
      <c r="AD1135" s="1049"/>
      <c r="AE1135" s="1049"/>
      <c r="AF1135" s="1049"/>
      <c r="AG1135" s="1049"/>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48">
        <v>11</v>
      </c>
      <c r="B1136" s="1048">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49"/>
      <c r="AD1136" s="1049"/>
      <c r="AE1136" s="1049"/>
      <c r="AF1136" s="1049"/>
      <c r="AG1136" s="1049"/>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48">
        <v>12</v>
      </c>
      <c r="B1137" s="1048">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49"/>
      <c r="AD1137" s="1049"/>
      <c r="AE1137" s="1049"/>
      <c r="AF1137" s="1049"/>
      <c r="AG1137" s="1049"/>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48">
        <v>13</v>
      </c>
      <c r="B1138" s="1048">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49"/>
      <c r="AD1138" s="1049"/>
      <c r="AE1138" s="1049"/>
      <c r="AF1138" s="1049"/>
      <c r="AG1138" s="1049"/>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48">
        <v>14</v>
      </c>
      <c r="B1139" s="1048">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49"/>
      <c r="AD1139" s="1049"/>
      <c r="AE1139" s="1049"/>
      <c r="AF1139" s="1049"/>
      <c r="AG1139" s="1049"/>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48">
        <v>15</v>
      </c>
      <c r="B1140" s="1048">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49"/>
      <c r="AD1140" s="1049"/>
      <c r="AE1140" s="1049"/>
      <c r="AF1140" s="1049"/>
      <c r="AG1140" s="1049"/>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48">
        <v>16</v>
      </c>
      <c r="B1141" s="1048">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49"/>
      <c r="AD1141" s="1049"/>
      <c r="AE1141" s="1049"/>
      <c r="AF1141" s="1049"/>
      <c r="AG1141" s="1049"/>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48">
        <v>17</v>
      </c>
      <c r="B1142" s="1048">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49"/>
      <c r="AD1142" s="1049"/>
      <c r="AE1142" s="1049"/>
      <c r="AF1142" s="1049"/>
      <c r="AG1142" s="1049"/>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48">
        <v>18</v>
      </c>
      <c r="B1143" s="1048">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49"/>
      <c r="AD1143" s="1049"/>
      <c r="AE1143" s="1049"/>
      <c r="AF1143" s="1049"/>
      <c r="AG1143" s="1049"/>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48">
        <v>19</v>
      </c>
      <c r="B1144" s="1048">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49"/>
      <c r="AD1144" s="1049"/>
      <c r="AE1144" s="1049"/>
      <c r="AF1144" s="1049"/>
      <c r="AG1144" s="1049"/>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48">
        <v>20</v>
      </c>
      <c r="B1145" s="1048">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49"/>
      <c r="AD1145" s="1049"/>
      <c r="AE1145" s="1049"/>
      <c r="AF1145" s="1049"/>
      <c r="AG1145" s="1049"/>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48">
        <v>21</v>
      </c>
      <c r="B1146" s="1048">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49"/>
      <c r="AD1146" s="1049"/>
      <c r="AE1146" s="1049"/>
      <c r="AF1146" s="1049"/>
      <c r="AG1146" s="1049"/>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48">
        <v>22</v>
      </c>
      <c r="B1147" s="1048">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49"/>
      <c r="AD1147" s="1049"/>
      <c r="AE1147" s="1049"/>
      <c r="AF1147" s="1049"/>
      <c r="AG1147" s="1049"/>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48">
        <v>23</v>
      </c>
      <c r="B1148" s="1048">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49"/>
      <c r="AD1148" s="1049"/>
      <c r="AE1148" s="1049"/>
      <c r="AF1148" s="1049"/>
      <c r="AG1148" s="1049"/>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48">
        <v>24</v>
      </c>
      <c r="B1149" s="1048">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49"/>
      <c r="AD1149" s="1049"/>
      <c r="AE1149" s="1049"/>
      <c r="AF1149" s="1049"/>
      <c r="AG1149" s="1049"/>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48">
        <v>25</v>
      </c>
      <c r="B1150" s="1048">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49"/>
      <c r="AD1150" s="1049"/>
      <c r="AE1150" s="1049"/>
      <c r="AF1150" s="1049"/>
      <c r="AG1150" s="1049"/>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48">
        <v>26</v>
      </c>
      <c r="B1151" s="1048">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49"/>
      <c r="AD1151" s="1049"/>
      <c r="AE1151" s="1049"/>
      <c r="AF1151" s="1049"/>
      <c r="AG1151" s="1049"/>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48">
        <v>27</v>
      </c>
      <c r="B1152" s="1048">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49"/>
      <c r="AD1152" s="1049"/>
      <c r="AE1152" s="1049"/>
      <c r="AF1152" s="1049"/>
      <c r="AG1152" s="1049"/>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48">
        <v>28</v>
      </c>
      <c r="B1153" s="1048">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49"/>
      <c r="AD1153" s="1049"/>
      <c r="AE1153" s="1049"/>
      <c r="AF1153" s="1049"/>
      <c r="AG1153" s="1049"/>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48">
        <v>29</v>
      </c>
      <c r="B1154" s="1048">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49"/>
      <c r="AD1154" s="1049"/>
      <c r="AE1154" s="1049"/>
      <c r="AF1154" s="1049"/>
      <c r="AG1154" s="1049"/>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48">
        <v>30</v>
      </c>
      <c r="B1155" s="1048">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49"/>
      <c r="AD1155" s="1049"/>
      <c r="AE1155" s="1049"/>
      <c r="AF1155" s="1049"/>
      <c r="AG1155" s="1049"/>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2" t="s">
        <v>297</v>
      </c>
      <c r="K1158" s="364"/>
      <c r="L1158" s="364"/>
      <c r="M1158" s="364"/>
      <c r="N1158" s="364"/>
      <c r="O1158" s="364"/>
      <c r="P1158" s="247" t="s">
        <v>27</v>
      </c>
      <c r="Q1158" s="247"/>
      <c r="R1158" s="247"/>
      <c r="S1158" s="247"/>
      <c r="T1158" s="247"/>
      <c r="U1158" s="247"/>
      <c r="V1158" s="247"/>
      <c r="W1158" s="247"/>
      <c r="X1158" s="247"/>
      <c r="Y1158" s="365" t="s">
        <v>353</v>
      </c>
      <c r="Z1158" s="366"/>
      <c r="AA1158" s="366"/>
      <c r="AB1158" s="366"/>
      <c r="AC1158" s="152" t="s">
        <v>338</v>
      </c>
      <c r="AD1158" s="152"/>
      <c r="AE1158" s="152"/>
      <c r="AF1158" s="152"/>
      <c r="AG1158" s="152"/>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48">
        <v>1</v>
      </c>
      <c r="B1159" s="1048">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49"/>
      <c r="AD1159" s="1049"/>
      <c r="AE1159" s="1049"/>
      <c r="AF1159" s="1049"/>
      <c r="AG1159" s="1049"/>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48">
        <v>2</v>
      </c>
      <c r="B1160" s="1048">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49"/>
      <c r="AD1160" s="1049"/>
      <c r="AE1160" s="1049"/>
      <c r="AF1160" s="1049"/>
      <c r="AG1160" s="1049"/>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48">
        <v>3</v>
      </c>
      <c r="B1161" s="1048">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49"/>
      <c r="AD1161" s="1049"/>
      <c r="AE1161" s="1049"/>
      <c r="AF1161" s="1049"/>
      <c r="AG1161" s="1049"/>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48">
        <v>4</v>
      </c>
      <c r="B1162" s="1048">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49"/>
      <c r="AD1162" s="1049"/>
      <c r="AE1162" s="1049"/>
      <c r="AF1162" s="1049"/>
      <c r="AG1162" s="1049"/>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48">
        <v>5</v>
      </c>
      <c r="B1163" s="1048">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49"/>
      <c r="AD1163" s="1049"/>
      <c r="AE1163" s="1049"/>
      <c r="AF1163" s="1049"/>
      <c r="AG1163" s="1049"/>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48">
        <v>6</v>
      </c>
      <c r="B1164" s="1048">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49"/>
      <c r="AD1164" s="1049"/>
      <c r="AE1164" s="1049"/>
      <c r="AF1164" s="1049"/>
      <c r="AG1164" s="1049"/>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48">
        <v>7</v>
      </c>
      <c r="B1165" s="1048">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49"/>
      <c r="AD1165" s="1049"/>
      <c r="AE1165" s="1049"/>
      <c r="AF1165" s="1049"/>
      <c r="AG1165" s="1049"/>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48">
        <v>8</v>
      </c>
      <c r="B1166" s="1048">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49"/>
      <c r="AD1166" s="1049"/>
      <c r="AE1166" s="1049"/>
      <c r="AF1166" s="1049"/>
      <c r="AG1166" s="1049"/>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48">
        <v>9</v>
      </c>
      <c r="B1167" s="1048">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49"/>
      <c r="AD1167" s="1049"/>
      <c r="AE1167" s="1049"/>
      <c r="AF1167" s="1049"/>
      <c r="AG1167" s="1049"/>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48">
        <v>10</v>
      </c>
      <c r="B1168" s="1048">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49"/>
      <c r="AD1168" s="1049"/>
      <c r="AE1168" s="1049"/>
      <c r="AF1168" s="1049"/>
      <c r="AG1168" s="1049"/>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48">
        <v>11</v>
      </c>
      <c r="B1169" s="1048">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49"/>
      <c r="AD1169" s="1049"/>
      <c r="AE1169" s="1049"/>
      <c r="AF1169" s="1049"/>
      <c r="AG1169" s="1049"/>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48">
        <v>12</v>
      </c>
      <c r="B1170" s="1048">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49"/>
      <c r="AD1170" s="1049"/>
      <c r="AE1170" s="1049"/>
      <c r="AF1170" s="1049"/>
      <c r="AG1170" s="1049"/>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48">
        <v>13</v>
      </c>
      <c r="B1171" s="1048">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49"/>
      <c r="AD1171" s="1049"/>
      <c r="AE1171" s="1049"/>
      <c r="AF1171" s="1049"/>
      <c r="AG1171" s="1049"/>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48">
        <v>14</v>
      </c>
      <c r="B1172" s="1048">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49"/>
      <c r="AD1172" s="1049"/>
      <c r="AE1172" s="1049"/>
      <c r="AF1172" s="1049"/>
      <c r="AG1172" s="1049"/>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48">
        <v>15</v>
      </c>
      <c r="B1173" s="1048">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49"/>
      <c r="AD1173" s="1049"/>
      <c r="AE1173" s="1049"/>
      <c r="AF1173" s="1049"/>
      <c r="AG1173" s="1049"/>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48">
        <v>16</v>
      </c>
      <c r="B1174" s="1048">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49"/>
      <c r="AD1174" s="1049"/>
      <c r="AE1174" s="1049"/>
      <c r="AF1174" s="1049"/>
      <c r="AG1174" s="1049"/>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48">
        <v>17</v>
      </c>
      <c r="B1175" s="1048">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49"/>
      <c r="AD1175" s="1049"/>
      <c r="AE1175" s="1049"/>
      <c r="AF1175" s="1049"/>
      <c r="AG1175" s="1049"/>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48">
        <v>18</v>
      </c>
      <c r="B1176" s="1048">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49"/>
      <c r="AD1176" s="1049"/>
      <c r="AE1176" s="1049"/>
      <c r="AF1176" s="1049"/>
      <c r="AG1176" s="1049"/>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48">
        <v>19</v>
      </c>
      <c r="B1177" s="1048">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49"/>
      <c r="AD1177" s="1049"/>
      <c r="AE1177" s="1049"/>
      <c r="AF1177" s="1049"/>
      <c r="AG1177" s="1049"/>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48">
        <v>20</v>
      </c>
      <c r="B1178" s="1048">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49"/>
      <c r="AD1178" s="1049"/>
      <c r="AE1178" s="1049"/>
      <c r="AF1178" s="1049"/>
      <c r="AG1178" s="1049"/>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48">
        <v>21</v>
      </c>
      <c r="B1179" s="1048">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49"/>
      <c r="AD1179" s="1049"/>
      <c r="AE1179" s="1049"/>
      <c r="AF1179" s="1049"/>
      <c r="AG1179" s="1049"/>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48">
        <v>22</v>
      </c>
      <c r="B1180" s="1048">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49"/>
      <c r="AD1180" s="1049"/>
      <c r="AE1180" s="1049"/>
      <c r="AF1180" s="1049"/>
      <c r="AG1180" s="1049"/>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48">
        <v>23</v>
      </c>
      <c r="B1181" s="1048">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49"/>
      <c r="AD1181" s="1049"/>
      <c r="AE1181" s="1049"/>
      <c r="AF1181" s="1049"/>
      <c r="AG1181" s="1049"/>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48">
        <v>24</v>
      </c>
      <c r="B1182" s="1048">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49"/>
      <c r="AD1182" s="1049"/>
      <c r="AE1182" s="1049"/>
      <c r="AF1182" s="1049"/>
      <c r="AG1182" s="1049"/>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48">
        <v>25</v>
      </c>
      <c r="B1183" s="1048">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49"/>
      <c r="AD1183" s="1049"/>
      <c r="AE1183" s="1049"/>
      <c r="AF1183" s="1049"/>
      <c r="AG1183" s="1049"/>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48">
        <v>26</v>
      </c>
      <c r="B1184" s="1048">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49"/>
      <c r="AD1184" s="1049"/>
      <c r="AE1184" s="1049"/>
      <c r="AF1184" s="1049"/>
      <c r="AG1184" s="1049"/>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48">
        <v>27</v>
      </c>
      <c r="B1185" s="1048">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49"/>
      <c r="AD1185" s="1049"/>
      <c r="AE1185" s="1049"/>
      <c r="AF1185" s="1049"/>
      <c r="AG1185" s="1049"/>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48">
        <v>28</v>
      </c>
      <c r="B1186" s="1048">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49"/>
      <c r="AD1186" s="1049"/>
      <c r="AE1186" s="1049"/>
      <c r="AF1186" s="1049"/>
      <c r="AG1186" s="1049"/>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48">
        <v>29</v>
      </c>
      <c r="B1187" s="1048">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49"/>
      <c r="AD1187" s="1049"/>
      <c r="AE1187" s="1049"/>
      <c r="AF1187" s="1049"/>
      <c r="AG1187" s="1049"/>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48">
        <v>30</v>
      </c>
      <c r="B1188" s="1048">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49"/>
      <c r="AD1188" s="1049"/>
      <c r="AE1188" s="1049"/>
      <c r="AF1188" s="1049"/>
      <c r="AG1188" s="1049"/>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2" t="s">
        <v>297</v>
      </c>
      <c r="K1191" s="364"/>
      <c r="L1191" s="364"/>
      <c r="M1191" s="364"/>
      <c r="N1191" s="364"/>
      <c r="O1191" s="364"/>
      <c r="P1191" s="247" t="s">
        <v>27</v>
      </c>
      <c r="Q1191" s="247"/>
      <c r="R1191" s="247"/>
      <c r="S1191" s="247"/>
      <c r="T1191" s="247"/>
      <c r="U1191" s="247"/>
      <c r="V1191" s="247"/>
      <c r="W1191" s="247"/>
      <c r="X1191" s="247"/>
      <c r="Y1191" s="365" t="s">
        <v>353</v>
      </c>
      <c r="Z1191" s="366"/>
      <c r="AA1191" s="366"/>
      <c r="AB1191" s="366"/>
      <c r="AC1191" s="152" t="s">
        <v>338</v>
      </c>
      <c r="AD1191" s="152"/>
      <c r="AE1191" s="152"/>
      <c r="AF1191" s="152"/>
      <c r="AG1191" s="152"/>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48">
        <v>1</v>
      </c>
      <c r="B1192" s="1048">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49"/>
      <c r="AD1192" s="1049"/>
      <c r="AE1192" s="1049"/>
      <c r="AF1192" s="1049"/>
      <c r="AG1192" s="1049"/>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48">
        <v>2</v>
      </c>
      <c r="B1193" s="1048">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49"/>
      <c r="AD1193" s="1049"/>
      <c r="AE1193" s="1049"/>
      <c r="AF1193" s="1049"/>
      <c r="AG1193" s="1049"/>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48">
        <v>3</v>
      </c>
      <c r="B1194" s="1048">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49"/>
      <c r="AD1194" s="1049"/>
      <c r="AE1194" s="1049"/>
      <c r="AF1194" s="1049"/>
      <c r="AG1194" s="1049"/>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48">
        <v>4</v>
      </c>
      <c r="B1195" s="1048">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49"/>
      <c r="AD1195" s="1049"/>
      <c r="AE1195" s="1049"/>
      <c r="AF1195" s="1049"/>
      <c r="AG1195" s="1049"/>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48">
        <v>5</v>
      </c>
      <c r="B1196" s="1048">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49"/>
      <c r="AD1196" s="1049"/>
      <c r="AE1196" s="1049"/>
      <c r="AF1196" s="1049"/>
      <c r="AG1196" s="1049"/>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48">
        <v>6</v>
      </c>
      <c r="B1197" s="1048">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49"/>
      <c r="AD1197" s="1049"/>
      <c r="AE1197" s="1049"/>
      <c r="AF1197" s="1049"/>
      <c r="AG1197" s="1049"/>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48">
        <v>7</v>
      </c>
      <c r="B1198" s="1048">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49"/>
      <c r="AD1198" s="1049"/>
      <c r="AE1198" s="1049"/>
      <c r="AF1198" s="1049"/>
      <c r="AG1198" s="1049"/>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48">
        <v>8</v>
      </c>
      <c r="B1199" s="1048">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49"/>
      <c r="AD1199" s="1049"/>
      <c r="AE1199" s="1049"/>
      <c r="AF1199" s="1049"/>
      <c r="AG1199" s="1049"/>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48">
        <v>9</v>
      </c>
      <c r="B1200" s="1048">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49"/>
      <c r="AD1200" s="1049"/>
      <c r="AE1200" s="1049"/>
      <c r="AF1200" s="1049"/>
      <c r="AG1200" s="1049"/>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48">
        <v>10</v>
      </c>
      <c r="B1201" s="1048">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49"/>
      <c r="AD1201" s="1049"/>
      <c r="AE1201" s="1049"/>
      <c r="AF1201" s="1049"/>
      <c r="AG1201" s="1049"/>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48">
        <v>11</v>
      </c>
      <c r="B1202" s="1048">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49"/>
      <c r="AD1202" s="1049"/>
      <c r="AE1202" s="1049"/>
      <c r="AF1202" s="1049"/>
      <c r="AG1202" s="1049"/>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48">
        <v>12</v>
      </c>
      <c r="B1203" s="1048">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49"/>
      <c r="AD1203" s="1049"/>
      <c r="AE1203" s="1049"/>
      <c r="AF1203" s="1049"/>
      <c r="AG1203" s="1049"/>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48">
        <v>13</v>
      </c>
      <c r="B1204" s="1048">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49"/>
      <c r="AD1204" s="1049"/>
      <c r="AE1204" s="1049"/>
      <c r="AF1204" s="1049"/>
      <c r="AG1204" s="1049"/>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48">
        <v>14</v>
      </c>
      <c r="B1205" s="1048">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49"/>
      <c r="AD1205" s="1049"/>
      <c r="AE1205" s="1049"/>
      <c r="AF1205" s="1049"/>
      <c r="AG1205" s="1049"/>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48">
        <v>15</v>
      </c>
      <c r="B1206" s="1048">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49"/>
      <c r="AD1206" s="1049"/>
      <c r="AE1206" s="1049"/>
      <c r="AF1206" s="1049"/>
      <c r="AG1206" s="1049"/>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48">
        <v>16</v>
      </c>
      <c r="B1207" s="1048">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49"/>
      <c r="AD1207" s="1049"/>
      <c r="AE1207" s="1049"/>
      <c r="AF1207" s="1049"/>
      <c r="AG1207" s="1049"/>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48">
        <v>17</v>
      </c>
      <c r="B1208" s="1048">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49"/>
      <c r="AD1208" s="1049"/>
      <c r="AE1208" s="1049"/>
      <c r="AF1208" s="1049"/>
      <c r="AG1208" s="1049"/>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48">
        <v>18</v>
      </c>
      <c r="B1209" s="1048">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49"/>
      <c r="AD1209" s="1049"/>
      <c r="AE1209" s="1049"/>
      <c r="AF1209" s="1049"/>
      <c r="AG1209" s="1049"/>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48">
        <v>19</v>
      </c>
      <c r="B1210" s="1048">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49"/>
      <c r="AD1210" s="1049"/>
      <c r="AE1210" s="1049"/>
      <c r="AF1210" s="1049"/>
      <c r="AG1210" s="1049"/>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48">
        <v>20</v>
      </c>
      <c r="B1211" s="1048">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49"/>
      <c r="AD1211" s="1049"/>
      <c r="AE1211" s="1049"/>
      <c r="AF1211" s="1049"/>
      <c r="AG1211" s="1049"/>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48">
        <v>21</v>
      </c>
      <c r="B1212" s="1048">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49"/>
      <c r="AD1212" s="1049"/>
      <c r="AE1212" s="1049"/>
      <c r="AF1212" s="1049"/>
      <c r="AG1212" s="1049"/>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48">
        <v>22</v>
      </c>
      <c r="B1213" s="1048">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49"/>
      <c r="AD1213" s="1049"/>
      <c r="AE1213" s="1049"/>
      <c r="AF1213" s="1049"/>
      <c r="AG1213" s="1049"/>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48">
        <v>23</v>
      </c>
      <c r="B1214" s="1048">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49"/>
      <c r="AD1214" s="1049"/>
      <c r="AE1214" s="1049"/>
      <c r="AF1214" s="1049"/>
      <c r="AG1214" s="1049"/>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48">
        <v>24</v>
      </c>
      <c r="B1215" s="1048">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49"/>
      <c r="AD1215" s="1049"/>
      <c r="AE1215" s="1049"/>
      <c r="AF1215" s="1049"/>
      <c r="AG1215" s="1049"/>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48">
        <v>25</v>
      </c>
      <c r="B1216" s="1048">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49"/>
      <c r="AD1216" s="1049"/>
      <c r="AE1216" s="1049"/>
      <c r="AF1216" s="1049"/>
      <c r="AG1216" s="1049"/>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48">
        <v>26</v>
      </c>
      <c r="B1217" s="1048">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49"/>
      <c r="AD1217" s="1049"/>
      <c r="AE1217" s="1049"/>
      <c r="AF1217" s="1049"/>
      <c r="AG1217" s="1049"/>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48">
        <v>27</v>
      </c>
      <c r="B1218" s="1048">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49"/>
      <c r="AD1218" s="1049"/>
      <c r="AE1218" s="1049"/>
      <c r="AF1218" s="1049"/>
      <c r="AG1218" s="1049"/>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48">
        <v>28</v>
      </c>
      <c r="B1219" s="1048">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49"/>
      <c r="AD1219" s="1049"/>
      <c r="AE1219" s="1049"/>
      <c r="AF1219" s="1049"/>
      <c r="AG1219" s="1049"/>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48">
        <v>29</v>
      </c>
      <c r="B1220" s="1048">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49"/>
      <c r="AD1220" s="1049"/>
      <c r="AE1220" s="1049"/>
      <c r="AF1220" s="1049"/>
      <c r="AG1220" s="1049"/>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48">
        <v>30</v>
      </c>
      <c r="B1221" s="1048">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49"/>
      <c r="AD1221" s="1049"/>
      <c r="AE1221" s="1049"/>
      <c r="AF1221" s="1049"/>
      <c r="AG1221" s="1049"/>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2" t="s">
        <v>297</v>
      </c>
      <c r="K1224" s="364"/>
      <c r="L1224" s="364"/>
      <c r="M1224" s="364"/>
      <c r="N1224" s="364"/>
      <c r="O1224" s="364"/>
      <c r="P1224" s="247" t="s">
        <v>27</v>
      </c>
      <c r="Q1224" s="247"/>
      <c r="R1224" s="247"/>
      <c r="S1224" s="247"/>
      <c r="T1224" s="247"/>
      <c r="U1224" s="247"/>
      <c r="V1224" s="247"/>
      <c r="W1224" s="247"/>
      <c r="X1224" s="247"/>
      <c r="Y1224" s="365" t="s">
        <v>353</v>
      </c>
      <c r="Z1224" s="366"/>
      <c r="AA1224" s="366"/>
      <c r="AB1224" s="366"/>
      <c r="AC1224" s="152" t="s">
        <v>338</v>
      </c>
      <c r="AD1224" s="152"/>
      <c r="AE1224" s="152"/>
      <c r="AF1224" s="152"/>
      <c r="AG1224" s="152"/>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48">
        <v>1</v>
      </c>
      <c r="B1225" s="1048">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49"/>
      <c r="AD1225" s="1049"/>
      <c r="AE1225" s="1049"/>
      <c r="AF1225" s="1049"/>
      <c r="AG1225" s="1049"/>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48">
        <v>2</v>
      </c>
      <c r="B1226" s="1048">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49"/>
      <c r="AD1226" s="1049"/>
      <c r="AE1226" s="1049"/>
      <c r="AF1226" s="1049"/>
      <c r="AG1226" s="1049"/>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48">
        <v>3</v>
      </c>
      <c r="B1227" s="1048">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49"/>
      <c r="AD1227" s="1049"/>
      <c r="AE1227" s="1049"/>
      <c r="AF1227" s="1049"/>
      <c r="AG1227" s="1049"/>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48">
        <v>4</v>
      </c>
      <c r="B1228" s="1048">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49"/>
      <c r="AD1228" s="1049"/>
      <c r="AE1228" s="1049"/>
      <c r="AF1228" s="1049"/>
      <c r="AG1228" s="1049"/>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48">
        <v>5</v>
      </c>
      <c r="B1229" s="1048">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49"/>
      <c r="AD1229" s="1049"/>
      <c r="AE1229" s="1049"/>
      <c r="AF1229" s="1049"/>
      <c r="AG1229" s="1049"/>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48">
        <v>6</v>
      </c>
      <c r="B1230" s="1048">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49"/>
      <c r="AD1230" s="1049"/>
      <c r="AE1230" s="1049"/>
      <c r="AF1230" s="1049"/>
      <c r="AG1230" s="1049"/>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48">
        <v>7</v>
      </c>
      <c r="B1231" s="1048">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49"/>
      <c r="AD1231" s="1049"/>
      <c r="AE1231" s="1049"/>
      <c r="AF1231" s="1049"/>
      <c r="AG1231" s="1049"/>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48">
        <v>8</v>
      </c>
      <c r="B1232" s="1048">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49"/>
      <c r="AD1232" s="1049"/>
      <c r="AE1232" s="1049"/>
      <c r="AF1232" s="1049"/>
      <c r="AG1232" s="1049"/>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48">
        <v>9</v>
      </c>
      <c r="B1233" s="1048">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49"/>
      <c r="AD1233" s="1049"/>
      <c r="AE1233" s="1049"/>
      <c r="AF1233" s="1049"/>
      <c r="AG1233" s="1049"/>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48">
        <v>10</v>
      </c>
      <c r="B1234" s="1048">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49"/>
      <c r="AD1234" s="1049"/>
      <c r="AE1234" s="1049"/>
      <c r="AF1234" s="1049"/>
      <c r="AG1234" s="1049"/>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48">
        <v>11</v>
      </c>
      <c r="B1235" s="1048">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49"/>
      <c r="AD1235" s="1049"/>
      <c r="AE1235" s="1049"/>
      <c r="AF1235" s="1049"/>
      <c r="AG1235" s="1049"/>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48">
        <v>12</v>
      </c>
      <c r="B1236" s="1048">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49"/>
      <c r="AD1236" s="1049"/>
      <c r="AE1236" s="1049"/>
      <c r="AF1236" s="1049"/>
      <c r="AG1236" s="1049"/>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48">
        <v>13</v>
      </c>
      <c r="B1237" s="1048">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49"/>
      <c r="AD1237" s="1049"/>
      <c r="AE1237" s="1049"/>
      <c r="AF1237" s="1049"/>
      <c r="AG1237" s="1049"/>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48">
        <v>14</v>
      </c>
      <c r="B1238" s="1048">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49"/>
      <c r="AD1238" s="1049"/>
      <c r="AE1238" s="1049"/>
      <c r="AF1238" s="1049"/>
      <c r="AG1238" s="1049"/>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48">
        <v>15</v>
      </c>
      <c r="B1239" s="1048">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49"/>
      <c r="AD1239" s="1049"/>
      <c r="AE1239" s="1049"/>
      <c r="AF1239" s="1049"/>
      <c r="AG1239" s="1049"/>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48">
        <v>16</v>
      </c>
      <c r="B1240" s="1048">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49"/>
      <c r="AD1240" s="1049"/>
      <c r="AE1240" s="1049"/>
      <c r="AF1240" s="1049"/>
      <c r="AG1240" s="1049"/>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48">
        <v>17</v>
      </c>
      <c r="B1241" s="1048">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49"/>
      <c r="AD1241" s="1049"/>
      <c r="AE1241" s="1049"/>
      <c r="AF1241" s="1049"/>
      <c r="AG1241" s="1049"/>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48">
        <v>18</v>
      </c>
      <c r="B1242" s="1048">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49"/>
      <c r="AD1242" s="1049"/>
      <c r="AE1242" s="1049"/>
      <c r="AF1242" s="1049"/>
      <c r="AG1242" s="1049"/>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48">
        <v>19</v>
      </c>
      <c r="B1243" s="1048">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49"/>
      <c r="AD1243" s="1049"/>
      <c r="AE1243" s="1049"/>
      <c r="AF1243" s="1049"/>
      <c r="AG1243" s="1049"/>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48">
        <v>20</v>
      </c>
      <c r="B1244" s="1048">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49"/>
      <c r="AD1244" s="1049"/>
      <c r="AE1244" s="1049"/>
      <c r="AF1244" s="1049"/>
      <c r="AG1244" s="1049"/>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48">
        <v>21</v>
      </c>
      <c r="B1245" s="1048">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49"/>
      <c r="AD1245" s="1049"/>
      <c r="AE1245" s="1049"/>
      <c r="AF1245" s="1049"/>
      <c r="AG1245" s="1049"/>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48">
        <v>22</v>
      </c>
      <c r="B1246" s="1048">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49"/>
      <c r="AD1246" s="1049"/>
      <c r="AE1246" s="1049"/>
      <c r="AF1246" s="1049"/>
      <c r="AG1246" s="1049"/>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48">
        <v>23</v>
      </c>
      <c r="B1247" s="1048">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49"/>
      <c r="AD1247" s="1049"/>
      <c r="AE1247" s="1049"/>
      <c r="AF1247" s="1049"/>
      <c r="AG1247" s="1049"/>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48">
        <v>24</v>
      </c>
      <c r="B1248" s="1048">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49"/>
      <c r="AD1248" s="1049"/>
      <c r="AE1248" s="1049"/>
      <c r="AF1248" s="1049"/>
      <c r="AG1248" s="1049"/>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48">
        <v>25</v>
      </c>
      <c r="B1249" s="1048">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49"/>
      <c r="AD1249" s="1049"/>
      <c r="AE1249" s="1049"/>
      <c r="AF1249" s="1049"/>
      <c r="AG1249" s="1049"/>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48">
        <v>26</v>
      </c>
      <c r="B1250" s="1048">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49"/>
      <c r="AD1250" s="1049"/>
      <c r="AE1250" s="1049"/>
      <c r="AF1250" s="1049"/>
      <c r="AG1250" s="1049"/>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48">
        <v>27</v>
      </c>
      <c r="B1251" s="1048">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49"/>
      <c r="AD1251" s="1049"/>
      <c r="AE1251" s="1049"/>
      <c r="AF1251" s="1049"/>
      <c r="AG1251" s="1049"/>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48">
        <v>28</v>
      </c>
      <c r="B1252" s="1048">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49"/>
      <c r="AD1252" s="1049"/>
      <c r="AE1252" s="1049"/>
      <c r="AF1252" s="1049"/>
      <c r="AG1252" s="1049"/>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48">
        <v>29</v>
      </c>
      <c r="B1253" s="1048">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49"/>
      <c r="AD1253" s="1049"/>
      <c r="AE1253" s="1049"/>
      <c r="AF1253" s="1049"/>
      <c r="AG1253" s="1049"/>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48">
        <v>30</v>
      </c>
      <c r="B1254" s="1048">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49"/>
      <c r="AD1254" s="1049"/>
      <c r="AE1254" s="1049"/>
      <c r="AF1254" s="1049"/>
      <c r="AG1254" s="1049"/>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2" t="s">
        <v>297</v>
      </c>
      <c r="K1257" s="364"/>
      <c r="L1257" s="364"/>
      <c r="M1257" s="364"/>
      <c r="N1257" s="364"/>
      <c r="O1257" s="364"/>
      <c r="P1257" s="247" t="s">
        <v>27</v>
      </c>
      <c r="Q1257" s="247"/>
      <c r="R1257" s="247"/>
      <c r="S1257" s="247"/>
      <c r="T1257" s="247"/>
      <c r="U1257" s="247"/>
      <c r="V1257" s="247"/>
      <c r="W1257" s="247"/>
      <c r="X1257" s="247"/>
      <c r="Y1257" s="365" t="s">
        <v>353</v>
      </c>
      <c r="Z1257" s="366"/>
      <c r="AA1257" s="366"/>
      <c r="AB1257" s="366"/>
      <c r="AC1257" s="152" t="s">
        <v>338</v>
      </c>
      <c r="AD1257" s="152"/>
      <c r="AE1257" s="152"/>
      <c r="AF1257" s="152"/>
      <c r="AG1257" s="152"/>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48">
        <v>1</v>
      </c>
      <c r="B1258" s="1048">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49"/>
      <c r="AD1258" s="1049"/>
      <c r="AE1258" s="1049"/>
      <c r="AF1258" s="1049"/>
      <c r="AG1258" s="1049"/>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48">
        <v>2</v>
      </c>
      <c r="B1259" s="1048">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49"/>
      <c r="AD1259" s="1049"/>
      <c r="AE1259" s="1049"/>
      <c r="AF1259" s="1049"/>
      <c r="AG1259" s="1049"/>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48">
        <v>3</v>
      </c>
      <c r="B1260" s="1048">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49"/>
      <c r="AD1260" s="1049"/>
      <c r="AE1260" s="1049"/>
      <c r="AF1260" s="1049"/>
      <c r="AG1260" s="1049"/>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48">
        <v>4</v>
      </c>
      <c r="B1261" s="1048">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49"/>
      <c r="AD1261" s="1049"/>
      <c r="AE1261" s="1049"/>
      <c r="AF1261" s="1049"/>
      <c r="AG1261" s="1049"/>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48">
        <v>5</v>
      </c>
      <c r="B1262" s="1048">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49"/>
      <c r="AD1262" s="1049"/>
      <c r="AE1262" s="1049"/>
      <c r="AF1262" s="1049"/>
      <c r="AG1262" s="1049"/>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48">
        <v>6</v>
      </c>
      <c r="B1263" s="1048">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49"/>
      <c r="AD1263" s="1049"/>
      <c r="AE1263" s="1049"/>
      <c r="AF1263" s="1049"/>
      <c r="AG1263" s="1049"/>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48">
        <v>7</v>
      </c>
      <c r="B1264" s="1048">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49"/>
      <c r="AD1264" s="1049"/>
      <c r="AE1264" s="1049"/>
      <c r="AF1264" s="1049"/>
      <c r="AG1264" s="1049"/>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48">
        <v>8</v>
      </c>
      <c r="B1265" s="1048">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49"/>
      <c r="AD1265" s="1049"/>
      <c r="AE1265" s="1049"/>
      <c r="AF1265" s="1049"/>
      <c r="AG1265" s="1049"/>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48">
        <v>9</v>
      </c>
      <c r="B1266" s="1048">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49"/>
      <c r="AD1266" s="1049"/>
      <c r="AE1266" s="1049"/>
      <c r="AF1266" s="1049"/>
      <c r="AG1266" s="1049"/>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48">
        <v>10</v>
      </c>
      <c r="B1267" s="1048">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49"/>
      <c r="AD1267" s="1049"/>
      <c r="AE1267" s="1049"/>
      <c r="AF1267" s="1049"/>
      <c r="AG1267" s="1049"/>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48">
        <v>11</v>
      </c>
      <c r="B1268" s="1048">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49"/>
      <c r="AD1268" s="1049"/>
      <c r="AE1268" s="1049"/>
      <c r="AF1268" s="1049"/>
      <c r="AG1268" s="1049"/>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48">
        <v>12</v>
      </c>
      <c r="B1269" s="1048">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49"/>
      <c r="AD1269" s="1049"/>
      <c r="AE1269" s="1049"/>
      <c r="AF1269" s="1049"/>
      <c r="AG1269" s="1049"/>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48">
        <v>13</v>
      </c>
      <c r="B1270" s="1048">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49"/>
      <c r="AD1270" s="1049"/>
      <c r="AE1270" s="1049"/>
      <c r="AF1270" s="1049"/>
      <c r="AG1270" s="1049"/>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48">
        <v>14</v>
      </c>
      <c r="B1271" s="1048">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49"/>
      <c r="AD1271" s="1049"/>
      <c r="AE1271" s="1049"/>
      <c r="AF1271" s="1049"/>
      <c r="AG1271" s="1049"/>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48">
        <v>15</v>
      </c>
      <c r="B1272" s="1048">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49"/>
      <c r="AD1272" s="1049"/>
      <c r="AE1272" s="1049"/>
      <c r="AF1272" s="1049"/>
      <c r="AG1272" s="1049"/>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48">
        <v>16</v>
      </c>
      <c r="B1273" s="1048">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49"/>
      <c r="AD1273" s="1049"/>
      <c r="AE1273" s="1049"/>
      <c r="AF1273" s="1049"/>
      <c r="AG1273" s="1049"/>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48">
        <v>17</v>
      </c>
      <c r="B1274" s="1048">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49"/>
      <c r="AD1274" s="1049"/>
      <c r="AE1274" s="1049"/>
      <c r="AF1274" s="1049"/>
      <c r="AG1274" s="1049"/>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48">
        <v>18</v>
      </c>
      <c r="B1275" s="1048">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49"/>
      <c r="AD1275" s="1049"/>
      <c r="AE1275" s="1049"/>
      <c r="AF1275" s="1049"/>
      <c r="AG1275" s="1049"/>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48">
        <v>19</v>
      </c>
      <c r="B1276" s="1048">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49"/>
      <c r="AD1276" s="1049"/>
      <c r="AE1276" s="1049"/>
      <c r="AF1276" s="1049"/>
      <c r="AG1276" s="1049"/>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48">
        <v>20</v>
      </c>
      <c r="B1277" s="1048">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49"/>
      <c r="AD1277" s="1049"/>
      <c r="AE1277" s="1049"/>
      <c r="AF1277" s="1049"/>
      <c r="AG1277" s="1049"/>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48">
        <v>21</v>
      </c>
      <c r="B1278" s="1048">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49"/>
      <c r="AD1278" s="1049"/>
      <c r="AE1278" s="1049"/>
      <c r="AF1278" s="1049"/>
      <c r="AG1278" s="1049"/>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48">
        <v>22</v>
      </c>
      <c r="B1279" s="1048">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49"/>
      <c r="AD1279" s="1049"/>
      <c r="AE1279" s="1049"/>
      <c r="AF1279" s="1049"/>
      <c r="AG1279" s="1049"/>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48">
        <v>23</v>
      </c>
      <c r="B1280" s="1048">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49"/>
      <c r="AD1280" s="1049"/>
      <c r="AE1280" s="1049"/>
      <c r="AF1280" s="1049"/>
      <c r="AG1280" s="1049"/>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48">
        <v>24</v>
      </c>
      <c r="B1281" s="1048">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49"/>
      <c r="AD1281" s="1049"/>
      <c r="AE1281" s="1049"/>
      <c r="AF1281" s="1049"/>
      <c r="AG1281" s="1049"/>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48">
        <v>25</v>
      </c>
      <c r="B1282" s="1048">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49"/>
      <c r="AD1282" s="1049"/>
      <c r="AE1282" s="1049"/>
      <c r="AF1282" s="1049"/>
      <c r="AG1282" s="1049"/>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48">
        <v>26</v>
      </c>
      <c r="B1283" s="1048">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49"/>
      <c r="AD1283" s="1049"/>
      <c r="AE1283" s="1049"/>
      <c r="AF1283" s="1049"/>
      <c r="AG1283" s="1049"/>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48">
        <v>27</v>
      </c>
      <c r="B1284" s="1048">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49"/>
      <c r="AD1284" s="1049"/>
      <c r="AE1284" s="1049"/>
      <c r="AF1284" s="1049"/>
      <c r="AG1284" s="1049"/>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48">
        <v>28</v>
      </c>
      <c r="B1285" s="1048">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49"/>
      <c r="AD1285" s="1049"/>
      <c r="AE1285" s="1049"/>
      <c r="AF1285" s="1049"/>
      <c r="AG1285" s="1049"/>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48">
        <v>29</v>
      </c>
      <c r="B1286" s="1048">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49"/>
      <c r="AD1286" s="1049"/>
      <c r="AE1286" s="1049"/>
      <c r="AF1286" s="1049"/>
      <c r="AG1286" s="1049"/>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48">
        <v>30</v>
      </c>
      <c r="B1287" s="1048">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49"/>
      <c r="AD1287" s="1049"/>
      <c r="AE1287" s="1049"/>
      <c r="AF1287" s="1049"/>
      <c r="AG1287" s="1049"/>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2" t="s">
        <v>297</v>
      </c>
      <c r="K1290" s="364"/>
      <c r="L1290" s="364"/>
      <c r="M1290" s="364"/>
      <c r="N1290" s="364"/>
      <c r="O1290" s="364"/>
      <c r="P1290" s="247" t="s">
        <v>27</v>
      </c>
      <c r="Q1290" s="247"/>
      <c r="R1290" s="247"/>
      <c r="S1290" s="247"/>
      <c r="T1290" s="247"/>
      <c r="U1290" s="247"/>
      <c r="V1290" s="247"/>
      <c r="W1290" s="247"/>
      <c r="X1290" s="247"/>
      <c r="Y1290" s="365" t="s">
        <v>353</v>
      </c>
      <c r="Z1290" s="366"/>
      <c r="AA1290" s="366"/>
      <c r="AB1290" s="366"/>
      <c r="AC1290" s="152" t="s">
        <v>338</v>
      </c>
      <c r="AD1290" s="152"/>
      <c r="AE1290" s="152"/>
      <c r="AF1290" s="152"/>
      <c r="AG1290" s="152"/>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48">
        <v>1</v>
      </c>
      <c r="B1291" s="1048">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49"/>
      <c r="AD1291" s="1049"/>
      <c r="AE1291" s="1049"/>
      <c r="AF1291" s="1049"/>
      <c r="AG1291" s="1049"/>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48">
        <v>2</v>
      </c>
      <c r="B1292" s="1048">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49"/>
      <c r="AD1292" s="1049"/>
      <c r="AE1292" s="1049"/>
      <c r="AF1292" s="1049"/>
      <c r="AG1292" s="1049"/>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48">
        <v>3</v>
      </c>
      <c r="B1293" s="1048">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49"/>
      <c r="AD1293" s="1049"/>
      <c r="AE1293" s="1049"/>
      <c r="AF1293" s="1049"/>
      <c r="AG1293" s="1049"/>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48">
        <v>4</v>
      </c>
      <c r="B1294" s="1048">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49"/>
      <c r="AD1294" s="1049"/>
      <c r="AE1294" s="1049"/>
      <c r="AF1294" s="1049"/>
      <c r="AG1294" s="1049"/>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48">
        <v>5</v>
      </c>
      <c r="B1295" s="1048">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49"/>
      <c r="AD1295" s="1049"/>
      <c r="AE1295" s="1049"/>
      <c r="AF1295" s="1049"/>
      <c r="AG1295" s="1049"/>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48">
        <v>6</v>
      </c>
      <c r="B1296" s="1048">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49"/>
      <c r="AD1296" s="1049"/>
      <c r="AE1296" s="1049"/>
      <c r="AF1296" s="1049"/>
      <c r="AG1296" s="1049"/>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48">
        <v>7</v>
      </c>
      <c r="B1297" s="1048">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49"/>
      <c r="AD1297" s="1049"/>
      <c r="AE1297" s="1049"/>
      <c r="AF1297" s="1049"/>
      <c r="AG1297" s="1049"/>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48">
        <v>8</v>
      </c>
      <c r="B1298" s="1048">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49"/>
      <c r="AD1298" s="1049"/>
      <c r="AE1298" s="1049"/>
      <c r="AF1298" s="1049"/>
      <c r="AG1298" s="1049"/>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48">
        <v>9</v>
      </c>
      <c r="B1299" s="1048">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49"/>
      <c r="AD1299" s="1049"/>
      <c r="AE1299" s="1049"/>
      <c r="AF1299" s="1049"/>
      <c r="AG1299" s="1049"/>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48">
        <v>10</v>
      </c>
      <c r="B1300" s="1048">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49"/>
      <c r="AD1300" s="1049"/>
      <c r="AE1300" s="1049"/>
      <c r="AF1300" s="1049"/>
      <c r="AG1300" s="1049"/>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48">
        <v>11</v>
      </c>
      <c r="B1301" s="1048">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49"/>
      <c r="AD1301" s="1049"/>
      <c r="AE1301" s="1049"/>
      <c r="AF1301" s="1049"/>
      <c r="AG1301" s="1049"/>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48">
        <v>12</v>
      </c>
      <c r="B1302" s="1048">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49"/>
      <c r="AD1302" s="1049"/>
      <c r="AE1302" s="1049"/>
      <c r="AF1302" s="1049"/>
      <c r="AG1302" s="1049"/>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48">
        <v>13</v>
      </c>
      <c r="B1303" s="1048">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49"/>
      <c r="AD1303" s="1049"/>
      <c r="AE1303" s="1049"/>
      <c r="AF1303" s="1049"/>
      <c r="AG1303" s="1049"/>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48">
        <v>14</v>
      </c>
      <c r="B1304" s="1048">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49"/>
      <c r="AD1304" s="1049"/>
      <c r="AE1304" s="1049"/>
      <c r="AF1304" s="1049"/>
      <c r="AG1304" s="1049"/>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48">
        <v>15</v>
      </c>
      <c r="B1305" s="1048">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49"/>
      <c r="AD1305" s="1049"/>
      <c r="AE1305" s="1049"/>
      <c r="AF1305" s="1049"/>
      <c r="AG1305" s="1049"/>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48">
        <v>16</v>
      </c>
      <c r="B1306" s="1048">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49"/>
      <c r="AD1306" s="1049"/>
      <c r="AE1306" s="1049"/>
      <c r="AF1306" s="1049"/>
      <c r="AG1306" s="1049"/>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48">
        <v>17</v>
      </c>
      <c r="B1307" s="1048">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49"/>
      <c r="AD1307" s="1049"/>
      <c r="AE1307" s="1049"/>
      <c r="AF1307" s="1049"/>
      <c r="AG1307" s="1049"/>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48">
        <v>18</v>
      </c>
      <c r="B1308" s="1048">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49"/>
      <c r="AD1308" s="1049"/>
      <c r="AE1308" s="1049"/>
      <c r="AF1308" s="1049"/>
      <c r="AG1308" s="1049"/>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48">
        <v>19</v>
      </c>
      <c r="B1309" s="1048">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49"/>
      <c r="AD1309" s="1049"/>
      <c r="AE1309" s="1049"/>
      <c r="AF1309" s="1049"/>
      <c r="AG1309" s="1049"/>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48">
        <v>20</v>
      </c>
      <c r="B1310" s="1048">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49"/>
      <c r="AD1310" s="1049"/>
      <c r="AE1310" s="1049"/>
      <c r="AF1310" s="1049"/>
      <c r="AG1310" s="1049"/>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48">
        <v>21</v>
      </c>
      <c r="B1311" s="1048">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49"/>
      <c r="AD1311" s="1049"/>
      <c r="AE1311" s="1049"/>
      <c r="AF1311" s="1049"/>
      <c r="AG1311" s="1049"/>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48">
        <v>22</v>
      </c>
      <c r="B1312" s="1048">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49"/>
      <c r="AD1312" s="1049"/>
      <c r="AE1312" s="1049"/>
      <c r="AF1312" s="1049"/>
      <c r="AG1312" s="1049"/>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48">
        <v>23</v>
      </c>
      <c r="B1313" s="1048">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49"/>
      <c r="AD1313" s="1049"/>
      <c r="AE1313" s="1049"/>
      <c r="AF1313" s="1049"/>
      <c r="AG1313" s="1049"/>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48">
        <v>24</v>
      </c>
      <c r="B1314" s="1048">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49"/>
      <c r="AD1314" s="1049"/>
      <c r="AE1314" s="1049"/>
      <c r="AF1314" s="1049"/>
      <c r="AG1314" s="1049"/>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48">
        <v>25</v>
      </c>
      <c r="B1315" s="1048">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49"/>
      <c r="AD1315" s="1049"/>
      <c r="AE1315" s="1049"/>
      <c r="AF1315" s="1049"/>
      <c r="AG1315" s="1049"/>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48">
        <v>26</v>
      </c>
      <c r="B1316" s="1048">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49"/>
      <c r="AD1316" s="1049"/>
      <c r="AE1316" s="1049"/>
      <c r="AF1316" s="1049"/>
      <c r="AG1316" s="1049"/>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48">
        <v>27</v>
      </c>
      <c r="B1317" s="1048">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49"/>
      <c r="AD1317" s="1049"/>
      <c r="AE1317" s="1049"/>
      <c r="AF1317" s="1049"/>
      <c r="AG1317" s="1049"/>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48">
        <v>28</v>
      </c>
      <c r="B1318" s="1048">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49"/>
      <c r="AD1318" s="1049"/>
      <c r="AE1318" s="1049"/>
      <c r="AF1318" s="1049"/>
      <c r="AG1318" s="1049"/>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48">
        <v>29</v>
      </c>
      <c r="B1319" s="1048">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49"/>
      <c r="AD1319" s="1049"/>
      <c r="AE1319" s="1049"/>
      <c r="AF1319" s="1049"/>
      <c r="AG1319" s="1049"/>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48">
        <v>30</v>
      </c>
      <c r="B1320" s="1048">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49"/>
      <c r="AD1320" s="1049"/>
      <c r="AE1320" s="1049"/>
      <c r="AF1320" s="1049"/>
      <c r="AG1320" s="1049"/>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蓬田悠里</dc:creator>
  <cp:lastModifiedBy>m</cp:lastModifiedBy>
  <cp:lastPrinted>2021-09-21T02:02:13Z</cp:lastPrinted>
  <dcterms:created xsi:type="dcterms:W3CDTF">2012-03-13T00:50:25Z</dcterms:created>
  <dcterms:modified xsi:type="dcterms:W3CDTF">2021-09-21T02:02:31Z</dcterms:modified>
</cp:coreProperties>
</file>