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<sst xmlns="http://schemas.openxmlformats.org/spreadsheetml/2006/main" count="3125" uniqueCount="803">
  <si>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</si>
  <si>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</si>
  <si>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</si>
  <si>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</si>
  <si>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</si>
  <si>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</si>
  <si>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</si>
  <si>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</si>
  <si>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</si>
  <si>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</si>
  <si>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</si>
  <si>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</si>
  <si>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</si>
  <si>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</si>
  <si>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</si>
  <si>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</si>
  <si>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</si>
  <si>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</si>
  <si>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</si>
  <si>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</si>
  <si>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</si>
  <si>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</si>
  <si>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</si>
  <si>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</si>
  <si>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</si>
  <si>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</si>
  <si>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</si>
  <si>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</si>
  <si>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</si>
  <si>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</si>
  <si>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</si>
  <si>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</si>
  <si>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</si>
  <si>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</si>
  <si>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</si>
  <si>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</si>
  <si>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</si>
  <si>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</si>
  <si>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</si>
  <si>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</si>
  <si>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</si>
  <si>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</si>
  <si>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</si>
  <si>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</si>
  <si>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</si>
  <si>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</si>
  <si>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</si>
  <si>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</si>
  <si>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</si>
  <si>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</si>
  <si>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</si>
  <si>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</si>
  <si>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</si>
  <si>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</si>
  <si>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</si>
  <si>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</si>
  <si>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</si>
  <si>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</si>
  <si>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</si>
  <si>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</si>
  <si>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</si>
  <si>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</si>
  <si>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</si>
  <si>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</si>
  <si>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</si>
  <si>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</si>
  <si>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</si>
  <si>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</si>
  <si>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</si>
  <si>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</si>
  <si>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</si>
  <si>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</si>
  <si>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</si>
  <si>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</si>
  <si>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</si>
  <si>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</si>
  <si>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</si>
  <si>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</si>
  <si>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</si>
  <si>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</si>
  <si>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</si>
  <si>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</si>
  <si>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</si>
  <si>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</si>
  <si>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</si>
  <si>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</si>
  <si>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</si>
  <si>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</si>
  <si>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</si>
  <si>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</si>
  <si>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</si>
  <si>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</si>
  <si>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</si>
  <si>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</si>
  <si>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</si>
  <si>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</si>
  <si>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</si>
  <si>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</si>
  <si>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</si>
  <si>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</si>
  <si>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</si>
  <si>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</si>
  <si>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</si>
  <si>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</si>
  <si>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</si>
  <si>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</si>
  <si>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</si>
  <si>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</si>
  <si>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</si>
  <si>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</si>
  <si>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</si>
  <si>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</si>
  <si>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</si>
  <si>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</si>
  <si>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</si>
  <si>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</si>
  <si>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</si>
  <si>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</si>
  <si>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</si>
  <si>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</si>
  <si>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</si>
  <si>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</si>
  <si>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</si>
  <si>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</si>
  <si>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</si>
  <si>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</si>
  <si>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</si>
  <si>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</si>
  <si>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</si>
  <si>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</si>
  <si>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</si>
  <si>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</si>
  <si>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</si>
  <si>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</si>
  <si>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</si>
  <si>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</si>
  <si>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</si>
  <si>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</si>
  <si>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</si>
  <si>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</si>
  <si>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</si>
  <si>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</si>
  <si>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</si>
  <si>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</si>
  <si>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</si>
  <si>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</si>
  <si>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</si>
  <si>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</si>
  <si>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</si>
  <si>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</si>
  <si>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</si>
  <si>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</si>
  <si>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</si>
  <si>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</si>
  <si>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</si>
  <si>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</si>
  <si>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</si>
  <si>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</si>
  <si>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</si>
  <si>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</si>
  <si>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</si>
  <si>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</si>
  <si>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</si>
  <si>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</si>
  <si>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</si>
  <si>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</si>
  <si>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</si>
  <si>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</si>
  <si>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</si>
  <si>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</si>
  <si>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</si>
  <si>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</si>
  <si>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</si>
  <si>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</si>
  <si>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</si>
  <si>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</si>
  <si>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</si>
  <si>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</si>
  <si>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</si>
  <si>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</si>
  <si>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</si>
  <si>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</si>
  <si>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</si>
  <si>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</si>
  <si>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</si>
  <si>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</si>
  <si>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</si>
  <si>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</si>
  <si>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</si>
  <si>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</si>
  <si>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</si>
  <si>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</si>
  <si>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</si>
  <si>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</si>
  <si>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</si>
  <si>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</si>
  <si>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</si>
  <si>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</si>
  <si>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</si>
  <si>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</si>
  <si>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</si>
  <si>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</si>
  <si>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</si>
  <si>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</si>
  <si>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</si>
  <si>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</si>
  <si>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</si>
  <si>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</si>
  <si>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</si>
  <si>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</si>
  <si>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</si>
  <si>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</si>
  <si>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</si>
  <si>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</si>
  <si>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</si>
  <si>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</si>
  <si>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</si>
  <si>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</si>
  <si>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</si>
  <si>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</si>
  <si>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</si>
  <si>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</si>
  <si>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</si>
  <si>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</si>
  <si>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</si>
  <si>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</si>
  <si>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</si>
  <si>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</si>
  <si>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</si>
  <si>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</si>
  <si>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</si>
  <si>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</si>
  <si>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</si>
  <si>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</si>
  <si>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</si>
  <si>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</si>
  <si>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</si>
  <si>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</si>
  <si>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</si>
  <si>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</si>
  <si>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</si>
  <si>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</si>
  <si>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</si>
  <si>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</si>
  <si>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</si>
  <si>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</si>
  <si>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</si>
  <si>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</si>
  <si>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</si>
  <si>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</si>
  <si>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</si>
  <si>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</si>
  <si>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</si>
  <si>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</si>
  <si>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</si>
  <si>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</si>
  <si>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</si>
  <si>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</si>
  <si>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</si>
  <si>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</si>
  <si>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</si>
  <si>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</si>
  <si>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</si>
  <si>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</si>
  <si>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</si>
  <si>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</si>
  <si>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</si>
  <si>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</si>
  <si>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</si>
  <si>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</si>
  <si>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</si>
  <si>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</si>
  <si>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</si>
  <si>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</si>
  <si>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</si>
  <si>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</si>
  <si>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</si>
  <si>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</si>
  <si>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</si>
  <si>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</si>
  <si>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</si>
  <si>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</si>
  <si>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</si>
  <si>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</si>
  <si>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</si>
  <si>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</si>
  <si>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</si>
  <si>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</si>
  <si>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</si>
  <si>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</si>
  <si>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</si>
  <si>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</si>
  <si>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</si>
  <si>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</si>
  <si>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</si>
  <si>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</si>
  <si>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</si>
  <si>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</si>
  <si>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</si>
  <si>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</si>
  <si>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</si>
  <si>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</si>
  <si>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</si>
  <si>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</si>
  <si>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</si>
  <si>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</si>
  <si>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</si>
  <si>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</si>
  <si>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</si>
  <si>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</si>
  <si>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</si>
  <si>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</si>
  <si>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</si>
  <si>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</si>
  <si>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</si>
  <si>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</si>
  <si>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</si>
  <si>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</si>
  <si>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</si>
  <si>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</si>
  <si>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</si>
  <si>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</si>
  <si>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</si>
  <si>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</si>
  <si>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</si>
  <si>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</si>
  <si>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</si>
  <si>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</si>
  <si>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</si>
  <si>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</si>
  <si>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</si>
  <si>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</si>
  <si>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</si>
  <si>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</si>
  <si>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</si>
  <si>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</si>
  <si>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</si>
  <si>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</si>
  <si>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</si>
  <si>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</si>
  <si>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</si>
  <si>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</si>
  <si>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</si>
  <si>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</si>
  <si>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</si>
  <si>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</si>
  <si>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</si>
  <si>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</si>
  <si>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</si>
  <si>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</si>
  <si>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</si>
  <si>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</si>
  <si>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</si>
  <si>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</si>
  <si>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</si>
  <si>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</si>
  <si>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</si>
  <si>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</si>
  <si>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</si>
  <si>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</si>
  <si>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</si>
  <si>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</si>
  <si>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</si>
  <si>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</si>
  <si>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</si>
  <si>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</si>
  <si>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</si>
  <si>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</si>
  <si>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</si>
  <si>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</si>
  <si>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</si>
  <si>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</si>
  <si>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</si>
  <si>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</si>
  <si>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</si>
  <si>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</si>
  <si>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</si>
  <si>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</si>
  <si>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</si>
  <si>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</si>
  <si>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</si>
  <si>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</si>
  <si>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</si>
  <si>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</si>
  <si>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</si>
  <si>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</si>
  <si>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</si>
  <si>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</si>
  <si>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</si>
  <si>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</si>
  <si>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</si>
  <si>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</si>
  <si>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</si>
  <si>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</si>
  <si>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</si>
  <si>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</si>
  <si>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</si>
  <si>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</si>
  <si>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</si>
  <si>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</si>
  <si>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</si>
  <si>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</si>
  <si>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</si>
  <si>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</si>
  <si>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</si>
  <si>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</si>
  <si>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</si>
  <si>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</si>
  <si>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</si>
  <si>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</si>
  <si>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</si>
  <si>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</si>
  <si>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</si>
  <si>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</si>
  <si>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</si>
  <si>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</si>
  <si>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</si>
  <si>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</si>
  <si>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</si>
  <si>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</si>
  <si>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</si>
  <si>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</si>
  <si>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</si>
  <si>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</si>
  <si>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</si>
  <si>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</si>
  <si>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</si>
  <si>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</si>
  <si>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</si>
  <si>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</si>
  <si>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</si>
  <si>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</si>
  <si>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</si>
  <si>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</si>
  <si>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</si>
  <si>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</si>
  <si>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</si>
  <si>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</si>
  <si>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</si>
  <si>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</si>
  <si>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</si>
  <si>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</si>
  <si>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</si>
  <si>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</si>
  <si>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</si>
  <si>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</si>
  <si>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</si>
  <si>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</si>
  <si>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</si>
  <si>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</si>
  <si>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</si>
  <si>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</si>
  <si>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</si>
  <si>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</si>
  <si>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</si>
  <si>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</si>
  <si>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</si>
  <si>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</si>
  <si>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</si>
  <si>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</si>
  <si>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</si>
  <si>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</si>
  <si>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</si>
  <si>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</si>
  <si>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</si>
  <si>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</si>
  <si>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</si>
  <si>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</si>
  <si>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</si>
  <si>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</si>
  <si>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</si>
  <si>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</si>
  <si>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</si>
  <si>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</si>
  <si>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</si>
  <si>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</si>
  <si>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</si>
  <si>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</si>
  <si>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</si>
  <si>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</si>
  <si>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</si>
  <si>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</si>
  <si>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</si>
  <si>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</si>
  <si>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</si>
  <si>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</si>
  <si>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</si>
  <si>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</si>
  <si>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</si>
  <si>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</si>
  <si>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</si>
  <si>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</si>
  <si>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</si>
  <si>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</si>
  <si>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</si>
  <si>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</si>
  <si>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</si>
  <si>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</si>
  <si>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</si>
  <si>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</si>
  <si>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</si>
  <si>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</si>
  <si>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</si>
  <si>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</si>
  <si>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</si>
  <si>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</si>
  <si>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</si>
  <si>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</si>
  <si>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</si>
  <si>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</si>
  <si>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</si>
  <si>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</si>
  <si>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</si>
  <si>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</si>
  <si>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</si>
  <si>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</si>
  <si>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</si>
  <si>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</si>
  <si>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</si>
  <si>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</si>
  <si>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</si>
  <si>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</si>
  <si>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</si>
  <si>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</si>
  <si>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</si>
  <si>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</si>
  <si>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</si>
  <si>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</si>
  <si>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</si>
  <si>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</si>
  <si>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</si>
  <si>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</si>
  <si>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</si>
  <si>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</si>
  <si>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</si>
  <si>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</si>
  <si>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</si>
  <si>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</si>
  <si>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</si>
  <si>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</si>
  <si>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</si>
  <si>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</si>
  <si>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</si>
  <si>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</si>
  <si>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</si>
  <si>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</si>
  <si>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</si>
  <si>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</si>
  <si>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</si>
  <si>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</si>
  <si>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</si>
  <si>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</si>
  <si>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</si>
  <si>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</si>
  <si>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</si>
  <si>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</si>
  <si>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</si>
  <si>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</si>
  <si>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</si>
  <si>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</si>
  <si>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</si>
  <si>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</si>
  <si>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</si>
  <si>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</si>
  <si>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</si>
  <si>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</si>
  <si>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</si>
  <si>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</si>
  <si>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</si>
  <si>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</si>
  <si>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</si>
  <si>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</si>
  <si>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</si>
  <si>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</si>
  <si>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</si>
  <si>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</si>
  <si>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</si>
  <si>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</si>
  <si>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</si>
  <si>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</si>
  <si>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</si>
  <si>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</si>
  <si>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</si>
  <si>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</si>
  <si>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</si>
  <si>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</si>
  <si>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</si>
  <si>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</si>
  <si>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</si>
  <si>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</si>
  <si>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</si>
  <si>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</si>
  <si>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</si>
  <si>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</si>
  <si>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</si>
  <si>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</si>
  <si>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</si>
  <si>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</si>
  <si>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</si>
  <si>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</si>
  <si>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</si>
  <si>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</si>
  <si>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</si>
  <si>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</si>
  <si>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</si>
  <si>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</si>
  <si>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</si>
  <si>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</si>
  <si>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</si>
  <si>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</si>
  <si>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</si>
  <si>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</si>
  <si>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</si>
  <si>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</si>
  <si>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</si>
  <si>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</si>
  <si>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</si>
  <si>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</si>
  <si>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</si>
  <si>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</si>
  <si>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</si>
  <si>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</si>
  <si>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</si>
  <si>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</si>
  <si>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</si>
  <si>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</si>
  <si>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</si>
  <si>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</si>
  <si>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</si>
  <si>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</si>
  <si>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</si>
  <si>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</si>
  <si>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</si>
  <si>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</si>
  <si>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</si>
  <si>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</si>
  <si>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</si>
  <si>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</si>
  <si>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</si>
  <si>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</si>
  <si>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</si>
  <si>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</si>
  <si>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</si>
  <si>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</si>
  <si>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</si>
  <si>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</si>
  <si>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</si>
  <si>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</si>
  <si>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</si>
  <si>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</si>
  <si>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</si>
  <si>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</si>
  <si>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</si>
  <si>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</si>
  <si>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</si>
  <si>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</si>
  <si>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</si>
  <si>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</si>
  <si>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</si>
  <si>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</si>
  <si>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</si>
  <si>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</si>
  <si>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</si>
  <si>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</si>
  <si>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</si>
  <si>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</si>
  <si>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</si>
  <si>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</si>
  <si>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</si>
  <si>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</si>
  <si>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</si>
  <si>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</si>
  <si>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</si>
  <si>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</si>
  <si>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</si>
  <si>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</si>
  <si>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</si>
  <si>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</si>
  <si>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</si>
  <si>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</si>
  <si>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</si>
  <si>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</si>
  <si>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</si>
  <si>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</si>
  <si>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</si>
  <si>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</si>
  <si>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</si>
  <si>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</si>
  <si>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</si>
  <si>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</si>
  <si>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</si>
  <si>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</si>
  <si>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</si>
  <si>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</si>
  <si>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</si>
  <si>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</si>
  <si>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</si>
  <si>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</si>
  <si>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</si>
  <si>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</si>
  <si>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</si>
  <si>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</si>
  <si>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</si>
  <si>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</si>
  <si>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</si>
  <si>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</si>
  <si>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</si>
  <si>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</si>
  <si>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</si>
  <si>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</si>
  <si>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</si>
  <si>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</si>
  <si>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</si>
  <si>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</si>
  <si>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</si>
  <si>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</si>
  <si>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教育職員免許法、教育公務員特例法</t>
  </si>
  <si>
    <t>第3期教育振興基本計画（平成30年6月15日閣議決定）</t>
  </si>
  <si>
    <t>教育の直接の担い手である教員の資質能力の向上を図るにあたっては、教育委員会と大学との連携が重要であるとされてきた。こうした背景を踏まえ、本事業は、教育委員会や大学等との連携のもと、教員の養成・採用・研修における諸課題の解決等に資する先進事例を創出し、その成果を共有し全国への普及を図るとともに、得られた成果やデータを政策立案の裏付けとして活用するものである。</t>
  </si>
  <si>
    <t>大学、教育委員会、民間教育事業者等へ委託を行い、新たな教育課題に対応した教員養成改革の推進、初任・中堅等のそれぞれの段階に対応した特色ある研修改革の推進、研修の単位化・専修免許状取得プログラムの開発、民間教育事業者との連携による教員の資質能力向上等の、教員の養成・採用・研修を通じた一体的な改革に資する取組を推進するとともに、「教師の日」等の機を捉えた教職の魅力向上に資する取組を推進する。</t>
  </si>
  <si>
    <t>-</t>
  </si>
  <si>
    <t>教育政策推進事業委託費</t>
  </si>
  <si>
    <t>教職員研修費</t>
  </si>
  <si>
    <t>委員等旅費</t>
  </si>
  <si>
    <t>職員旅費</t>
  </si>
  <si>
    <t>庁費</t>
  </si>
  <si>
    <t>初任者研修を大学・大学院と連携して実施した教育委員会の数を直近３か年の平均よりも増加させる</t>
  </si>
  <si>
    <t>件</t>
  </si>
  <si>
    <t>教員研修実施状況調査</t>
  </si>
  <si>
    <t>中堅教諭等資質向上研修を大学・大学院と連携して実施した教育委員会の数を直近３か年の平均よりも増加させる</t>
  </si>
  <si>
    <t>「教師養成塾」生を対象とする特別選考の実施件数を直近３か年の平均よりも増加させる</t>
  </si>
  <si>
    <t>「教師養成塾」生を対象とする特別選考の実施件数</t>
  </si>
  <si>
    <t>「教員採用等の改善に係る取組事例」</t>
  </si>
  <si>
    <t>教員の養成・採用・研修を通じた一体的な改革に資する取組に取り組んだ自治体・大学等の数</t>
  </si>
  <si>
    <t>委託費／委託実績件数</t>
    <phoneticPr fontId="5"/>
  </si>
  <si>
    <t>百万円</t>
  </si>
  <si>
    <t>百万円/件</t>
    <phoneticPr fontId="5"/>
  </si>
  <si>
    <t>62/30</t>
  </si>
  <si>
    <t>49/22</t>
  </si>
  <si>
    <t>1　新しい時代に向けた教育政策の推進</t>
    <phoneticPr fontId="5"/>
  </si>
  <si>
    <t>1-3 魅力ある教育人材の養成・確保</t>
    <phoneticPr fontId="5"/>
  </si>
  <si>
    <t>採用試験における特別選考の実施件数</t>
  </si>
  <si>
    <t>件</t>
    <phoneticPr fontId="5"/>
  </si>
  <si>
    <t>本事業では、教員の養成を担う大学と採用・研修を担う教育委員会の連携による長期的視野での教員の資質向上のため、具体的には、初任者・中堅教諭・管理職等を対象とする研修の開発、研修の単位化等による専修免許状取得プログラムの開発、「教師養成塾」をはじめとする円滑な入職のための取組等を推進している。大学・大学院と教育委員会の連携による研修の実施件数の増加や「教師養成塾」出身者等を対象とした特別選考の実施件数の増加等により、本事業を進めることによって魅力ある優れた教員の養成・確保に貢献することが見込まれる。</t>
    <phoneticPr fontId="5"/>
  </si>
  <si>
    <t>新29-0012</t>
  </si>
  <si>
    <t>新29-0011</t>
  </si>
  <si>
    <t>0094</t>
  </si>
  <si>
    <t>○</t>
  </si>
  <si>
    <t>教員の養成・採用・研修の一体的改革推進事業</t>
    <phoneticPr fontId="5"/>
  </si>
  <si>
    <t>平成29年度</t>
    <phoneticPr fontId="5"/>
  </si>
  <si>
    <t>終了予定なし</t>
    <phoneticPr fontId="5"/>
  </si>
  <si>
    <t>総合教育政策局</t>
    <phoneticPr fontId="5"/>
  </si>
  <si>
    <t>教育人材政策課</t>
    <phoneticPr fontId="5"/>
  </si>
  <si>
    <t>-</t>
    <phoneticPr fontId="5"/>
  </si>
  <si>
    <t>事業者の選定に当たっては、外部委員による審査を受け、事業の実施に当たっては事業者から提出された事業計画書等の書類を確認し使途の確認を行うなど支出の適正性を確保している。また、必要に応じて証拠書類の提出を求めたり、電話での確認を行うなどして状況把握を行っており、適切に実施がなされている。</t>
    <phoneticPr fontId="5"/>
  </si>
  <si>
    <t>有</t>
  </si>
  <si>
    <t>無</t>
  </si>
  <si>
    <t>‐</t>
  </si>
  <si>
    <t>目標値を達成している。</t>
    <phoneticPr fontId="5"/>
  </si>
  <si>
    <t>活動実績は当初の見込みどおりであったと考える。</t>
    <phoneticPr fontId="5"/>
  </si>
  <si>
    <t>HPに成果報告書等を掲載し、成果の発信を行っている。</t>
    <phoneticPr fontId="5"/>
  </si>
  <si>
    <t>費目・使途についても事業目的と照らし、真に必要なものに限定している。</t>
    <phoneticPr fontId="5"/>
  </si>
  <si>
    <t>標準単価は、国の基準を示しており、基準額以下で設定されている。</t>
    <phoneticPr fontId="5"/>
  </si>
  <si>
    <t>項目で支出費目を制限している。</t>
    <phoneticPr fontId="5"/>
  </si>
  <si>
    <t>支出先が妥当なものとなるよう、公募により申請された企画案を企画評価会議において審査した上で本事業の委託先を決定している。</t>
    <phoneticPr fontId="5"/>
  </si>
  <si>
    <t>本事業は、教員の資質能力向上のため、先進的な取組を行い、その成果を全国で共有するものであり、教員の資質能力向上は喫緊の課題であることから、政策的な優先度の高い事業である。</t>
    <phoneticPr fontId="5"/>
  </si>
  <si>
    <t>本事業は、教員の養成・採用・研修を通じた一体的な改革に資する取組を推進し、成果を全国で共有することにより、全国的な教員の資質能力向上に資するものであり、国が推進していく必要がある。</t>
    <phoneticPr fontId="5"/>
  </si>
  <si>
    <t>本事業は、教員の養成・採用・研修を通じた一体的な改革に資する取組を推進することにより、これからの人材育成の中核を担う学校教育の直接の担い手である教員の資質能力向上につながるものであり、社会的ニーズの高い政策である。</t>
    <phoneticPr fontId="5"/>
  </si>
  <si>
    <t>国立大学法人　横浜国立大学</t>
    <phoneticPr fontId="5"/>
  </si>
  <si>
    <t>国立大学法人　山形大学</t>
    <phoneticPr fontId="5"/>
  </si>
  <si>
    <t>国立大学法人　愛知教育大学</t>
    <phoneticPr fontId="5"/>
  </si>
  <si>
    <t>国立大学法人　兵庫教育大学</t>
    <phoneticPr fontId="5"/>
  </si>
  <si>
    <t>一般社団法人　全国私立大学教職課程協会</t>
    <phoneticPr fontId="5"/>
  </si>
  <si>
    <t>国立大学法人　北海道教育大学</t>
    <phoneticPr fontId="5"/>
  </si>
  <si>
    <t>株式会社　浜銀総合研究所</t>
    <phoneticPr fontId="5"/>
  </si>
  <si>
    <t>国立大学法人　弘前大学</t>
    <phoneticPr fontId="5"/>
  </si>
  <si>
    <t>国立大学法人　鳴門教育大学</t>
    <phoneticPr fontId="5"/>
  </si>
  <si>
    <t>国立大学法人　京都教育大学</t>
    <phoneticPr fontId="5"/>
  </si>
  <si>
    <t>A.国立大学法人　愛知教育大学</t>
    <phoneticPr fontId="5"/>
  </si>
  <si>
    <t>教員の養成・採用・研修の一体的改革推進事業委託</t>
  </si>
  <si>
    <t>教員の養成・採用・研修の一体的改革推進事業委託</t>
    <phoneticPr fontId="5"/>
  </si>
  <si>
    <t>事業活動費</t>
    <rPh sb="0" eb="2">
      <t>ジギョウ</t>
    </rPh>
    <rPh sb="2" eb="4">
      <t>カツドウ</t>
    </rPh>
    <rPh sb="4" eb="5">
      <t>ヒ</t>
    </rPh>
    <phoneticPr fontId="5"/>
  </si>
  <si>
    <t>設備備品費</t>
    <rPh sb="0" eb="2">
      <t>セツビ</t>
    </rPh>
    <rPh sb="2" eb="5">
      <t>ビヒンヒ</t>
    </rPh>
    <phoneticPr fontId="5"/>
  </si>
  <si>
    <t>一般管理費</t>
    <rPh sb="0" eb="2">
      <t>イッパン</t>
    </rPh>
    <rPh sb="2" eb="5">
      <t>カンリヒ</t>
    </rPh>
    <phoneticPr fontId="5"/>
  </si>
  <si>
    <t>諸謝金、旅費、通信運搬費、印刷製本費、借損料、雑役務費、消耗品費</t>
    <rPh sb="0" eb="3">
      <t>ショシャキン</t>
    </rPh>
    <rPh sb="4" eb="6">
      <t>リョヒ</t>
    </rPh>
    <rPh sb="7" eb="9">
      <t>ツウシン</t>
    </rPh>
    <rPh sb="9" eb="11">
      <t>ウンパン</t>
    </rPh>
    <rPh sb="11" eb="12">
      <t>ヒ</t>
    </rPh>
    <rPh sb="13" eb="15">
      <t>インサツ</t>
    </rPh>
    <rPh sb="15" eb="17">
      <t>セイホン</t>
    </rPh>
    <rPh sb="17" eb="18">
      <t>ヒ</t>
    </rPh>
    <rPh sb="19" eb="22">
      <t>シャクソンリョウ</t>
    </rPh>
    <rPh sb="23" eb="24">
      <t>ザツ</t>
    </rPh>
    <rPh sb="24" eb="27">
      <t>エキムヒ</t>
    </rPh>
    <rPh sb="28" eb="31">
      <t>ショウモウヒン</t>
    </rPh>
    <rPh sb="31" eb="32">
      <t>ヒ</t>
    </rPh>
    <phoneticPr fontId="5"/>
  </si>
  <si>
    <t>教員研修実施状況調査</t>
    <phoneticPr fontId="5"/>
  </si>
  <si>
    <t>初任者研修を大学・大学院と連携して実施した都道府県・指定都市・中核市等教育委員会の数　※令和２年度は令和３年度中に調査予定</t>
    <rPh sb="50" eb="51">
      <t>レイ</t>
    </rPh>
    <rPh sb="51" eb="52">
      <t>ワ</t>
    </rPh>
    <rPh sb="53" eb="55">
      <t>ネンド</t>
    </rPh>
    <rPh sb="55" eb="56">
      <t>チュウ</t>
    </rPh>
    <rPh sb="57" eb="59">
      <t>チョウサ</t>
    </rPh>
    <rPh sb="59" eb="61">
      <t>ヨテイ</t>
    </rPh>
    <phoneticPr fontId="5"/>
  </si>
  <si>
    <t>中堅教諭等資質向上研修（旧：10年経験者研修）を大学・大学院と連携して実施した都道府県・指定都市・中核市等教育委員会の数
※令和２年度は令和３年度中に調査予定</t>
    <rPh sb="68" eb="69">
      <t>レイ</t>
    </rPh>
    <rPh sb="69" eb="70">
      <t>ワ</t>
    </rPh>
    <rPh sb="71" eb="73">
      <t>ネンド</t>
    </rPh>
    <rPh sb="73" eb="74">
      <t>チュウ</t>
    </rPh>
    <rPh sb="75" eb="77">
      <t>チョウサ</t>
    </rPh>
    <rPh sb="77" eb="79">
      <t>ヨテイ</t>
    </rPh>
    <phoneticPr fontId="5"/>
  </si>
  <si>
    <t>44/19</t>
    <phoneticPr fontId="5"/>
  </si>
  <si>
    <t>普通免許状のうち専修免許状の授与件数
※令和元年度は調査中。令和２年度については未調査。</t>
    <rPh sb="30" eb="32">
      <t>レイワ</t>
    </rPh>
    <rPh sb="33" eb="35">
      <t>ネンド</t>
    </rPh>
    <rPh sb="40" eb="43">
      <t>ミチョウサ</t>
    </rPh>
    <phoneticPr fontId="5"/>
  </si>
  <si>
    <t>委託先への実地指導等について、新型コロナウイルス感染拡大防止のため実現できなかった部分があり、執行率が下がった。</t>
    <rPh sb="9" eb="10">
      <t>ナド</t>
    </rPh>
    <rPh sb="15" eb="17">
      <t>シンガタ</t>
    </rPh>
    <rPh sb="24" eb="26">
      <t>カンセン</t>
    </rPh>
    <rPh sb="26" eb="28">
      <t>カクダイ</t>
    </rPh>
    <rPh sb="28" eb="30">
      <t>ボウシ</t>
    </rPh>
    <phoneticPr fontId="5"/>
  </si>
  <si>
    <t>引き続き、経費の効率的な執行を行うとともに、Webサイト等を通じて成果の発信を行い、事業実施における課題等についても自治体からヒアリングを行うなどの対応に努める。また、Webサイト等を活用した発信方法に関して工夫を重ね、全国に向けた更なる先進・優良事例の普及に努める。</t>
    <rPh sb="28" eb="29">
      <t>ナド</t>
    </rPh>
    <rPh sb="90" eb="91">
      <t>ナド</t>
    </rPh>
    <phoneticPr fontId="5"/>
  </si>
  <si>
    <t>教育人材政策課長
小幡　泰弘</t>
    <rPh sb="9" eb="11">
      <t>オバタ</t>
    </rPh>
    <rPh sb="12" eb="14">
      <t>ヤスヒロ</t>
    </rPh>
    <phoneticPr fontId="5"/>
  </si>
  <si>
    <t>-</t>
    <phoneticPr fontId="5"/>
  </si>
  <si>
    <t>41/10</t>
    <phoneticPr fontId="5"/>
  </si>
  <si>
    <t>-</t>
    <phoneticPr fontId="5"/>
  </si>
  <si>
    <t>実施予定の事業内容及び新しい生活様式における事業実施の観点を踏まえ、要求額が減少した。
※金額は単位未満四捨五入して記載していることから、合計が一致しない場合がある。</t>
    <rPh sb="0" eb="2">
      <t>ジッシ</t>
    </rPh>
    <rPh sb="2" eb="4">
      <t>ヨテイ</t>
    </rPh>
    <rPh sb="5" eb="7">
      <t>ジギョウ</t>
    </rPh>
    <rPh sb="7" eb="9">
      <t>ナイヨウ</t>
    </rPh>
    <rPh sb="9" eb="10">
      <t>オヨ</t>
    </rPh>
    <rPh sb="11" eb="12">
      <t>アタラ</t>
    </rPh>
    <rPh sb="14" eb="16">
      <t>セイカツ</t>
    </rPh>
    <rPh sb="16" eb="18">
      <t>ヨウシキ</t>
    </rPh>
    <rPh sb="22" eb="24">
      <t>ジギョウ</t>
    </rPh>
    <rPh sb="24" eb="26">
      <t>ジッシ</t>
    </rPh>
    <rPh sb="27" eb="29">
      <t>カンテン</t>
    </rPh>
    <rPh sb="30" eb="31">
      <t>フ</t>
    </rPh>
    <rPh sb="34" eb="36">
      <t>ヨウキュウ</t>
    </rPh>
    <rPh sb="36" eb="37">
      <t>ガク</t>
    </rPh>
    <rPh sb="38" eb="40">
      <t>ゲンショウ</t>
    </rPh>
    <phoneticPr fontId="5"/>
  </si>
  <si>
    <t>本事業に係る成果概要・成果報告書 　https://www.mext.go.jp/a_menu/shotou/sankou/1302629.htm</t>
    <rPh sb="0" eb="1">
      <t>ホン</t>
    </rPh>
    <rPh sb="1" eb="3">
      <t>ジギョウ</t>
    </rPh>
    <rPh sb="4" eb="5">
      <t>カカ</t>
    </rPh>
    <phoneticPr fontId="5"/>
  </si>
  <si>
    <t>外部有識者点検対象外</t>
    <phoneticPr fontId="5"/>
  </si>
  <si>
    <t>事業内容の一部改善</t>
  </si>
  <si>
    <t>この事業は、令和２年度決算において新型コロナウイルス感染症の影響を受け、委託先への実地指導等が困難となったことにより不用額が生じていることから、本事業においてこれまで得られた成果を踏まえ、新型コロナウイルス感染症対策下においても教員の資質能力向上が図られるよう事業の再構築を図りつつ、令和4年度概算要求においても、積算単価を再検証するなど、引き続きコスト削減に努めるべきである。</t>
  </si>
  <si>
    <t>縮減</t>
  </si>
  <si>
    <t>本事業では、令和２年度決算において新型コロナウイルス感染症の影響を受け、委託先への実地指導等が困難となったことにより不用額が生じていることから、新型コロナウイルス感染症対策下においてもこれまで得られた成果を踏まえつつ教員の資質能力向上が図られるよう事業実施体制を見直すとともに、実地指導等に係る積算を見直し、概算要求に▲8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</si>
</sst>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122465</xdr:colOff>
      <xdr:row>749</xdr:row>
      <xdr:rowOff>190498</xdr:rowOff>
    </xdr:from>
    <xdr:to>
      <xdr:col>49</xdr:col>
      <xdr:colOff>261629</xdr:colOff>
      <xdr:row>752</xdr:row>
      <xdr:rowOff>326065</xdr:rowOff>
    </xdr:to>
    <xdr:grpSp>
      <xdr:nvGrpSpPr>
        <xdr:cNvPr id="2" name="Group 43">
          <a:extLst>
            <a:ext uri="{FF2B5EF4-FFF2-40B4-BE49-F238E27FC236}">
              <a16:creationId xmlns:a16="http://schemas.microsoft.com/office/drawing/2014/main" id="{FBADE662-C30B-4A7D-9D48-0B7DBB847327}"/>
            </a:ext>
          </a:extLst>
        </xdr:cNvPr>
        <xdr:cNvGrpSpPr>
          <a:grpSpLocks/>
        </xdr:cNvGrpSpPr>
      </xdr:nvGrpSpPr>
      <xdr:grpSpPr bwMode="auto">
        <a:xfrm>
          <a:off x="3954877" y="47860322"/>
          <a:ext cx="6190340" cy="1177714"/>
          <a:chOff x="330" y="3186"/>
          <a:chExt cx="622" cy="121"/>
        </a:xfrm>
      </xdr:grpSpPr>
      <xdr:sp macro="" textlink="">
        <xdr:nvSpPr>
          <xdr:cNvPr id="3" name="Rectangle 2">
            <a:extLst>
              <a:ext uri="{FF2B5EF4-FFF2-40B4-BE49-F238E27FC236}">
                <a16:creationId xmlns:a16="http://schemas.microsoft.com/office/drawing/2014/main" id="{8FD5692F-21A0-407E-921D-FD166EBAA90E}"/>
              </a:ext>
            </a:extLst>
          </xdr:cNvPr>
          <xdr:cNvSpPr>
            <a:spLocks noChangeArrowheads="1"/>
          </xdr:cNvSpPr>
        </xdr:nvSpPr>
        <xdr:spPr bwMode="auto">
          <a:xfrm>
            <a:off x="330" y="3188"/>
            <a:ext cx="259"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49.8</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百万円</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 name="Rectangle 3">
            <a:extLst>
              <a:ext uri="{FF2B5EF4-FFF2-40B4-BE49-F238E27FC236}">
                <a16:creationId xmlns:a16="http://schemas.microsoft.com/office/drawing/2014/main" id="{7A7708D5-76AE-4813-BFC4-55495AB80EE2}"/>
              </a:ext>
            </a:extLst>
          </xdr:cNvPr>
          <xdr:cNvSpPr>
            <a:spLocks noChangeArrowheads="1"/>
          </xdr:cNvSpPr>
        </xdr:nvSpPr>
        <xdr:spPr bwMode="auto">
          <a:xfrm>
            <a:off x="611" y="3186"/>
            <a:ext cx="320" cy="1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n-ea"/>
                <a:ea typeface="+mn-ea"/>
              </a:rPr>
              <a:t>庁費　　　　　　　　　　　</a:t>
            </a:r>
            <a:r>
              <a:rPr lang="en-US" altLang="ja-JP" sz="1200">
                <a:solidFill>
                  <a:srgbClr xmlns:mc="http://schemas.openxmlformats.org/markup-compatibility/2006" xmlns:a14="http://schemas.microsoft.com/office/drawing/2010/main" val="000000" mc:Ignorable="a14" a14:legacySpreadsheetColorIndex="8"/>
                </a:solidFill>
                <a:latin typeface="+mn-ea"/>
                <a:ea typeface="+mn-ea"/>
              </a:rPr>
              <a:t>0.1</a:t>
            </a:r>
            <a:r>
              <a:rPr lang="ja-JP" altLang="en-US" sz="120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sp macro="" textlink="">
        <xdr:nvSpPr>
          <xdr:cNvPr id="5" name="AutoShape 4">
            <a:extLst>
              <a:ext uri="{FF2B5EF4-FFF2-40B4-BE49-F238E27FC236}">
                <a16:creationId xmlns:a16="http://schemas.microsoft.com/office/drawing/2014/main" id="{060B8907-6EA0-4014-96ED-FDE603C1685D}"/>
              </a:ext>
            </a:extLst>
          </xdr:cNvPr>
          <xdr:cNvSpPr>
            <a:spLocks/>
          </xdr:cNvSpPr>
        </xdr:nvSpPr>
        <xdr:spPr bwMode="auto">
          <a:xfrm>
            <a:off x="845" y="3194"/>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Rectangle 5">
            <a:extLst>
              <a:ext uri="{FF2B5EF4-FFF2-40B4-BE49-F238E27FC236}">
                <a16:creationId xmlns:a16="http://schemas.microsoft.com/office/drawing/2014/main" id="{1256C1E1-494D-40D9-AB8B-ECD1F68B2720}"/>
              </a:ext>
            </a:extLst>
          </xdr:cNvPr>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14</xdr:col>
      <xdr:colOff>48505</xdr:colOff>
      <xdr:row>758</xdr:row>
      <xdr:rowOff>162408</xdr:rowOff>
    </xdr:from>
    <xdr:to>
      <xdr:col>40</xdr:col>
      <xdr:colOff>38100</xdr:colOff>
      <xdr:row>760</xdr:row>
      <xdr:rowOff>51707</xdr:rowOff>
    </xdr:to>
    <xdr:sp macro="" textlink="">
      <xdr:nvSpPr>
        <xdr:cNvPr id="8" name="大かっこ 7">
          <a:extLst>
            <a:ext uri="{FF2B5EF4-FFF2-40B4-BE49-F238E27FC236}">
              <a16:creationId xmlns:a16="http://schemas.microsoft.com/office/drawing/2014/main" id="{09836FE9-29D7-403B-B7EC-13106C688704}"/>
            </a:ext>
          </a:extLst>
        </xdr:cNvPr>
        <xdr:cNvSpPr/>
      </xdr:nvSpPr>
      <xdr:spPr>
        <a:xfrm>
          <a:off x="2848855" y="50063883"/>
          <a:ext cx="5190245" cy="5941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実践力のある教員の育成に向けた養成・採用・研修の抜本的な改革</a:t>
          </a:r>
          <a:r>
            <a:rPr lang="en-US" altLang="ja-JP"/>
            <a:t>,</a:t>
          </a:r>
          <a:r>
            <a:rPr lang="ja-JP" altLang="en-US"/>
            <a:t>民間事業者との連携による教員の資質能力向上等の促進について調査研究を行う。</a:t>
          </a:r>
        </a:p>
      </xdr:txBody>
    </xdr:sp>
    <xdr:clientData/>
  </xdr:twoCellAnchor>
  <xdr:twoCellAnchor>
    <xdr:from>
      <xdr:col>18</xdr:col>
      <xdr:colOff>129046</xdr:colOff>
      <xdr:row>753</xdr:row>
      <xdr:rowOff>265981</xdr:rowOff>
    </xdr:from>
    <xdr:to>
      <xdr:col>33</xdr:col>
      <xdr:colOff>101413</xdr:colOff>
      <xdr:row>757</xdr:row>
      <xdr:rowOff>70037</xdr:rowOff>
    </xdr:to>
    <xdr:sp macro="" textlink="">
      <xdr:nvSpPr>
        <xdr:cNvPr id="10" name="Text Box 7">
          <a:extLst>
            <a:ext uri="{FF2B5EF4-FFF2-40B4-BE49-F238E27FC236}">
              <a16:creationId xmlns:a16="http://schemas.microsoft.com/office/drawing/2014/main" id="{9E755F9C-BF1E-4576-A05C-37FB8B5E67EE}"/>
            </a:ext>
          </a:extLst>
        </xdr:cNvPr>
        <xdr:cNvSpPr txBox="1">
          <a:spLocks noChangeArrowheads="1"/>
        </xdr:cNvSpPr>
      </xdr:nvSpPr>
      <xdr:spPr bwMode="auto">
        <a:xfrm>
          <a:off x="3729496" y="48405331"/>
          <a:ext cx="2972742" cy="1213756"/>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財団法人等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179294</xdr:colOff>
      <xdr:row>752</xdr:row>
      <xdr:rowOff>305761</xdr:rowOff>
    </xdr:from>
    <xdr:to>
      <xdr:col>31</xdr:col>
      <xdr:colOff>140874</xdr:colOff>
      <xdr:row>753</xdr:row>
      <xdr:rowOff>176093</xdr:rowOff>
    </xdr:to>
    <xdr:sp macro="" textlink="">
      <xdr:nvSpPr>
        <xdr:cNvPr id="11" name="テキスト ボックス 10">
          <a:extLst>
            <a:ext uri="{FF2B5EF4-FFF2-40B4-BE49-F238E27FC236}">
              <a16:creationId xmlns:a16="http://schemas.microsoft.com/office/drawing/2014/main" id="{2F69B415-E260-422B-A8FF-85C7DD86C3F4}"/>
            </a:ext>
          </a:extLst>
        </xdr:cNvPr>
        <xdr:cNvSpPr txBox="1"/>
      </xdr:nvSpPr>
      <xdr:spPr>
        <a:xfrm>
          <a:off x="2779619" y="53102836"/>
          <a:ext cx="3562030" cy="22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201055</xdr:colOff>
      <xdr:row>751</xdr:row>
      <xdr:rowOff>157602</xdr:rowOff>
    </xdr:from>
    <xdr:to>
      <xdr:col>25</xdr:col>
      <xdr:colOff>201055</xdr:colOff>
      <xdr:row>753</xdr:row>
      <xdr:rowOff>112059</xdr:rowOff>
    </xdr:to>
    <xdr:cxnSp macro="">
      <xdr:nvCxnSpPr>
        <xdr:cNvPr id="12" name="直線矢印コネクタ 11">
          <a:extLst>
            <a:ext uri="{FF2B5EF4-FFF2-40B4-BE49-F238E27FC236}">
              <a16:creationId xmlns:a16="http://schemas.microsoft.com/office/drawing/2014/main" id="{94B632C7-3332-40A4-890F-F956467212F3}"/>
            </a:ext>
          </a:extLst>
        </xdr:cNvPr>
        <xdr:cNvCxnSpPr>
          <a:stCxn id="3" idx="2"/>
        </xdr:cNvCxnSpPr>
      </xdr:nvCxnSpPr>
      <xdr:spPr>
        <a:xfrm>
          <a:off x="5201680" y="52602252"/>
          <a:ext cx="0" cy="65930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5" zoomScale="85" zoomScaleNormal="75" zoomScaleSheetLayoutView="85" zoomScalePageLayoutView="85" workbookViewId="0">
      <selection activeCell="AN755" sqref="AN7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20</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749</v>
      </c>
      <c r="H5" s="835"/>
      <c r="I5" s="835"/>
      <c r="J5" s="835"/>
      <c r="K5" s="835"/>
      <c r="L5" s="835"/>
      <c r="M5" s="836" t="s">
        <v>66</v>
      </c>
      <c r="N5" s="837"/>
      <c r="O5" s="837"/>
      <c r="P5" s="837"/>
      <c r="Q5" s="837"/>
      <c r="R5" s="838"/>
      <c r="S5" s="839" t="s">
        <v>750</v>
      </c>
      <c r="T5" s="835"/>
      <c r="U5" s="835"/>
      <c r="V5" s="835"/>
      <c r="W5" s="835"/>
      <c r="X5" s="840"/>
      <c r="Y5" s="696" t="s">
        <v>3</v>
      </c>
      <c r="Z5" s="542"/>
      <c r="AA5" s="542"/>
      <c r="AB5" s="542"/>
      <c r="AC5" s="542"/>
      <c r="AD5" s="543"/>
      <c r="AE5" s="697" t="s">
        <v>752</v>
      </c>
      <c r="AF5" s="697"/>
      <c r="AG5" s="697"/>
      <c r="AH5" s="697"/>
      <c r="AI5" s="697"/>
      <c r="AJ5" s="697"/>
      <c r="AK5" s="697"/>
      <c r="AL5" s="697"/>
      <c r="AM5" s="697"/>
      <c r="AN5" s="697"/>
      <c r="AO5" s="697"/>
      <c r="AP5" s="698"/>
      <c r="AQ5" s="699" t="s">
        <v>792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88.7</v>
      </c>
      <c r="Q13" s="656"/>
      <c r="R13" s="656"/>
      <c r="S13" s="656"/>
      <c r="T13" s="656"/>
      <c r="U13" s="656"/>
      <c r="V13" s="657"/>
      <c r="W13" s="655">
        <v>75.3</v>
      </c>
      <c r="X13" s="656"/>
      <c r="Y13" s="656"/>
      <c r="Z13" s="656"/>
      <c r="AA13" s="656"/>
      <c r="AB13" s="656"/>
      <c r="AC13" s="657"/>
      <c r="AD13" s="655">
        <v>66.8</v>
      </c>
      <c r="AE13" s="656"/>
      <c r="AF13" s="656"/>
      <c r="AG13" s="656"/>
      <c r="AH13" s="656"/>
      <c r="AI13" s="656"/>
      <c r="AJ13" s="657"/>
      <c r="AK13" s="655">
        <v>50.8</v>
      </c>
      <c r="AL13" s="656"/>
      <c r="AM13" s="656"/>
      <c r="AN13" s="656"/>
      <c r="AO13" s="656"/>
      <c r="AP13" s="656"/>
      <c r="AQ13" s="657"/>
      <c r="AR13" s="915">
        <v>42.3</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753</v>
      </c>
      <c r="AE14" s="656"/>
      <c r="AF14" s="656"/>
      <c r="AG14" s="656"/>
      <c r="AH14" s="656"/>
      <c r="AI14" s="656"/>
      <c r="AJ14" s="657"/>
      <c r="AK14" s="655" t="s">
        <v>720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720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88.7</v>
      </c>
      <c r="Q18" s="874"/>
      <c r="R18" s="874"/>
      <c r="S18" s="874"/>
      <c r="T18" s="874"/>
      <c r="U18" s="874"/>
      <c r="V18" s="875"/>
      <c r="W18" s="873">
        <f>SUM(W13:AC17)</f>
        <v>75.3</v>
      </c>
      <c r="X18" s="874"/>
      <c r="Y18" s="874"/>
      <c r="Z18" s="874"/>
      <c r="AA18" s="874"/>
      <c r="AB18" s="874"/>
      <c r="AC18" s="875"/>
      <c r="AD18" s="873">
        <f>SUM(AD13:AJ17)</f>
        <v>66.8</v>
      </c>
      <c r="AE18" s="874"/>
      <c r="AF18" s="874"/>
      <c r="AG18" s="874"/>
      <c r="AH18" s="874"/>
      <c r="AI18" s="874"/>
      <c r="AJ18" s="875"/>
      <c r="AK18" s="873">
        <f>SUM(AK13:AQ17)</f>
        <v>50.8</v>
      </c>
      <c r="AL18" s="874"/>
      <c r="AM18" s="874"/>
      <c r="AN18" s="874"/>
      <c r="AO18" s="874"/>
      <c r="AP18" s="874"/>
      <c r="AQ18" s="875"/>
      <c r="AR18" s="873">
        <f>SUM(AR13:AX17)</f>
        <v>42.3</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77.8</v>
      </c>
      <c r="Q19" s="656"/>
      <c r="R19" s="656"/>
      <c r="S19" s="656"/>
      <c r="T19" s="656"/>
      <c r="U19" s="656"/>
      <c r="V19" s="657"/>
      <c r="W19" s="655">
        <v>59</v>
      </c>
      <c r="X19" s="656"/>
      <c r="Y19" s="656"/>
      <c r="Z19" s="656"/>
      <c r="AA19" s="656"/>
      <c r="AB19" s="656"/>
      <c r="AC19" s="657"/>
      <c r="AD19" s="655">
        <v>50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0.87711386696730542</v>
      </c>
      <c r="Q20" s="316"/>
      <c r="R20" s="316"/>
      <c r="S20" s="316"/>
      <c r="T20" s="316"/>
      <c r="U20" s="316"/>
      <c r="V20" s="316"/>
      <c r="W20" s="316">
        <f t="shared" ref="W20" si="0">IF(W18=0, "-", SUM(W19)/W18)</f>
        <v>0.78353253652058441</v>
      </c>
      <c r="X20" s="316"/>
      <c r="Y20" s="316"/>
      <c r="Z20" s="316"/>
      <c r="AA20" s="316"/>
      <c r="AB20" s="316"/>
      <c r="AC20" s="316"/>
      <c r="AD20" s="316">
        <f t="shared" ref="AD20" si="1">IF(AD18=0, "-", SUM(AD19)/AD18)</f>
        <v>0.74850299401197606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9.25" customHeight="1" x14ac:dyDescent="0.15">
      <c r="A21" s="844"/>
      <c r="B21" s="845"/>
      <c r="C21" s="845"/>
      <c r="D21" s="845"/>
      <c r="E21" s="845"/>
      <c r="F21" s="962"/>
      <c r="G21" s="314" t="s">
        <v>354</v>
      </c>
      <c r="H21" s="315"/>
      <c r="I21" s="315"/>
      <c r="J21" s="315"/>
      <c r="K21" s="315"/>
      <c r="L21" s="315"/>
      <c r="M21" s="315"/>
      <c r="N21" s="315"/>
      <c r="O21" s="315"/>
      <c r="P21" s="316">
        <f>IF(P19=0, "-", SUM(P19)/SUM(P13,P14))</f>
        <v>0.87711386696730542</v>
      </c>
      <c r="Q21" s="316"/>
      <c r="R21" s="316"/>
      <c r="S21" s="316"/>
      <c r="T21" s="316"/>
      <c r="U21" s="316"/>
      <c r="V21" s="316"/>
      <c r="W21" s="316">
        <f t="shared" ref="W21" si="2">IF(W19=0, "-", SUM(W19)/SUM(W13,W14))</f>
        <v>0.78353253652058441</v>
      </c>
      <c r="X21" s="316"/>
      <c r="Y21" s="316"/>
      <c r="Z21" s="316"/>
      <c r="AA21" s="316"/>
      <c r="AB21" s="316"/>
      <c r="AC21" s="316"/>
      <c r="AD21" s="316">
        <f t="shared" ref="AD21" si="3">IF(AD19=0, "-", SUM(AD19)/SUM(AD13,AD14))</f>
        <v>0.74850299401197606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41</v>
      </c>
      <c r="Q23" s="916"/>
      <c r="R23" s="916"/>
      <c r="S23" s="916"/>
      <c r="T23" s="916"/>
      <c r="U23" s="916"/>
      <c r="V23" s="930"/>
      <c r="W23" s="915">
        <v>35.5</v>
      </c>
      <c r="X23" s="916"/>
      <c r="Y23" s="916"/>
      <c r="Z23" s="916"/>
      <c r="AA23" s="916"/>
      <c r="AB23" s="916"/>
      <c r="AC23" s="930"/>
      <c r="AD23" s="978" t="s">
        <v>796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v>3.1</v>
      </c>
      <c r="Q24" s="656"/>
      <c r="R24" s="656"/>
      <c r="S24" s="656"/>
      <c r="T24" s="656"/>
      <c r="U24" s="656"/>
      <c r="V24" s="657"/>
      <c r="W24" s="655">
        <v>3.3</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723</v>
      </c>
      <c r="H25" s="932"/>
      <c r="I25" s="932"/>
      <c r="J25" s="932"/>
      <c r="K25" s="932"/>
      <c r="L25" s="932"/>
      <c r="M25" s="932"/>
      <c r="N25" s="932"/>
      <c r="O25" s="933"/>
      <c r="P25" s="655">
        <v>3</v>
      </c>
      <c r="Q25" s="656"/>
      <c r="R25" s="656"/>
      <c r="S25" s="656"/>
      <c r="T25" s="656"/>
      <c r="U25" s="656"/>
      <c r="V25" s="657"/>
      <c r="W25" s="655">
        <v>1.2</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724</v>
      </c>
      <c r="H26" s="932"/>
      <c r="I26" s="932"/>
      <c r="J26" s="932"/>
      <c r="K26" s="932"/>
      <c r="L26" s="932"/>
      <c r="M26" s="932"/>
      <c r="N26" s="932"/>
      <c r="O26" s="933"/>
      <c r="P26" s="655">
        <v>2.2000000000000002</v>
      </c>
      <c r="Q26" s="656"/>
      <c r="R26" s="656"/>
      <c r="S26" s="656"/>
      <c r="T26" s="656"/>
      <c r="U26" s="656"/>
      <c r="V26" s="657"/>
      <c r="W26" s="655">
        <v>0.9</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725</v>
      </c>
      <c r="H27" s="932"/>
      <c r="I27" s="932"/>
      <c r="J27" s="932"/>
      <c r="K27" s="932"/>
      <c r="L27" s="932"/>
      <c r="M27" s="932"/>
      <c r="N27" s="932"/>
      <c r="O27" s="933"/>
      <c r="P27" s="655">
        <v>1</v>
      </c>
      <c r="Q27" s="656"/>
      <c r="R27" s="656"/>
      <c r="S27" s="656"/>
      <c r="T27" s="656"/>
      <c r="U27" s="656"/>
      <c r="V27" s="657"/>
      <c r="W27" s="655">
        <v>0.9</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0.49999999999999289</v>
      </c>
      <c r="Q28" s="874"/>
      <c r="R28" s="874"/>
      <c r="S28" s="874"/>
      <c r="T28" s="874"/>
      <c r="U28" s="874"/>
      <c r="V28" s="875"/>
      <c r="W28" s="873">
        <f>W29-SUM(W23:W27)</f>
        <v>0.5</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50.8</v>
      </c>
      <c r="Q29" s="656"/>
      <c r="R29" s="656"/>
      <c r="S29" s="656"/>
      <c r="T29" s="656"/>
      <c r="U29" s="656"/>
      <c r="V29" s="657"/>
      <c r="W29" s="947">
        <f>AR13</f>
        <v>42.3</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720</v>
      </c>
      <c r="AR31" s="201"/>
      <c r="AS31" s="136" t="s">
        <v>233</v>
      </c>
      <c r="AT31" s="137"/>
      <c r="AU31" s="200" t="s">
        <v>720</v>
      </c>
      <c r="AV31" s="200"/>
      <c r="AW31" s="392" t="s">
        <v>179</v>
      </c>
      <c r="AX31" s="393"/>
    </row>
    <row r="32" spans="1:50" ht="33" customHeight="1" x14ac:dyDescent="0.15">
      <c r="A32" s="397"/>
      <c r="B32" s="395"/>
      <c r="C32" s="395"/>
      <c r="D32" s="395"/>
      <c r="E32" s="395"/>
      <c r="F32" s="396"/>
      <c r="G32" s="563" t="s">
        <v>726</v>
      </c>
      <c r="H32" s="564"/>
      <c r="I32" s="564"/>
      <c r="J32" s="564"/>
      <c r="K32" s="564"/>
      <c r="L32" s="564"/>
      <c r="M32" s="564"/>
      <c r="N32" s="564"/>
      <c r="O32" s="565"/>
      <c r="P32" s="108" t="s">
        <v>786</v>
      </c>
      <c r="Q32" s="108"/>
      <c r="R32" s="108"/>
      <c r="S32" s="108"/>
      <c r="T32" s="108"/>
      <c r="U32" s="108"/>
      <c r="V32" s="108"/>
      <c r="W32" s="108"/>
      <c r="X32" s="109"/>
      <c r="Y32" s="470" t="s">
        <v>12</v>
      </c>
      <c r="Z32" s="530"/>
      <c r="AA32" s="531"/>
      <c r="AB32" s="460" t="s">
        <v>727</v>
      </c>
      <c r="AC32" s="460"/>
      <c r="AD32" s="460"/>
      <c r="AE32" s="218">
        <v>67</v>
      </c>
      <c r="AF32" s="219"/>
      <c r="AG32" s="219"/>
      <c r="AH32" s="219"/>
      <c r="AI32" s="218">
        <v>77</v>
      </c>
      <c r="AJ32" s="219"/>
      <c r="AK32" s="219"/>
      <c r="AL32" s="219"/>
      <c r="AM32" s="218"/>
      <c r="AN32" s="219"/>
      <c r="AO32" s="219"/>
      <c r="AP32" s="219"/>
      <c r="AQ32" s="336" t="s">
        <v>720</v>
      </c>
      <c r="AR32" s="208"/>
      <c r="AS32" s="208"/>
      <c r="AT32" s="337"/>
      <c r="AU32" s="219" t="s">
        <v>720</v>
      </c>
      <c r="AV32" s="219"/>
      <c r="AW32" s="219"/>
      <c r="AX32" s="221"/>
    </row>
    <row r="33" spans="1:51" ht="30"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v>79</v>
      </c>
      <c r="AF33" s="219"/>
      <c r="AG33" s="219"/>
      <c r="AH33" s="219"/>
      <c r="AI33" s="218">
        <v>75</v>
      </c>
      <c r="AJ33" s="219"/>
      <c r="AK33" s="219"/>
      <c r="AL33" s="219"/>
      <c r="AM33" s="218">
        <v>74</v>
      </c>
      <c r="AN33" s="219"/>
      <c r="AO33" s="219"/>
      <c r="AP33" s="219"/>
      <c r="AQ33" s="336" t="s">
        <v>720</v>
      </c>
      <c r="AR33" s="208"/>
      <c r="AS33" s="208"/>
      <c r="AT33" s="337"/>
      <c r="AU33" s="219" t="s">
        <v>720</v>
      </c>
      <c r="AV33" s="219"/>
      <c r="AW33" s="219"/>
      <c r="AX33" s="221"/>
    </row>
    <row r="34" spans="1:51" ht="31.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85</v>
      </c>
      <c r="AF34" s="219"/>
      <c r="AG34" s="219"/>
      <c r="AH34" s="219"/>
      <c r="AI34" s="218">
        <v>103</v>
      </c>
      <c r="AJ34" s="219"/>
      <c r="AK34" s="219"/>
      <c r="AL34" s="219"/>
      <c r="AM34" s="218"/>
      <c r="AN34" s="219"/>
      <c r="AO34" s="219"/>
      <c r="AP34" s="219"/>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785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720</v>
      </c>
      <c r="AR38" s="201"/>
      <c r="AS38" s="136" t="s">
        <v>233</v>
      </c>
      <c r="AT38" s="137"/>
      <c r="AU38" s="200" t="s">
        <v>720</v>
      </c>
      <c r="AV38" s="200"/>
      <c r="AW38" s="392" t="s">
        <v>179</v>
      </c>
      <c r="AX38" s="393"/>
      <c r="AY38">
        <f>$AY$37</f>
        <v>1</v>
      </c>
    </row>
    <row r="39" spans="1:51" ht="38.25" customHeight="1" x14ac:dyDescent="0.15">
      <c r="A39" s="397"/>
      <c r="B39" s="395"/>
      <c r="C39" s="395"/>
      <c r="D39" s="395"/>
      <c r="E39" s="395"/>
      <c r="F39" s="396"/>
      <c r="G39" s="563" t="s">
        <v>729</v>
      </c>
      <c r="H39" s="564"/>
      <c r="I39" s="564"/>
      <c r="J39" s="564"/>
      <c r="K39" s="564"/>
      <c r="L39" s="564"/>
      <c r="M39" s="564"/>
      <c r="N39" s="564"/>
      <c r="O39" s="565"/>
      <c r="P39" s="108" t="s">
        <v>787</v>
      </c>
      <c r="Q39" s="108"/>
      <c r="R39" s="108"/>
      <c r="S39" s="108"/>
      <c r="T39" s="108"/>
      <c r="U39" s="108"/>
      <c r="V39" s="108"/>
      <c r="W39" s="108"/>
      <c r="X39" s="109"/>
      <c r="Y39" s="470" t="s">
        <v>12</v>
      </c>
      <c r="Z39" s="530"/>
      <c r="AA39" s="531"/>
      <c r="AB39" s="460" t="s">
        <v>727</v>
      </c>
      <c r="AC39" s="460"/>
      <c r="AD39" s="460"/>
      <c r="AE39" s="218">
        <v>78</v>
      </c>
      <c r="AF39" s="219"/>
      <c r="AG39" s="219"/>
      <c r="AH39" s="219"/>
      <c r="AI39" s="218">
        <v>85</v>
      </c>
      <c r="AJ39" s="219"/>
      <c r="AK39" s="219"/>
      <c r="AL39" s="219"/>
      <c r="AM39" s="218"/>
      <c r="AN39" s="219"/>
      <c r="AO39" s="219"/>
      <c r="AP39" s="219"/>
      <c r="AQ39" s="336" t="s">
        <v>720</v>
      </c>
      <c r="AR39" s="208"/>
      <c r="AS39" s="208"/>
      <c r="AT39" s="337"/>
      <c r="AU39" s="219" t="s">
        <v>720</v>
      </c>
      <c r="AV39" s="219"/>
      <c r="AW39" s="219"/>
      <c r="AX39" s="221"/>
      <c r="AY39">
        <f t="shared" ref="AY39:AY43" si="4">$AY$37</f>
        <v>1</v>
      </c>
    </row>
    <row r="40" spans="1:51" ht="38.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727</v>
      </c>
      <c r="AC40" s="522"/>
      <c r="AD40" s="522"/>
      <c r="AE40" s="218">
        <v>80</v>
      </c>
      <c r="AF40" s="219"/>
      <c r="AG40" s="219"/>
      <c r="AH40" s="219"/>
      <c r="AI40" s="218">
        <v>78</v>
      </c>
      <c r="AJ40" s="219"/>
      <c r="AK40" s="219"/>
      <c r="AL40" s="219"/>
      <c r="AM40" s="218">
        <v>80</v>
      </c>
      <c r="AN40" s="219"/>
      <c r="AO40" s="219"/>
      <c r="AP40" s="219"/>
      <c r="AQ40" s="336" t="s">
        <v>720</v>
      </c>
      <c r="AR40" s="208"/>
      <c r="AS40" s="208"/>
      <c r="AT40" s="337"/>
      <c r="AU40" s="219" t="s">
        <v>720</v>
      </c>
      <c r="AV40" s="219"/>
      <c r="AW40" s="219"/>
      <c r="AX40" s="221"/>
      <c r="AY40">
        <f t="shared" si="4"/>
        <v>1</v>
      </c>
    </row>
    <row r="41" spans="1:51" ht="39"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98</v>
      </c>
      <c r="AF41" s="219"/>
      <c r="AG41" s="219"/>
      <c r="AH41" s="219"/>
      <c r="AI41" s="218">
        <v>110</v>
      </c>
      <c r="AJ41" s="219"/>
      <c r="AK41" s="219"/>
      <c r="AL41" s="219"/>
      <c r="AM41" s="218"/>
      <c r="AN41" s="219"/>
      <c r="AO41" s="219"/>
      <c r="AP41" s="219"/>
      <c r="AQ41" s="336" t="s">
        <v>720</v>
      </c>
      <c r="AR41" s="208"/>
      <c r="AS41" s="208"/>
      <c r="AT41" s="337"/>
      <c r="AU41" s="219" t="s">
        <v>720</v>
      </c>
      <c r="AV41" s="219"/>
      <c r="AW41" s="219"/>
      <c r="AX41" s="221"/>
      <c r="AY41">
        <f t="shared" si="4"/>
        <v>1</v>
      </c>
    </row>
    <row r="42" spans="1:51" ht="23.25" customHeight="1" x14ac:dyDescent="0.15">
      <c r="A42" s="228" t="s">
        <v>381</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720</v>
      </c>
      <c r="AR45" s="201"/>
      <c r="AS45" s="136" t="s">
        <v>233</v>
      </c>
      <c r="AT45" s="137"/>
      <c r="AU45" s="200" t="s">
        <v>720</v>
      </c>
      <c r="AV45" s="200"/>
      <c r="AW45" s="392" t="s">
        <v>179</v>
      </c>
      <c r="AX45" s="393"/>
      <c r="AY45">
        <f>$AY$44</f>
        <v>1</v>
      </c>
    </row>
    <row r="46" spans="1:51" ht="23.25" hidden="1" customHeight="1" x14ac:dyDescent="0.15">
      <c r="A46" s="397"/>
      <c r="B46" s="395"/>
      <c r="C46" s="395"/>
      <c r="D46" s="395"/>
      <c r="E46" s="395"/>
      <c r="F46" s="396"/>
      <c r="G46" s="563" t="s">
        <v>730</v>
      </c>
      <c r="H46" s="564"/>
      <c r="I46" s="564"/>
      <c r="J46" s="564"/>
      <c r="K46" s="564"/>
      <c r="L46" s="564"/>
      <c r="M46" s="564"/>
      <c r="N46" s="564"/>
      <c r="O46" s="565"/>
      <c r="P46" s="108" t="s">
        <v>731</v>
      </c>
      <c r="Q46" s="108"/>
      <c r="R46" s="108"/>
      <c r="S46" s="108"/>
      <c r="T46" s="108"/>
      <c r="U46" s="108"/>
      <c r="V46" s="108"/>
      <c r="W46" s="108"/>
      <c r="X46" s="109"/>
      <c r="Y46" s="470" t="s">
        <v>12</v>
      </c>
      <c r="Z46" s="530"/>
      <c r="AA46" s="531"/>
      <c r="AB46" s="460" t="s">
        <v>727</v>
      </c>
      <c r="AC46" s="460"/>
      <c r="AD46" s="460"/>
      <c r="AE46" s="282">
        <v>9</v>
      </c>
      <c r="AF46" s="282"/>
      <c r="AG46" s="282"/>
      <c r="AH46" s="282"/>
      <c r="AI46" s="282">
        <v>9</v>
      </c>
      <c r="AJ46" s="282"/>
      <c r="AK46" s="282"/>
      <c r="AL46" s="282"/>
      <c r="AM46" s="282"/>
      <c r="AN46" s="282"/>
      <c r="AO46" s="282"/>
      <c r="AP46" s="282"/>
      <c r="AQ46" s="336" t="s">
        <v>720</v>
      </c>
      <c r="AR46" s="208"/>
      <c r="AS46" s="208"/>
      <c r="AT46" s="337"/>
      <c r="AU46" s="219" t="s">
        <v>720</v>
      </c>
      <c r="AV46" s="219"/>
      <c r="AW46" s="219"/>
      <c r="AX46" s="221"/>
      <c r="AY46">
        <f t="shared" ref="AY46:AY50" si="5">$AY$44</f>
        <v>1</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727</v>
      </c>
      <c r="AC47" s="522"/>
      <c r="AD47" s="522"/>
      <c r="AE47" s="218">
        <v>10</v>
      </c>
      <c r="AF47" s="219"/>
      <c r="AG47" s="219"/>
      <c r="AH47" s="219"/>
      <c r="AI47" s="218">
        <v>10</v>
      </c>
      <c r="AJ47" s="219"/>
      <c r="AK47" s="219"/>
      <c r="AL47" s="219"/>
      <c r="AM47" s="218"/>
      <c r="AN47" s="219"/>
      <c r="AO47" s="219"/>
      <c r="AP47" s="219"/>
      <c r="AQ47" s="336" t="s">
        <v>720</v>
      </c>
      <c r="AR47" s="208"/>
      <c r="AS47" s="208"/>
      <c r="AT47" s="337"/>
      <c r="AU47" s="219" t="s">
        <v>720</v>
      </c>
      <c r="AV47" s="219"/>
      <c r="AW47" s="219"/>
      <c r="AX47" s="221"/>
      <c r="AY47">
        <f t="shared" si="5"/>
        <v>1</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90</v>
      </c>
      <c r="AF48" s="219"/>
      <c r="AG48" s="219"/>
      <c r="AH48" s="219"/>
      <c r="AI48" s="218">
        <v>90</v>
      </c>
      <c r="AJ48" s="219"/>
      <c r="AK48" s="219"/>
      <c r="AL48" s="219"/>
      <c r="AM48" s="218"/>
      <c r="AN48" s="219"/>
      <c r="AO48" s="219"/>
      <c r="AP48" s="219"/>
      <c r="AQ48" s="336" t="s">
        <v>720</v>
      </c>
      <c r="AR48" s="208"/>
      <c r="AS48" s="208"/>
      <c r="AT48" s="337"/>
      <c r="AU48" s="219" t="s">
        <v>720</v>
      </c>
      <c r="AV48" s="219"/>
      <c r="AW48" s="219"/>
      <c r="AX48" s="221"/>
      <c r="AY48">
        <f t="shared" si="5"/>
        <v>1</v>
      </c>
    </row>
    <row r="49" spans="1:51" ht="23.25" hidden="1" customHeight="1" x14ac:dyDescent="0.15">
      <c r="A49" s="228" t="s">
        <v>381</v>
      </c>
      <c r="B49" s="229"/>
      <c r="C49" s="229"/>
      <c r="D49" s="229"/>
      <c r="E49" s="229"/>
      <c r="F49" s="230"/>
      <c r="G49" s="234" t="s">
        <v>732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733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30</v>
      </c>
      <c r="AF101" s="282"/>
      <c r="AG101" s="282"/>
      <c r="AH101" s="282"/>
      <c r="AI101" s="282">
        <v>21</v>
      </c>
      <c r="AJ101" s="282"/>
      <c r="AK101" s="282"/>
      <c r="AL101" s="282"/>
      <c r="AM101" s="282">
        <v>19</v>
      </c>
      <c r="AN101" s="282"/>
      <c r="AO101" s="282"/>
      <c r="AP101" s="282"/>
      <c r="AQ101" s="282" t="s">
        <v>720</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27</v>
      </c>
      <c r="AF102" s="282"/>
      <c r="AG102" s="282"/>
      <c r="AH102" s="282"/>
      <c r="AI102" s="282">
        <v>22</v>
      </c>
      <c r="AJ102" s="282"/>
      <c r="AK102" s="282"/>
      <c r="AL102" s="282"/>
      <c r="AM102" s="282">
        <v>17</v>
      </c>
      <c r="AN102" s="282"/>
      <c r="AO102" s="282"/>
      <c r="AP102" s="282"/>
      <c r="AQ102" s="282">
        <v>10</v>
      </c>
      <c r="AR102" s="282"/>
      <c r="AS102" s="282"/>
      <c r="AT102" s="282"/>
      <c r="AU102" s="225">
        <v>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v>2.1</v>
      </c>
      <c r="AF116" s="282"/>
      <c r="AG116" s="282"/>
      <c r="AH116" s="282"/>
      <c r="AI116" s="282">
        <v>2.2000000000000002</v>
      </c>
      <c r="AJ116" s="282"/>
      <c r="AK116" s="282"/>
      <c r="AL116" s="282"/>
      <c r="AM116" s="282">
        <v>2.2999999999999998</v>
      </c>
      <c r="AN116" s="282"/>
      <c r="AO116" s="282"/>
      <c r="AP116" s="282"/>
      <c r="AQ116" s="218">
        <v>4.0999999999999996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550" t="s">
        <v>737</v>
      </c>
      <c r="AF117" s="550"/>
      <c r="AG117" s="550"/>
      <c r="AH117" s="550"/>
      <c r="AI117" s="550" t="s">
        <v>738</v>
      </c>
      <c r="AJ117" s="550"/>
      <c r="AK117" s="550"/>
      <c r="AL117" s="550"/>
      <c r="AM117" s="550" t="s">
        <v>788</v>
      </c>
      <c r="AN117" s="550"/>
      <c r="AO117" s="550"/>
      <c r="AP117" s="550"/>
      <c r="AQ117" s="550" t="s">
        <v>794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789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742</v>
      </c>
      <c r="AC134" s="206"/>
      <c r="AD134" s="206"/>
      <c r="AE134" s="207">
        <v>12896</v>
      </c>
      <c r="AF134" s="208"/>
      <c r="AG134" s="208"/>
      <c r="AH134" s="208"/>
      <c r="AI134" s="207"/>
      <c r="AJ134" s="208"/>
      <c r="AK134" s="208"/>
      <c r="AL134" s="208"/>
      <c r="AM134" s="207" t="s">
        <v>713</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742</v>
      </c>
      <c r="AC135" s="214"/>
      <c r="AD135" s="214"/>
      <c r="AE135" s="207">
        <v>13240</v>
      </c>
      <c r="AF135" s="208"/>
      <c r="AG135" s="208"/>
      <c r="AH135" s="208"/>
      <c r="AI135" s="207">
        <v>13044</v>
      </c>
      <c r="AJ135" s="208"/>
      <c r="AK135" s="208"/>
      <c r="AL135" s="208"/>
      <c r="AM135" s="207" t="s">
        <v>713</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1</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720</v>
      </c>
      <c r="AR145" s="200"/>
      <c r="AS145" s="136" t="s">
        <v>233</v>
      </c>
      <c r="AT145" s="137"/>
      <c r="AU145" s="201" t="s">
        <v>720</v>
      </c>
      <c r="AV145" s="201"/>
      <c r="AW145" s="136" t="s">
        <v>179</v>
      </c>
      <c r="AX145" s="196"/>
      <c r="AY145">
        <f>$AY$144</f>
        <v>1</v>
      </c>
    </row>
    <row r="146" spans="1:51" ht="39.75" hidden="1" customHeight="1" x14ac:dyDescent="0.15">
      <c r="A146" s="190"/>
      <c r="B146" s="187"/>
      <c r="C146" s="181"/>
      <c r="D146" s="187"/>
      <c r="E146" s="181"/>
      <c r="F146" s="182"/>
      <c r="G146" s="107" t="s">
        <v>741</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727</v>
      </c>
      <c r="AC146" s="206"/>
      <c r="AD146" s="206"/>
      <c r="AE146" s="207"/>
      <c r="AF146" s="208"/>
      <c r="AG146" s="208"/>
      <c r="AH146" s="208"/>
      <c r="AI146" s="207"/>
      <c r="AJ146" s="208"/>
      <c r="AK146" s="208"/>
      <c r="AL146" s="208"/>
      <c r="AM146" s="207"/>
      <c r="AN146" s="208"/>
      <c r="AO146" s="208"/>
      <c r="AP146" s="208"/>
      <c r="AQ146" s="207" t="s">
        <v>720</v>
      </c>
      <c r="AR146" s="208"/>
      <c r="AS146" s="208"/>
      <c r="AT146" s="208"/>
      <c r="AU146" s="207" t="s">
        <v>720</v>
      </c>
      <c r="AV146" s="208"/>
      <c r="AW146" s="208"/>
      <c r="AX146" s="209"/>
      <c r="AY146">
        <f t="shared" ref="AY146:AY147" si="16">$AY$144</f>
        <v>1</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727</v>
      </c>
      <c r="AC147" s="214"/>
      <c r="AD147" s="214"/>
      <c r="AE147" s="207"/>
      <c r="AF147" s="208"/>
      <c r="AG147" s="208"/>
      <c r="AH147" s="208"/>
      <c r="AI147" s="207"/>
      <c r="AJ147" s="208"/>
      <c r="AK147" s="208"/>
      <c r="AL147" s="208"/>
      <c r="AM147" s="207"/>
      <c r="AN147" s="208"/>
      <c r="AO147" s="208"/>
      <c r="AP147" s="208"/>
      <c r="AQ147" s="207" t="s">
        <v>720</v>
      </c>
      <c r="AR147" s="208"/>
      <c r="AS147" s="208"/>
      <c r="AT147" s="208"/>
      <c r="AU147" s="207" t="s">
        <v>720</v>
      </c>
      <c r="AV147" s="208"/>
      <c r="AW147" s="208"/>
      <c r="AX147" s="209"/>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9.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713</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713</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713</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713</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713</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713</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2"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747</v>
      </c>
      <c r="AE702" s="342"/>
      <c r="AF702" s="342"/>
      <c r="AG702" s="379" t="s">
        <v>767</v>
      </c>
      <c r="AH702" s="380"/>
      <c r="AI702" s="380"/>
      <c r="AJ702" s="380"/>
      <c r="AK702" s="380"/>
      <c r="AL702" s="380"/>
      <c r="AM702" s="380"/>
      <c r="AN702" s="380"/>
      <c r="AO702" s="380"/>
      <c r="AP702" s="380"/>
      <c r="AQ702" s="380"/>
      <c r="AR702" s="380"/>
      <c r="AS702" s="380"/>
      <c r="AT702" s="380"/>
      <c r="AU702" s="380"/>
      <c r="AV702" s="380"/>
      <c r="AW702" s="380"/>
      <c r="AX702" s="381"/>
    </row>
    <row r="703" spans="1:51" ht="66"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747</v>
      </c>
      <c r="AE703" s="323"/>
      <c r="AF703" s="323"/>
      <c r="AG703" s="104" t="s">
        <v>766</v>
      </c>
      <c r="AH703" s="105"/>
      <c r="AI703" s="105"/>
      <c r="AJ703" s="105"/>
      <c r="AK703" s="105"/>
      <c r="AL703" s="105"/>
      <c r="AM703" s="105"/>
      <c r="AN703" s="105"/>
      <c r="AO703" s="105"/>
      <c r="AP703" s="105"/>
      <c r="AQ703" s="105"/>
      <c r="AR703" s="105"/>
      <c r="AS703" s="105"/>
      <c r="AT703" s="105"/>
      <c r="AU703" s="105"/>
      <c r="AV703" s="105"/>
      <c r="AW703" s="105"/>
      <c r="AX703" s="106"/>
    </row>
    <row r="704" spans="1:51" ht="56.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747</v>
      </c>
      <c r="AE704" s="781"/>
      <c r="AF704" s="781"/>
      <c r="AG704" s="168" t="s">
        <v>765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747</v>
      </c>
      <c r="AE705" s="713"/>
      <c r="AF705" s="713"/>
      <c r="AG705" s="128" t="s">
        <v>764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747</v>
      </c>
      <c r="AE708" s="603"/>
      <c r="AF708" s="603"/>
      <c r="AG708" s="740" t="s">
        <v>763</v>
      </c>
      <c r="AH708" s="741"/>
      <c r="AI708" s="741"/>
      <c r="AJ708" s="741"/>
      <c r="AK708" s="741"/>
      <c r="AL708" s="741"/>
      <c r="AM708" s="741"/>
      <c r="AN708" s="741"/>
      <c r="AO708" s="741"/>
      <c r="AP708" s="741"/>
      <c r="AQ708" s="741"/>
      <c r="AR708" s="741"/>
      <c r="AS708" s="741"/>
      <c r="AT708" s="741"/>
      <c r="AU708" s="741"/>
      <c r="AV708" s="741"/>
      <c r="AW708" s="741"/>
      <c r="AX708" s="742"/>
    </row>
    <row r="709" spans="1:50" ht="35.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747</v>
      </c>
      <c r="AE709" s="323"/>
      <c r="AF709" s="323"/>
      <c r="AG709" s="104" t="s">
        <v>762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757</v>
      </c>
      <c r="AE710" s="323"/>
      <c r="AF710" s="323"/>
      <c r="AG710" s="104" t="s">
        <v>795</v>
      </c>
      <c r="AH710" s="105"/>
      <c r="AI710" s="105"/>
      <c r="AJ710" s="105"/>
      <c r="AK710" s="105"/>
      <c r="AL710" s="105"/>
      <c r="AM710" s="105"/>
      <c r="AN710" s="105"/>
      <c r="AO710" s="105"/>
      <c r="AP710" s="105"/>
      <c r="AQ710" s="105"/>
      <c r="AR710" s="105"/>
      <c r="AS710" s="105"/>
      <c r="AT710" s="105"/>
      <c r="AU710" s="105"/>
      <c r="AV710" s="105"/>
      <c r="AW710" s="105"/>
      <c r="AX710" s="106"/>
    </row>
    <row r="711" spans="1:50" ht="3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747</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48"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747</v>
      </c>
      <c r="AE712" s="781"/>
      <c r="AF712" s="781"/>
      <c r="AG712" s="805" t="s">
        <v>790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757</v>
      </c>
      <c r="AE713" s="323"/>
      <c r="AF713" s="661"/>
      <c r="AG713" s="104" t="s">
        <v>795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757</v>
      </c>
      <c r="AE714" s="803"/>
      <c r="AF714" s="804"/>
      <c r="AG714" s="734" t="s">
        <v>795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747</v>
      </c>
      <c r="AE715" s="603"/>
      <c r="AF715" s="654"/>
      <c r="AG715" s="740" t="s">
        <v>758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757</v>
      </c>
      <c r="AE716" s="625"/>
      <c r="AF716" s="625"/>
      <c r="AG716" s="104" t="s">
        <v>795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747</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747</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757</v>
      </c>
      <c r="AE719" s="603"/>
      <c r="AF719" s="603"/>
      <c r="AG719" s="128" t="s">
        <v>793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791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86.25" customHeight="1" thickBot="1" x14ac:dyDescent="0.2">
      <c r="A729" s="632" t="s">
        <v>798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799</v>
      </c>
      <c r="B731" s="672"/>
      <c r="C731" s="672"/>
      <c r="D731" s="672"/>
      <c r="E731" s="673"/>
      <c r="F731" s="727" t="s">
        <v>800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801</v>
      </c>
      <c r="B733" s="672"/>
      <c r="C733" s="672"/>
      <c r="D733" s="672"/>
      <c r="E733" s="673"/>
      <c r="F733" s="635" t="s">
        <v>802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797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720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720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720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720</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720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720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23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21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5.25" customHeight="1" x14ac:dyDescent="0.15">
      <c r="A789" s="629"/>
      <c r="B789" s="630"/>
      <c r="C789" s="630"/>
      <c r="D789" s="630"/>
      <c r="E789" s="630"/>
      <c r="F789" s="631"/>
      <c r="G789" s="668" t="s">
        <v>781</v>
      </c>
      <c r="H789" s="669"/>
      <c r="I789" s="669"/>
      <c r="J789" s="669"/>
      <c r="K789" s="670"/>
      <c r="L789" s="662" t="s">
        <v>784</v>
      </c>
      <c r="M789" s="663"/>
      <c r="N789" s="663"/>
      <c r="O789" s="663"/>
      <c r="P789" s="663"/>
      <c r="Q789" s="663"/>
      <c r="R789" s="663"/>
      <c r="S789" s="663"/>
      <c r="T789" s="663"/>
      <c r="U789" s="663"/>
      <c r="V789" s="663"/>
      <c r="W789" s="663"/>
      <c r="X789" s="664"/>
      <c r="Y789" s="382">
        <v>4.8</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782</v>
      </c>
      <c r="H790" s="605"/>
      <c r="I790" s="605"/>
      <c r="J790" s="605"/>
      <c r="K790" s="606"/>
      <c r="L790" s="596" t="s">
        <v>782</v>
      </c>
      <c r="M790" s="597"/>
      <c r="N790" s="597"/>
      <c r="O790" s="597"/>
      <c r="P790" s="597"/>
      <c r="Q790" s="597"/>
      <c r="R790" s="597"/>
      <c r="S790" s="597"/>
      <c r="T790" s="597"/>
      <c r="U790" s="597"/>
      <c r="V790" s="597"/>
      <c r="W790" s="597"/>
      <c r="X790" s="598"/>
      <c r="Y790" s="599">
        <v>0.4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783</v>
      </c>
      <c r="H791" s="605"/>
      <c r="I791" s="605"/>
      <c r="J791" s="605"/>
      <c r="K791" s="606"/>
      <c r="L791" s="596"/>
      <c r="M791" s="597"/>
      <c r="N791" s="597"/>
      <c r="O791" s="597"/>
      <c r="P791" s="597"/>
      <c r="Q791" s="597"/>
      <c r="R791" s="597"/>
      <c r="S791" s="597"/>
      <c r="T791" s="597"/>
      <c r="U791" s="597"/>
      <c r="V791" s="597"/>
      <c r="W791" s="597"/>
      <c r="X791" s="598"/>
      <c r="Y791" s="599">
        <v>0.2</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70">
        <v>1</v>
      </c>
      <c r="B845" s="370">
        <v>1</v>
      </c>
      <c r="C845" s="358" t="s">
        <v>770</v>
      </c>
      <c r="D845" s="343"/>
      <c r="E845" s="343"/>
      <c r="F845" s="343"/>
      <c r="G845" s="343"/>
      <c r="H845" s="343"/>
      <c r="I845" s="343"/>
      <c r="J845" s="344">
        <v>1180305005064</v>
      </c>
      <c r="K845" s="345"/>
      <c r="L845" s="345"/>
      <c r="M845" s="345"/>
      <c r="N845" s="345"/>
      <c r="O845" s="345"/>
      <c r="P845" s="346" t="s">
        <v>779</v>
      </c>
      <c r="Q845" s="346"/>
      <c r="R845" s="346"/>
      <c r="S845" s="346"/>
      <c r="T845" s="346"/>
      <c r="U845" s="346"/>
      <c r="V845" s="346"/>
      <c r="W845" s="346"/>
      <c r="X845" s="346"/>
      <c r="Y845" s="347">
        <v>5.4</v>
      </c>
      <c r="Z845" s="348"/>
      <c r="AA845" s="348"/>
      <c r="AB845" s="349"/>
      <c r="AC845" s="350" t="s">
        <v>377</v>
      </c>
      <c r="AD845" s="351"/>
      <c r="AE845" s="351"/>
      <c r="AF845" s="351"/>
      <c r="AG845" s="351"/>
      <c r="AH845" s="366">
        <v>37</v>
      </c>
      <c r="AI845" s="367"/>
      <c r="AJ845" s="367"/>
      <c r="AK845" s="367"/>
      <c r="AL845" s="354">
        <v>100</v>
      </c>
      <c r="AM845" s="355"/>
      <c r="AN845" s="355"/>
      <c r="AO845" s="356"/>
      <c r="AP845" s="357"/>
      <c r="AQ845" s="357"/>
      <c r="AR845" s="357"/>
      <c r="AS845" s="357"/>
      <c r="AT845" s="357"/>
      <c r="AU845" s="357"/>
      <c r="AV845" s="357"/>
      <c r="AW845" s="357"/>
      <c r="AX845" s="357"/>
    </row>
    <row r="846" spans="1:51" ht="45" customHeight="1" x14ac:dyDescent="0.15">
      <c r="A846" s="370">
        <v>2</v>
      </c>
      <c r="B846" s="370">
        <v>1</v>
      </c>
      <c r="C846" s="358" t="s">
        <v>769</v>
      </c>
      <c r="D846" s="343"/>
      <c r="E846" s="343"/>
      <c r="F846" s="343"/>
      <c r="G846" s="343"/>
      <c r="H846" s="343"/>
      <c r="I846" s="343"/>
      <c r="J846" s="344">
        <v>8390005002565</v>
      </c>
      <c r="K846" s="345"/>
      <c r="L846" s="345"/>
      <c r="M846" s="345"/>
      <c r="N846" s="345"/>
      <c r="O846" s="345"/>
      <c r="P846" s="359" t="s">
        <v>779</v>
      </c>
      <c r="Q846" s="346"/>
      <c r="R846" s="346"/>
      <c r="S846" s="346"/>
      <c r="T846" s="346"/>
      <c r="U846" s="346"/>
      <c r="V846" s="346"/>
      <c r="W846" s="346"/>
      <c r="X846" s="346"/>
      <c r="Y846" s="347">
        <v>4.9000000000000004</v>
      </c>
      <c r="Z846" s="348"/>
      <c r="AA846" s="348"/>
      <c r="AB846" s="349"/>
      <c r="AC846" s="350" t="s">
        <v>377</v>
      </c>
      <c r="AD846" s="351"/>
      <c r="AE846" s="351"/>
      <c r="AF846" s="351"/>
      <c r="AG846" s="351"/>
      <c r="AH846" s="366">
        <v>37</v>
      </c>
      <c r="AI846" s="367"/>
      <c r="AJ846" s="367"/>
      <c r="AK846" s="367"/>
      <c r="AL846" s="354">
        <v>100</v>
      </c>
      <c r="AM846" s="355"/>
      <c r="AN846" s="355"/>
      <c r="AO846" s="356"/>
      <c r="AP846" s="357"/>
      <c r="AQ846" s="357"/>
      <c r="AR846" s="357"/>
      <c r="AS846" s="357"/>
      <c r="AT846" s="357"/>
      <c r="AU846" s="357"/>
      <c r="AV846" s="357"/>
      <c r="AW846" s="357"/>
      <c r="AX846" s="357"/>
      <c r="AY846">
        <f>COUNTA($C$846)</f>
        <v>1</v>
      </c>
    </row>
    <row r="847" spans="1:51" ht="45" customHeight="1" x14ac:dyDescent="0.15">
      <c r="A847" s="370">
        <v>3</v>
      </c>
      <c r="B847" s="370">
        <v>1</v>
      </c>
      <c r="C847" s="358" t="s">
        <v>768</v>
      </c>
      <c r="D847" s="343"/>
      <c r="E847" s="343"/>
      <c r="F847" s="343"/>
      <c r="G847" s="343"/>
      <c r="H847" s="343"/>
      <c r="I847" s="343"/>
      <c r="J847" s="344">
        <v>6020005004971</v>
      </c>
      <c r="K847" s="345"/>
      <c r="L847" s="345"/>
      <c r="M847" s="345"/>
      <c r="N847" s="345"/>
      <c r="O847" s="345"/>
      <c r="P847" s="359" t="s">
        <v>780</v>
      </c>
      <c r="Q847" s="346"/>
      <c r="R847" s="346"/>
      <c r="S847" s="346"/>
      <c r="T847" s="346"/>
      <c r="U847" s="346"/>
      <c r="V847" s="346"/>
      <c r="W847" s="346"/>
      <c r="X847" s="346"/>
      <c r="Y847" s="347">
        <v>4.3</v>
      </c>
      <c r="Z847" s="348"/>
      <c r="AA847" s="348"/>
      <c r="AB847" s="349"/>
      <c r="AC847" s="350" t="s">
        <v>377</v>
      </c>
      <c r="AD847" s="351"/>
      <c r="AE847" s="351"/>
      <c r="AF847" s="351"/>
      <c r="AG847" s="351"/>
      <c r="AH847" s="366">
        <v>37</v>
      </c>
      <c r="AI847" s="367"/>
      <c r="AJ847" s="367"/>
      <c r="AK847" s="367"/>
      <c r="AL847" s="354">
        <v>100</v>
      </c>
      <c r="AM847" s="355"/>
      <c r="AN847" s="355"/>
      <c r="AO847" s="356"/>
      <c r="AP847" s="357"/>
      <c r="AQ847" s="357"/>
      <c r="AR847" s="357"/>
      <c r="AS847" s="357"/>
      <c r="AT847" s="357"/>
      <c r="AU847" s="357"/>
      <c r="AV847" s="357"/>
      <c r="AW847" s="357"/>
      <c r="AX847" s="357"/>
      <c r="AY847">
        <f>COUNTA($C$847)</f>
        <v>1</v>
      </c>
    </row>
    <row r="848" spans="1:51" ht="45" customHeight="1" x14ac:dyDescent="0.15">
      <c r="A848" s="370">
        <v>4</v>
      </c>
      <c r="B848" s="370">
        <v>1</v>
      </c>
      <c r="C848" s="358" t="s">
        <v>772</v>
      </c>
      <c r="D848" s="343"/>
      <c r="E848" s="343"/>
      <c r="F848" s="343"/>
      <c r="G848" s="343"/>
      <c r="H848" s="343"/>
      <c r="I848" s="343"/>
      <c r="J848" s="344">
        <v>2012305001769</v>
      </c>
      <c r="K848" s="345"/>
      <c r="L848" s="345"/>
      <c r="M848" s="345"/>
      <c r="N848" s="345"/>
      <c r="O848" s="345"/>
      <c r="P848" s="359" t="s">
        <v>779</v>
      </c>
      <c r="Q848" s="346"/>
      <c r="R848" s="346"/>
      <c r="S848" s="346"/>
      <c r="T848" s="346"/>
      <c r="U848" s="346"/>
      <c r="V848" s="346"/>
      <c r="W848" s="346"/>
      <c r="X848" s="346"/>
      <c r="Y848" s="347">
        <v>3.8</v>
      </c>
      <c r="Z848" s="348"/>
      <c r="AA848" s="348"/>
      <c r="AB848" s="349"/>
      <c r="AC848" s="350" t="s">
        <v>377</v>
      </c>
      <c r="AD848" s="351"/>
      <c r="AE848" s="351"/>
      <c r="AF848" s="351"/>
      <c r="AG848" s="351"/>
      <c r="AH848" s="366">
        <v>37</v>
      </c>
      <c r="AI848" s="367"/>
      <c r="AJ848" s="367"/>
      <c r="AK848" s="367"/>
      <c r="AL848" s="354">
        <v>100</v>
      </c>
      <c r="AM848" s="355"/>
      <c r="AN848" s="355"/>
      <c r="AO848" s="356"/>
      <c r="AP848" s="357"/>
      <c r="AQ848" s="357"/>
      <c r="AR848" s="357"/>
      <c r="AS848" s="357"/>
      <c r="AT848" s="357"/>
      <c r="AU848" s="357"/>
      <c r="AV848" s="357"/>
      <c r="AW848" s="357"/>
      <c r="AX848" s="357"/>
      <c r="AY848">
        <f>COUNTA($C$848)</f>
        <v>1</v>
      </c>
    </row>
    <row r="849" spans="1:51" ht="45" customHeight="1" x14ac:dyDescent="0.15">
      <c r="A849" s="370">
        <v>5</v>
      </c>
      <c r="B849" s="370">
        <v>1</v>
      </c>
      <c r="C849" s="358" t="s">
        <v>773</v>
      </c>
      <c r="D849" s="343"/>
      <c r="E849" s="343"/>
      <c r="F849" s="343"/>
      <c r="G849" s="343"/>
      <c r="H849" s="343"/>
      <c r="I849" s="343"/>
      <c r="J849" s="344">
        <v>5430005004015</v>
      </c>
      <c r="K849" s="345"/>
      <c r="L849" s="345"/>
      <c r="M849" s="345"/>
      <c r="N849" s="345"/>
      <c r="O849" s="345"/>
      <c r="P849" s="346" t="s">
        <v>779</v>
      </c>
      <c r="Q849" s="346"/>
      <c r="R849" s="346"/>
      <c r="S849" s="346"/>
      <c r="T849" s="346"/>
      <c r="U849" s="346"/>
      <c r="V849" s="346"/>
      <c r="W849" s="346"/>
      <c r="X849" s="346"/>
      <c r="Y849" s="347">
        <v>3.5</v>
      </c>
      <c r="Z849" s="348"/>
      <c r="AA849" s="348"/>
      <c r="AB849" s="349"/>
      <c r="AC849" s="350" t="s">
        <v>377</v>
      </c>
      <c r="AD849" s="351"/>
      <c r="AE849" s="351"/>
      <c r="AF849" s="351"/>
      <c r="AG849" s="351"/>
      <c r="AH849" s="366">
        <v>37</v>
      </c>
      <c r="AI849" s="367"/>
      <c r="AJ849" s="367"/>
      <c r="AK849" s="367"/>
      <c r="AL849" s="354">
        <v>100</v>
      </c>
      <c r="AM849" s="355"/>
      <c r="AN849" s="355"/>
      <c r="AO849" s="356"/>
      <c r="AP849" s="357"/>
      <c r="AQ849" s="357"/>
      <c r="AR849" s="357"/>
      <c r="AS849" s="357"/>
      <c r="AT849" s="357"/>
      <c r="AU849" s="357"/>
      <c r="AV849" s="357"/>
      <c r="AW849" s="357"/>
      <c r="AX849" s="357"/>
      <c r="AY849">
        <f>COUNTA($C$849)</f>
        <v>1</v>
      </c>
    </row>
    <row r="850" spans="1:51" ht="45" customHeight="1" x14ac:dyDescent="0.15">
      <c r="A850" s="370">
        <v>6</v>
      </c>
      <c r="B850" s="370">
        <v>1</v>
      </c>
      <c r="C850" s="358" t="s">
        <v>774</v>
      </c>
      <c r="D850" s="343"/>
      <c r="E850" s="343"/>
      <c r="F850" s="343"/>
      <c r="G850" s="343"/>
      <c r="H850" s="343"/>
      <c r="I850" s="343"/>
      <c r="J850" s="344">
        <v>1020001015795</v>
      </c>
      <c r="K850" s="345"/>
      <c r="L850" s="345"/>
      <c r="M850" s="345"/>
      <c r="N850" s="345"/>
      <c r="O850" s="345"/>
      <c r="P850" s="346" t="s">
        <v>779</v>
      </c>
      <c r="Q850" s="346"/>
      <c r="R850" s="346"/>
      <c r="S850" s="346"/>
      <c r="T850" s="346"/>
      <c r="U850" s="346"/>
      <c r="V850" s="346"/>
      <c r="W850" s="346"/>
      <c r="X850" s="346"/>
      <c r="Y850" s="347">
        <v>3.1</v>
      </c>
      <c r="Z850" s="348"/>
      <c r="AA850" s="348"/>
      <c r="AB850" s="349"/>
      <c r="AC850" s="350" t="s">
        <v>377</v>
      </c>
      <c r="AD850" s="351"/>
      <c r="AE850" s="351"/>
      <c r="AF850" s="351"/>
      <c r="AG850" s="351"/>
      <c r="AH850" s="366">
        <v>37</v>
      </c>
      <c r="AI850" s="367"/>
      <c r="AJ850" s="367"/>
      <c r="AK850" s="367"/>
      <c r="AL850" s="354">
        <v>100</v>
      </c>
      <c r="AM850" s="355"/>
      <c r="AN850" s="355"/>
      <c r="AO850" s="356"/>
      <c r="AP850" s="357"/>
      <c r="AQ850" s="357"/>
      <c r="AR850" s="357"/>
      <c r="AS850" s="357"/>
      <c r="AT850" s="357"/>
      <c r="AU850" s="357"/>
      <c r="AV850" s="357"/>
      <c r="AW850" s="357"/>
      <c r="AX850" s="357"/>
      <c r="AY850">
        <f>COUNTA($C$850)</f>
        <v>1</v>
      </c>
    </row>
    <row r="851" spans="1:51" ht="45" customHeight="1" x14ac:dyDescent="0.15">
      <c r="A851" s="370">
        <v>7</v>
      </c>
      <c r="B851" s="370">
        <v>1</v>
      </c>
      <c r="C851" s="358" t="s">
        <v>776</v>
      </c>
      <c r="D851" s="343"/>
      <c r="E851" s="343"/>
      <c r="F851" s="343"/>
      <c r="G851" s="343"/>
      <c r="H851" s="343"/>
      <c r="I851" s="343"/>
      <c r="J851" s="344">
        <v>1480005003924</v>
      </c>
      <c r="K851" s="345"/>
      <c r="L851" s="345"/>
      <c r="M851" s="345"/>
      <c r="N851" s="345"/>
      <c r="O851" s="345"/>
      <c r="P851" s="359" t="s">
        <v>780</v>
      </c>
      <c r="Q851" s="346"/>
      <c r="R851" s="346"/>
      <c r="S851" s="346"/>
      <c r="T851" s="346"/>
      <c r="U851" s="346"/>
      <c r="V851" s="346"/>
      <c r="W851" s="346"/>
      <c r="X851" s="346"/>
      <c r="Y851" s="347">
        <v>2.1</v>
      </c>
      <c r="Z851" s="348"/>
      <c r="AA851" s="348"/>
      <c r="AB851" s="349"/>
      <c r="AC851" s="350" t="s">
        <v>377</v>
      </c>
      <c r="AD851" s="351"/>
      <c r="AE851" s="351"/>
      <c r="AF851" s="351"/>
      <c r="AG851" s="351"/>
      <c r="AH851" s="366">
        <v>37</v>
      </c>
      <c r="AI851" s="367"/>
      <c r="AJ851" s="367"/>
      <c r="AK851" s="367"/>
      <c r="AL851" s="354">
        <v>100</v>
      </c>
      <c r="AM851" s="355"/>
      <c r="AN851" s="355"/>
      <c r="AO851" s="356"/>
      <c r="AP851" s="357"/>
      <c r="AQ851" s="357"/>
      <c r="AR851" s="357"/>
      <c r="AS851" s="357"/>
      <c r="AT851" s="357"/>
      <c r="AU851" s="357"/>
      <c r="AV851" s="357"/>
      <c r="AW851" s="357"/>
      <c r="AX851" s="357"/>
      <c r="AY851">
        <f>COUNTA($C$851)</f>
        <v>1</v>
      </c>
    </row>
    <row r="852" spans="1:51" ht="45" customHeight="1" x14ac:dyDescent="0.15">
      <c r="A852" s="370">
        <v>8</v>
      </c>
      <c r="B852" s="370">
        <v>1</v>
      </c>
      <c r="C852" s="358" t="s">
        <v>775</v>
      </c>
      <c r="D852" s="343"/>
      <c r="E852" s="343"/>
      <c r="F852" s="343"/>
      <c r="G852" s="343"/>
      <c r="H852" s="343"/>
      <c r="I852" s="343"/>
      <c r="J852" s="344">
        <v>4420005005394</v>
      </c>
      <c r="K852" s="345"/>
      <c r="L852" s="345"/>
      <c r="M852" s="345"/>
      <c r="N852" s="345"/>
      <c r="O852" s="345"/>
      <c r="P852" s="346" t="s">
        <v>779</v>
      </c>
      <c r="Q852" s="346"/>
      <c r="R852" s="346"/>
      <c r="S852" s="346"/>
      <c r="T852" s="346"/>
      <c r="U852" s="346"/>
      <c r="V852" s="346"/>
      <c r="W852" s="346"/>
      <c r="X852" s="346"/>
      <c r="Y852" s="347">
        <v>2</v>
      </c>
      <c r="Z852" s="348"/>
      <c r="AA852" s="348"/>
      <c r="AB852" s="349"/>
      <c r="AC852" s="350" t="s">
        <v>377</v>
      </c>
      <c r="AD852" s="351"/>
      <c r="AE852" s="351"/>
      <c r="AF852" s="351"/>
      <c r="AG852" s="351"/>
      <c r="AH852" s="366">
        <v>37</v>
      </c>
      <c r="AI852" s="367"/>
      <c r="AJ852" s="367"/>
      <c r="AK852" s="367"/>
      <c r="AL852" s="354">
        <v>100</v>
      </c>
      <c r="AM852" s="355"/>
      <c r="AN852" s="355"/>
      <c r="AO852" s="356"/>
      <c r="AP852" s="357"/>
      <c r="AQ852" s="357"/>
      <c r="AR852" s="357"/>
      <c r="AS852" s="357"/>
      <c r="AT852" s="357"/>
      <c r="AU852" s="357"/>
      <c r="AV852" s="357"/>
      <c r="AW852" s="357"/>
      <c r="AX852" s="357"/>
      <c r="AY852">
        <f>COUNTA($C$852)</f>
        <v>1</v>
      </c>
    </row>
    <row r="853" spans="1:51" ht="45" customHeight="1" x14ac:dyDescent="0.15">
      <c r="A853" s="370">
        <v>9</v>
      </c>
      <c r="B853" s="370">
        <v>1</v>
      </c>
      <c r="C853" s="358" t="s">
        <v>777</v>
      </c>
      <c r="D853" s="343"/>
      <c r="E853" s="343"/>
      <c r="F853" s="343"/>
      <c r="G853" s="343"/>
      <c r="H853" s="343"/>
      <c r="I853" s="343"/>
      <c r="J853" s="344">
        <v>8130005005528</v>
      </c>
      <c r="K853" s="345"/>
      <c r="L853" s="345"/>
      <c r="M853" s="345"/>
      <c r="N853" s="345"/>
      <c r="O853" s="345"/>
      <c r="P853" s="346" t="s">
        <v>779</v>
      </c>
      <c r="Q853" s="346"/>
      <c r="R853" s="346"/>
      <c r="S853" s="346"/>
      <c r="T853" s="346"/>
      <c r="U853" s="346"/>
      <c r="V853" s="346"/>
      <c r="W853" s="346"/>
      <c r="X853" s="346"/>
      <c r="Y853" s="347">
        <v>2</v>
      </c>
      <c r="Z853" s="348"/>
      <c r="AA853" s="348"/>
      <c r="AB853" s="349"/>
      <c r="AC853" s="350" t="s">
        <v>377</v>
      </c>
      <c r="AD853" s="351"/>
      <c r="AE853" s="351"/>
      <c r="AF853" s="351"/>
      <c r="AG853" s="351"/>
      <c r="AH853" s="366">
        <v>37</v>
      </c>
      <c r="AI853" s="367"/>
      <c r="AJ853" s="367"/>
      <c r="AK853" s="367"/>
      <c r="AL853" s="354">
        <v>100</v>
      </c>
      <c r="AM853" s="355"/>
      <c r="AN853" s="355"/>
      <c r="AO853" s="356"/>
      <c r="AP853" s="357"/>
      <c r="AQ853" s="357"/>
      <c r="AR853" s="357"/>
      <c r="AS853" s="357"/>
      <c r="AT853" s="357"/>
      <c r="AU853" s="357"/>
      <c r="AV853" s="357"/>
      <c r="AW853" s="357"/>
      <c r="AX853" s="357"/>
      <c r="AY853">
        <f>COUNTA($C$853)</f>
        <v>1</v>
      </c>
    </row>
    <row r="854" spans="1:51" ht="45" customHeight="1" x14ac:dyDescent="0.15">
      <c r="A854" s="370">
        <v>10</v>
      </c>
      <c r="B854" s="370">
        <v>1</v>
      </c>
      <c r="C854" s="358" t="s">
        <v>771</v>
      </c>
      <c r="D854" s="343"/>
      <c r="E854" s="343"/>
      <c r="F854" s="343"/>
      <c r="G854" s="343"/>
      <c r="H854" s="343"/>
      <c r="I854" s="343"/>
      <c r="J854" s="344">
        <v>2140005016868</v>
      </c>
      <c r="K854" s="345"/>
      <c r="L854" s="345"/>
      <c r="M854" s="345"/>
      <c r="N854" s="345"/>
      <c r="O854" s="345"/>
      <c r="P854" s="346" t="s">
        <v>779</v>
      </c>
      <c r="Q854" s="346"/>
      <c r="R854" s="346"/>
      <c r="S854" s="346"/>
      <c r="T854" s="346"/>
      <c r="U854" s="346"/>
      <c r="V854" s="346"/>
      <c r="W854" s="346"/>
      <c r="X854" s="346"/>
      <c r="Y854" s="347">
        <v>1.8</v>
      </c>
      <c r="Z854" s="348"/>
      <c r="AA854" s="348"/>
      <c r="AB854" s="349"/>
      <c r="AC854" s="350" t="s">
        <v>377</v>
      </c>
      <c r="AD854" s="351"/>
      <c r="AE854" s="351"/>
      <c r="AF854" s="351"/>
      <c r="AG854" s="351"/>
      <c r="AH854" s="366">
        <v>37</v>
      </c>
      <c r="AI854" s="367"/>
      <c r="AJ854" s="367"/>
      <c r="AK854" s="367"/>
      <c r="AL854" s="354">
        <v>100</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3:AX13 P15:AX15 P16:AQ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t="s">
        <v>747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2021-09-02T06:05:12Z</cp:lastPrinted>
  <dcterms:created xsi:type="dcterms:W3CDTF">2012-03-13T00:50:25Z</dcterms:created>
  <dcterms:modified xsi:type="dcterms:W3CDTF">2021-09-17T02:19:23Z</dcterms:modified>
</cp:coreProperties>
</file>