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6830" yWindow="-120" windowWidth="4590" windowHeight="95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<sst xmlns="http://schemas.openxmlformats.org/spreadsheetml/2006/main" count="3120" uniqueCount="802">
  <si>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</si>
  <si>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</si>
  <si>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</si>
  <si>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</si>
  <si>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</si>
  <si>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</si>
  <si>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</si>
  <si>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</si>
  <si>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</si>
  <si>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</si>
  <si>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</si>
  <si>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</si>
  <si>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</si>
  <si>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</si>
  <si>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</si>
  <si>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</si>
  <si>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</si>
  <si>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</si>
  <si>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</si>
  <si>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</si>
  <si>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</si>
  <si>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</si>
  <si>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</si>
  <si>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</si>
  <si>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</si>
  <si>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</si>
  <si>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</si>
  <si>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</si>
  <si>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</si>
  <si>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</si>
  <si>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</si>
  <si>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</si>
  <si>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</si>
  <si>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</si>
  <si>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</si>
  <si>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</si>
  <si>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</si>
  <si>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</si>
  <si>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</si>
  <si>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</si>
  <si>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</si>
  <si>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</si>
  <si>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</si>
  <si>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</si>
  <si>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</si>
  <si>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</si>
  <si>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</si>
  <si>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</si>
  <si>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</si>
  <si>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</si>
  <si>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</si>
  <si>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</si>
  <si>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</si>
  <si>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</si>
  <si>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</si>
  <si>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</si>
  <si>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</si>
  <si>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</si>
  <si>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</si>
  <si>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</si>
  <si>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</si>
  <si>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</si>
  <si>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</si>
  <si>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</si>
  <si>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</si>
  <si>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</si>
  <si>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</si>
  <si>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</si>
  <si>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</si>
  <si>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</si>
  <si>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</si>
  <si>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</si>
  <si>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</si>
  <si>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</si>
  <si>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</si>
  <si>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</si>
  <si>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</si>
  <si>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</si>
  <si>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</si>
  <si>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</si>
  <si>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</si>
  <si>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</si>
  <si>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</si>
  <si>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</si>
  <si>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</si>
  <si>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</si>
  <si>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</si>
  <si>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</si>
  <si>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</si>
  <si>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</si>
  <si>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</si>
  <si>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</si>
  <si>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</si>
  <si>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</si>
  <si>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</si>
  <si>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</si>
  <si>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</si>
  <si>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</si>
  <si>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</si>
  <si>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</si>
  <si>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</si>
  <si>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</si>
  <si>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</si>
  <si>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</si>
  <si>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</si>
  <si>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</si>
  <si>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</si>
  <si>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</si>
  <si>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</si>
  <si>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</si>
  <si>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</si>
  <si>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</si>
  <si>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</si>
  <si>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</si>
  <si>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</si>
  <si>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</si>
  <si>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</si>
  <si>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</si>
  <si>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</si>
  <si>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</si>
  <si>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</si>
  <si>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</si>
  <si>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</si>
  <si>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</si>
  <si>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</si>
  <si>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</si>
  <si>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</si>
  <si>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</si>
  <si>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</si>
  <si>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</si>
  <si>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</si>
  <si>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</si>
  <si>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</si>
  <si>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</si>
  <si>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</si>
  <si>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</si>
  <si>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</si>
  <si>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</si>
  <si>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</si>
  <si>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</si>
  <si>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</si>
  <si>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</si>
  <si>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</si>
  <si>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</si>
  <si>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</si>
  <si>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</si>
  <si>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</si>
  <si>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</si>
  <si>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</si>
  <si>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</si>
  <si>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</si>
  <si>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</si>
  <si>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</si>
  <si>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</si>
  <si>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</si>
  <si>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</si>
  <si>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</si>
  <si>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</si>
  <si>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</si>
  <si>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</si>
  <si>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</si>
  <si>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</si>
  <si>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</si>
  <si>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</si>
  <si>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</si>
  <si>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</si>
  <si>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</si>
  <si>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</si>
  <si>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</si>
  <si>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</si>
  <si>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</si>
  <si>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</si>
  <si>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</si>
  <si>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</si>
  <si>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</si>
  <si>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</si>
  <si>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</si>
  <si>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</si>
  <si>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</si>
  <si>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</si>
  <si>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</si>
  <si>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</si>
  <si>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</si>
  <si>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</si>
  <si>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</si>
  <si>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</si>
  <si>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</si>
  <si>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</si>
  <si>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</si>
  <si>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</si>
  <si>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</si>
  <si>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</si>
  <si>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</si>
  <si>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</si>
  <si>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</si>
  <si>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</si>
  <si>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</si>
  <si>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</si>
  <si>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</si>
  <si>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</si>
  <si>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</si>
  <si>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</si>
  <si>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</si>
  <si>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</si>
  <si>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</si>
  <si>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</si>
  <si>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</si>
  <si>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</si>
  <si>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</si>
  <si>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</si>
  <si>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</si>
  <si>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</si>
  <si>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</si>
  <si>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</si>
  <si>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</si>
  <si>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</si>
  <si>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</si>
  <si>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</si>
  <si>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</si>
  <si>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</si>
  <si>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</si>
  <si>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</si>
  <si>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</si>
  <si>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</si>
  <si>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</si>
  <si>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</si>
  <si>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</si>
  <si>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</si>
  <si>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</si>
  <si>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</si>
  <si>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</si>
  <si>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</si>
  <si>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</si>
  <si>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</si>
  <si>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</si>
  <si>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</si>
  <si>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</si>
  <si>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</si>
  <si>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</si>
  <si>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</si>
  <si>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</si>
  <si>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</si>
  <si>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</si>
  <si>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</si>
  <si>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</si>
  <si>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</si>
  <si>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</si>
  <si>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</si>
  <si>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</si>
  <si>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</si>
  <si>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</si>
  <si>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</si>
  <si>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</si>
  <si>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</si>
  <si>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</si>
  <si>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</si>
  <si>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</si>
  <si>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</si>
  <si>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</si>
  <si>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</si>
  <si>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</si>
  <si>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</si>
  <si>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</si>
  <si>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</si>
  <si>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</si>
  <si>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</si>
  <si>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</si>
  <si>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</si>
  <si>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</si>
  <si>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</si>
  <si>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</si>
  <si>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</si>
  <si>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</si>
  <si>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</si>
  <si>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</si>
  <si>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</si>
  <si>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</si>
  <si>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</si>
  <si>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</si>
  <si>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</si>
  <si>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</si>
  <si>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</si>
  <si>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</si>
  <si>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</si>
  <si>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</si>
  <si>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</si>
  <si>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</si>
  <si>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</si>
  <si>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</si>
  <si>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</si>
  <si>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</si>
  <si>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</si>
  <si>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</si>
  <si>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</si>
  <si>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</si>
  <si>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</si>
  <si>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</si>
  <si>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</si>
  <si>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</si>
  <si>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</si>
  <si>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</si>
  <si>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</si>
  <si>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</si>
  <si>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</si>
  <si>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</si>
  <si>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</si>
  <si>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</si>
  <si>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</si>
  <si>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</si>
  <si>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</si>
  <si>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</si>
  <si>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</si>
  <si>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</si>
  <si>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</si>
  <si>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</si>
  <si>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</si>
  <si>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</si>
  <si>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</si>
  <si>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</si>
  <si>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</si>
  <si>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</si>
  <si>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</si>
  <si>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</si>
  <si>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</si>
  <si>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</si>
  <si>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</si>
  <si>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</si>
  <si>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</si>
  <si>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</si>
  <si>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</si>
  <si>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</si>
  <si>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</si>
  <si>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</si>
  <si>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</si>
  <si>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</si>
  <si>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</si>
  <si>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</si>
  <si>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</si>
  <si>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</si>
  <si>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</si>
  <si>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</si>
  <si>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</si>
  <si>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</si>
  <si>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</si>
  <si>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</si>
  <si>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</si>
  <si>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</si>
  <si>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</si>
  <si>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</si>
  <si>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</si>
  <si>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</si>
  <si>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</si>
  <si>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</si>
  <si>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</si>
  <si>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</si>
  <si>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</si>
  <si>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</si>
  <si>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</si>
  <si>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</si>
  <si>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</si>
  <si>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</si>
  <si>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</si>
  <si>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</si>
  <si>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</si>
  <si>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</si>
  <si>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</si>
  <si>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</si>
  <si>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</si>
  <si>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</si>
  <si>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</si>
  <si>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</si>
  <si>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</si>
  <si>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</si>
  <si>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</si>
  <si>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</si>
  <si>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</si>
  <si>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</si>
  <si>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</si>
  <si>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</si>
  <si>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</si>
  <si>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</si>
  <si>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</si>
  <si>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</si>
  <si>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</si>
  <si>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</si>
  <si>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</si>
  <si>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</si>
  <si>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</si>
  <si>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</si>
  <si>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</si>
  <si>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</si>
  <si>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</si>
  <si>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</si>
  <si>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</si>
  <si>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</si>
  <si>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</si>
  <si>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</si>
  <si>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</si>
  <si>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</si>
  <si>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</si>
  <si>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</si>
  <si>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</si>
  <si>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</si>
  <si>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</si>
  <si>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</si>
  <si>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</si>
  <si>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</si>
  <si>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</si>
  <si>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</si>
  <si>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</si>
  <si>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</si>
  <si>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</si>
  <si>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</si>
  <si>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</si>
  <si>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</si>
  <si>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</si>
  <si>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</si>
  <si>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</si>
  <si>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</si>
  <si>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</si>
  <si>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</si>
  <si>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</si>
  <si>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</si>
  <si>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</si>
  <si>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</si>
  <si>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</si>
  <si>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</si>
  <si>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</si>
  <si>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</si>
  <si>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</si>
  <si>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</si>
  <si>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</si>
  <si>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</si>
  <si>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</si>
  <si>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</si>
  <si>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</si>
  <si>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</si>
  <si>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</si>
  <si>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</si>
  <si>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</si>
  <si>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</si>
  <si>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</si>
  <si>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</si>
  <si>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</si>
  <si>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</si>
  <si>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</si>
  <si>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</si>
  <si>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</si>
  <si>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</si>
  <si>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</si>
  <si>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</si>
  <si>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</si>
  <si>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</si>
  <si>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</si>
  <si>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</si>
  <si>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</si>
  <si>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</si>
  <si>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</si>
  <si>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</si>
  <si>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</si>
  <si>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</si>
  <si>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</si>
  <si>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</si>
  <si>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</si>
  <si>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</si>
  <si>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</si>
  <si>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</si>
  <si>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</si>
  <si>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</si>
  <si>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</si>
  <si>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</si>
  <si>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</si>
  <si>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</si>
  <si>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</si>
  <si>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</si>
  <si>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</si>
  <si>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</si>
  <si>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</si>
  <si>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</si>
  <si>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</si>
  <si>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</si>
  <si>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</si>
  <si>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</si>
  <si>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</si>
  <si>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</si>
  <si>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</si>
  <si>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</si>
  <si>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</si>
  <si>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</si>
  <si>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</si>
  <si>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</si>
  <si>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</si>
  <si>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</si>
  <si>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</si>
  <si>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</si>
  <si>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</si>
  <si>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</si>
  <si>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</si>
  <si>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</si>
  <si>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</si>
  <si>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</si>
  <si>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</si>
  <si>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</si>
  <si>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</si>
  <si>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</si>
  <si>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</si>
  <si>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</si>
  <si>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</si>
  <si>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</si>
  <si>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</si>
  <si>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</si>
  <si>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</si>
  <si>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</si>
  <si>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</si>
  <si>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</si>
  <si>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</si>
  <si>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</si>
  <si>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</si>
  <si>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</si>
  <si>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</si>
  <si>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</si>
  <si>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</si>
  <si>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</si>
  <si>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</si>
  <si>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</si>
  <si>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</si>
  <si>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</si>
  <si>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</si>
  <si>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</si>
  <si>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</si>
  <si>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</si>
  <si>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</si>
  <si>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</si>
  <si>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</si>
  <si>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</si>
  <si>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</si>
  <si>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</si>
  <si>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</si>
  <si>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</si>
  <si>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</si>
  <si>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</si>
  <si>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</si>
  <si>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</si>
  <si>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</si>
  <si>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</si>
  <si>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</si>
  <si>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</si>
  <si>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</si>
  <si>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</si>
  <si>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</si>
  <si>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</si>
  <si>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</si>
  <si>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</si>
  <si>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</si>
  <si>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</si>
  <si>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</si>
  <si>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</si>
  <si>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</si>
  <si>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</si>
  <si>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</si>
  <si>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</si>
  <si>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</si>
  <si>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</si>
  <si>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</si>
  <si>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</si>
  <si>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</si>
  <si>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</si>
  <si>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</si>
  <si>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</si>
  <si>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</si>
  <si>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</si>
  <si>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</si>
  <si>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</si>
  <si>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</si>
  <si>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</si>
  <si>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</si>
  <si>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</si>
  <si>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</si>
  <si>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</si>
  <si>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</si>
  <si>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</si>
  <si>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</si>
  <si>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</si>
  <si>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</si>
  <si>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</si>
  <si>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</si>
  <si>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</si>
  <si>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</si>
  <si>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</si>
  <si>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</si>
  <si>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</si>
  <si>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</si>
  <si>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</si>
  <si>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</si>
  <si>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</si>
  <si>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</si>
  <si>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</si>
  <si>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</si>
  <si>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</si>
  <si>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</si>
  <si>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</si>
  <si>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</si>
  <si>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</si>
  <si>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</si>
  <si>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</si>
  <si>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</si>
  <si>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</si>
  <si>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</si>
  <si>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</si>
  <si>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</si>
  <si>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</si>
  <si>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</si>
  <si>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</si>
  <si>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</si>
  <si>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</si>
  <si>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</si>
  <si>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</si>
  <si>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</si>
  <si>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</si>
  <si>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</si>
  <si>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</si>
  <si>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</si>
  <si>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</si>
  <si>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</si>
  <si>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</si>
  <si>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</si>
  <si>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</si>
  <si>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</si>
  <si>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</si>
  <si>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</si>
  <si>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</si>
  <si>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</si>
  <si>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</si>
  <si>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</si>
  <si>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</si>
  <si>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</si>
  <si>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</si>
  <si>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</si>
  <si>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</si>
  <si>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</si>
  <si>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</si>
  <si>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</si>
  <si>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</si>
  <si>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</si>
  <si>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</si>
  <si>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</si>
  <si>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</si>
  <si>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</si>
  <si>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</si>
  <si>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</si>
  <si>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</si>
  <si>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</si>
  <si>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</si>
  <si>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</si>
  <si>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</si>
  <si>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</si>
  <si>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</si>
  <si>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</si>
  <si>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</si>
  <si>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</si>
  <si>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</si>
  <si>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</si>
  <si>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</si>
  <si>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</si>
  <si>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</si>
  <si>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</si>
  <si>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</si>
  <si>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</si>
  <si>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</si>
  <si>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</si>
  <si>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</si>
  <si>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</si>
  <si>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</si>
  <si>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</si>
  <si>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</si>
  <si>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</si>
  <si>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</si>
  <si>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</si>
  <si>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</si>
  <si>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</si>
  <si>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</si>
  <si>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</si>
  <si>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</si>
  <si>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</si>
  <si>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</si>
  <si>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</si>
  <si>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</si>
  <si>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</si>
  <si>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</si>
  <si>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</si>
  <si>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</si>
  <si>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</si>
  <si>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</si>
  <si>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</si>
  <si>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</si>
  <si>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</si>
  <si>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</si>
  <si>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</si>
  <si>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</si>
  <si>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</si>
  <si>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</si>
  <si>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</si>
  <si>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</si>
  <si>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</si>
  <si>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</si>
  <si>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</si>
  <si>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</si>
  <si>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</si>
  <si>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</si>
  <si>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</si>
  <si>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</si>
  <si>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</si>
  <si>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</si>
  <si>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</si>
  <si>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</si>
  <si>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</si>
  <si>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</si>
  <si>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第3期教育振興基本計画（平成30年6月15日 閣議決定）</t>
  </si>
  <si>
    <t>海外在留邦人が帯同する子供の教育機会を確保するため、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の国際性を培う。</t>
  </si>
  <si>
    <t>在外教育施設派遣教員等
謝金</t>
  </si>
  <si>
    <t>在外教育施設派遣教員委託費</t>
  </si>
  <si>
    <t>在外教育施設派遣教員等旅費</t>
  </si>
  <si>
    <t>教職員研修費</t>
  </si>
  <si>
    <t>委員等旅費</t>
  </si>
  <si>
    <t>文部科学省調べ</t>
  </si>
  <si>
    <t>人</t>
  </si>
  <si>
    <t>百万円</t>
  </si>
  <si>
    <t>百万円/自治体数</t>
    <phoneticPr fontId="5"/>
  </si>
  <si>
    <t>1　新しい時代に向けた教育政策の推進</t>
    <phoneticPr fontId="5"/>
  </si>
  <si>
    <t>1-2 海外で学ぶ児童生徒等に対する教育機能の強化</t>
    <phoneticPr fontId="5"/>
  </si>
  <si>
    <t>日本人学校の教員必要定数に対する充足率
日本人学校への派遣教員数／日本人学校への教員必要定数</t>
    <phoneticPr fontId="5"/>
  </si>
  <si>
    <t>在外教育施設（日本人学校）に派遣した教員数</t>
    <phoneticPr fontId="5"/>
  </si>
  <si>
    <t>人</t>
    <phoneticPr fontId="5"/>
  </si>
  <si>
    <t>国内の義務教育と同等の教育を受けられるよう派遣教員の充足率を、日本国内の小中学校における教職員標準定数に近づくよう引き上げることにより、海外で学ぶ児童生徒等に対する教育機能の強化を図る。</t>
    <phoneticPr fontId="5"/>
  </si>
  <si>
    <t>外務省</t>
  </si>
  <si>
    <t>海外子女教育体制の強化</t>
  </si>
  <si>
    <t>134</t>
  </si>
  <si>
    <t>113</t>
  </si>
  <si>
    <t>117</t>
  </si>
  <si>
    <t>110</t>
  </si>
  <si>
    <t>112</t>
  </si>
  <si>
    <t>107</t>
  </si>
  <si>
    <t>104</t>
  </si>
  <si>
    <t>○</t>
  </si>
  <si>
    <t>在外教育施設教員派遣事業等</t>
    <phoneticPr fontId="5"/>
  </si>
  <si>
    <t>昭和53年度</t>
    <phoneticPr fontId="5"/>
  </si>
  <si>
    <t>終了予定なし</t>
    <phoneticPr fontId="5"/>
  </si>
  <si>
    <t>総合教育政策局</t>
    <phoneticPr fontId="5"/>
  </si>
  <si>
    <t>国際教育課</t>
    <phoneticPr fontId="5"/>
  </si>
  <si>
    <t>無</t>
  </si>
  <si>
    <t>‐</t>
  </si>
  <si>
    <t>憲法26条の精神に沿い我が国の義務教育に近い教育が在外教育施設において享受できるよう実施しているものであり、国民や社会のニーズを反映している。</t>
    <rPh sb="0" eb="2">
      <t>ケンポウ</t>
    </rPh>
    <rPh sb="4" eb="5">
      <t>ジョウ</t>
    </rPh>
    <rPh sb="6" eb="8">
      <t>セイシン</t>
    </rPh>
    <rPh sb="9" eb="10">
      <t>ソ</t>
    </rPh>
    <rPh sb="11" eb="12">
      <t>ワ</t>
    </rPh>
    <rPh sb="13" eb="14">
      <t>クニ</t>
    </rPh>
    <rPh sb="15" eb="17">
      <t>ギム</t>
    </rPh>
    <rPh sb="17" eb="19">
      <t>キョウイク</t>
    </rPh>
    <rPh sb="20" eb="21">
      <t>チカ</t>
    </rPh>
    <rPh sb="22" eb="24">
      <t>キョウイク</t>
    </rPh>
    <rPh sb="25" eb="27">
      <t>ザイガイ</t>
    </rPh>
    <rPh sb="27" eb="29">
      <t>キョウイク</t>
    </rPh>
    <rPh sb="29" eb="31">
      <t>シセツ</t>
    </rPh>
    <rPh sb="35" eb="37">
      <t>キョウジュ</t>
    </rPh>
    <rPh sb="42" eb="44">
      <t>ジッシ</t>
    </rPh>
    <rPh sb="54" eb="56">
      <t>コクミン</t>
    </rPh>
    <rPh sb="57" eb="59">
      <t>シャカイ</t>
    </rPh>
    <rPh sb="64" eb="66">
      <t>ハンエイ</t>
    </rPh>
    <phoneticPr fontId="5"/>
  </si>
  <si>
    <t>日本人の児童生徒が学ぶ在外教育施設は日本国民にふさわしい教育を行うことを目的としており、国が責任を持って教員を派遣する必要がある。</t>
    <rPh sb="0" eb="3">
      <t>ニホンジン</t>
    </rPh>
    <rPh sb="4" eb="6">
      <t>ジドウ</t>
    </rPh>
    <rPh sb="6" eb="8">
      <t>セイト</t>
    </rPh>
    <rPh sb="9" eb="10">
      <t>マナ</t>
    </rPh>
    <rPh sb="11" eb="13">
      <t>ザイガイ</t>
    </rPh>
    <rPh sb="13" eb="15">
      <t>キョウイク</t>
    </rPh>
    <rPh sb="15" eb="17">
      <t>シセツ</t>
    </rPh>
    <rPh sb="18" eb="20">
      <t>ニホン</t>
    </rPh>
    <rPh sb="20" eb="22">
      <t>コクミン</t>
    </rPh>
    <rPh sb="28" eb="30">
      <t>キョウイク</t>
    </rPh>
    <rPh sb="31" eb="32">
      <t>オコナ</t>
    </rPh>
    <rPh sb="36" eb="38">
      <t>モクテキ</t>
    </rPh>
    <rPh sb="44" eb="45">
      <t>クニ</t>
    </rPh>
    <rPh sb="46" eb="48">
      <t>セキニン</t>
    </rPh>
    <rPh sb="49" eb="50">
      <t>モ</t>
    </rPh>
    <rPh sb="52" eb="54">
      <t>キョウイン</t>
    </rPh>
    <rPh sb="55" eb="57">
      <t>ハケン</t>
    </rPh>
    <rPh sb="59" eb="61">
      <t>ヒツヨウ</t>
    </rPh>
    <phoneticPr fontId="5"/>
  </si>
  <si>
    <t>憲法第26条の精神に沿って配慮する必要があるため国が負担するものである。</t>
    <rPh sb="0" eb="2">
      <t>ケンポウ</t>
    </rPh>
    <rPh sb="2" eb="3">
      <t>ダイ</t>
    </rPh>
    <rPh sb="5" eb="6">
      <t>ジョウ</t>
    </rPh>
    <rPh sb="7" eb="9">
      <t>セイシン</t>
    </rPh>
    <rPh sb="10" eb="11">
      <t>ソ</t>
    </rPh>
    <rPh sb="13" eb="15">
      <t>ハイリョ</t>
    </rPh>
    <rPh sb="17" eb="19">
      <t>ヒツヨウ</t>
    </rPh>
    <rPh sb="24" eb="25">
      <t>クニ</t>
    </rPh>
    <rPh sb="26" eb="28">
      <t>フタン</t>
    </rPh>
    <phoneticPr fontId="5"/>
  </si>
  <si>
    <t>憲法第26条の精神に沿い我が国の義務教育に近い教育が在外教育施設において享受できるよう実施しているものであり、国としての優先度が高い事業である。</t>
    <rPh sb="0" eb="2">
      <t>ケンポウ</t>
    </rPh>
    <rPh sb="2" eb="3">
      <t>ダイ</t>
    </rPh>
    <rPh sb="5" eb="6">
      <t>ジョウ</t>
    </rPh>
    <rPh sb="7" eb="9">
      <t>セイシン</t>
    </rPh>
    <rPh sb="10" eb="11">
      <t>ソ</t>
    </rPh>
    <rPh sb="12" eb="13">
      <t>ワ</t>
    </rPh>
    <rPh sb="14" eb="15">
      <t>クニ</t>
    </rPh>
    <rPh sb="16" eb="18">
      <t>ギム</t>
    </rPh>
    <rPh sb="18" eb="20">
      <t>キョウイク</t>
    </rPh>
    <rPh sb="21" eb="22">
      <t>チカ</t>
    </rPh>
    <rPh sb="23" eb="25">
      <t>キョウイク</t>
    </rPh>
    <rPh sb="26" eb="28">
      <t>ザイガイ</t>
    </rPh>
    <rPh sb="28" eb="30">
      <t>キョウイク</t>
    </rPh>
    <rPh sb="30" eb="32">
      <t>シセツ</t>
    </rPh>
    <rPh sb="36" eb="38">
      <t>キョウジュ</t>
    </rPh>
    <rPh sb="43" eb="45">
      <t>ジッシ</t>
    </rPh>
    <rPh sb="55" eb="56">
      <t>クニ</t>
    </rPh>
    <rPh sb="60" eb="63">
      <t>ユウセンド</t>
    </rPh>
    <rPh sb="64" eb="65">
      <t>タカ</t>
    </rPh>
    <rPh sb="66" eb="68">
      <t>ジギョウ</t>
    </rPh>
    <phoneticPr fontId="5"/>
  </si>
  <si>
    <t>-</t>
    <phoneticPr fontId="5"/>
  </si>
  <si>
    <t>成果実績は着実に増加しており、成果目標に見合ったものとなっている。</t>
    <rPh sb="0" eb="2">
      <t>セイカ</t>
    </rPh>
    <rPh sb="2" eb="4">
      <t>ジッセキ</t>
    </rPh>
    <rPh sb="5" eb="7">
      <t>チャクジツ</t>
    </rPh>
    <rPh sb="8" eb="10">
      <t>ゾウカ</t>
    </rPh>
    <rPh sb="15" eb="17">
      <t>セイカ</t>
    </rPh>
    <rPh sb="17" eb="19">
      <t>モクヒョウ</t>
    </rPh>
    <rPh sb="20" eb="22">
      <t>ミア</t>
    </rPh>
    <phoneticPr fontId="5"/>
  </si>
  <si>
    <t>活動実績は着実に増加しており、見込みに見合ったものとなっている。</t>
    <rPh sb="0" eb="2">
      <t>カツドウ</t>
    </rPh>
    <rPh sb="2" eb="4">
      <t>ジッセキ</t>
    </rPh>
    <rPh sb="5" eb="7">
      <t>チャクジツ</t>
    </rPh>
    <rPh sb="8" eb="10">
      <t>ゾウカ</t>
    </rPh>
    <rPh sb="15" eb="17">
      <t>ミコ</t>
    </rPh>
    <rPh sb="19" eb="21">
      <t>ミア</t>
    </rPh>
    <phoneticPr fontId="5"/>
  </si>
  <si>
    <t>東京都</t>
    <rPh sb="0" eb="2">
      <t>トウキョウ</t>
    </rPh>
    <rPh sb="2" eb="3">
      <t>ト</t>
    </rPh>
    <phoneticPr fontId="5"/>
  </si>
  <si>
    <t>大阪府</t>
    <rPh sb="0" eb="3">
      <t>オオサカフ</t>
    </rPh>
    <phoneticPr fontId="5"/>
  </si>
  <si>
    <t>兵庫県</t>
    <rPh sb="0" eb="3">
      <t>ヒョウゴケン</t>
    </rPh>
    <phoneticPr fontId="5"/>
  </si>
  <si>
    <t>北海道</t>
    <rPh sb="0" eb="3">
      <t>ホッカイドウ</t>
    </rPh>
    <phoneticPr fontId="5"/>
  </si>
  <si>
    <t>埼玉県</t>
    <rPh sb="0" eb="3">
      <t>サイタマケン</t>
    </rPh>
    <phoneticPr fontId="5"/>
  </si>
  <si>
    <t>愛知県</t>
    <rPh sb="0" eb="3">
      <t>アイチケン</t>
    </rPh>
    <phoneticPr fontId="5"/>
  </si>
  <si>
    <t>千葉県</t>
    <rPh sb="0" eb="3">
      <t>チバケン</t>
    </rPh>
    <phoneticPr fontId="5"/>
  </si>
  <si>
    <t>茨城県</t>
    <rPh sb="0" eb="2">
      <t>イバラキ</t>
    </rPh>
    <rPh sb="2" eb="3">
      <t>ケン</t>
    </rPh>
    <phoneticPr fontId="5"/>
  </si>
  <si>
    <t>鹿児島県</t>
    <rPh sb="0" eb="4">
      <t>カゴシマケン</t>
    </rPh>
    <phoneticPr fontId="5"/>
  </si>
  <si>
    <t>長崎県</t>
    <rPh sb="0" eb="3">
      <t>ナガサキケン</t>
    </rPh>
    <phoneticPr fontId="5"/>
  </si>
  <si>
    <t>在外教育施設派遣教員の国内給与相当額を交付</t>
    <rPh sb="0" eb="2">
      <t>ザイガイ</t>
    </rPh>
    <rPh sb="2" eb="4">
      <t>キョウイク</t>
    </rPh>
    <rPh sb="4" eb="6">
      <t>シセツ</t>
    </rPh>
    <rPh sb="6" eb="8">
      <t>ハケン</t>
    </rPh>
    <rPh sb="8" eb="10">
      <t>キョウイン</t>
    </rPh>
    <rPh sb="11" eb="13">
      <t>コクナイ</t>
    </rPh>
    <rPh sb="13" eb="15">
      <t>キュウヨ</t>
    </rPh>
    <rPh sb="15" eb="17">
      <t>ソウトウ</t>
    </rPh>
    <rPh sb="17" eb="18">
      <t>ガク</t>
    </rPh>
    <rPh sb="19" eb="21">
      <t>コウフ</t>
    </rPh>
    <phoneticPr fontId="5"/>
  </si>
  <si>
    <t>その他</t>
    <rPh sb="2" eb="3">
      <t>タ</t>
    </rPh>
    <phoneticPr fontId="5"/>
  </si>
  <si>
    <t>-</t>
    <phoneticPr fontId="5"/>
  </si>
  <si>
    <t>人件費</t>
    <rPh sb="0" eb="3">
      <t>ジンケンヒ</t>
    </rPh>
    <phoneticPr fontId="5"/>
  </si>
  <si>
    <t>派遣教員の国内給与</t>
    <rPh sb="0" eb="2">
      <t>ハケン</t>
    </rPh>
    <rPh sb="2" eb="4">
      <t>キョウイン</t>
    </rPh>
    <rPh sb="5" eb="7">
      <t>コクナイ</t>
    </rPh>
    <rPh sb="7" eb="9">
      <t>キュウヨ</t>
    </rPh>
    <phoneticPr fontId="5"/>
  </si>
  <si>
    <t>A.東京都</t>
    <rPh sb="2" eb="4">
      <t>トウキョウ</t>
    </rPh>
    <rPh sb="4" eb="5">
      <t>ト</t>
    </rPh>
    <phoneticPr fontId="5"/>
  </si>
  <si>
    <t>-</t>
    <phoneticPr fontId="5"/>
  </si>
  <si>
    <t>在外教育施設派遣教員委託費算定基準等により、一人当たりのコスト等の水準を定めており、妥当である。</t>
    <rPh sb="0" eb="2">
      <t>ザイガイ</t>
    </rPh>
    <rPh sb="2" eb="4">
      <t>キョウイク</t>
    </rPh>
    <rPh sb="4" eb="6">
      <t>シセツ</t>
    </rPh>
    <rPh sb="6" eb="8">
      <t>ハケン</t>
    </rPh>
    <rPh sb="8" eb="10">
      <t>キョウイン</t>
    </rPh>
    <rPh sb="10" eb="12">
      <t>イタク</t>
    </rPh>
    <rPh sb="12" eb="13">
      <t>ヒ</t>
    </rPh>
    <rPh sb="13" eb="15">
      <t>サンテイ</t>
    </rPh>
    <rPh sb="15" eb="17">
      <t>キジュン</t>
    </rPh>
    <rPh sb="17" eb="18">
      <t>トウ</t>
    </rPh>
    <rPh sb="22" eb="24">
      <t>ヒトリ</t>
    </rPh>
    <rPh sb="24" eb="25">
      <t>ア</t>
    </rPh>
    <rPh sb="31" eb="32">
      <t>トウ</t>
    </rPh>
    <rPh sb="33" eb="35">
      <t>スイジュン</t>
    </rPh>
    <rPh sb="36" eb="37">
      <t>サダ</t>
    </rPh>
    <rPh sb="42" eb="44">
      <t>ダトウ</t>
    </rPh>
    <phoneticPr fontId="5"/>
  </si>
  <si>
    <t>-</t>
    <phoneticPr fontId="5"/>
  </si>
  <si>
    <t>在外教育施設教員派遣に係る経費に限定されている。</t>
    <rPh sb="0" eb="2">
      <t>ザイガイ</t>
    </rPh>
    <rPh sb="2" eb="4">
      <t>キョウイク</t>
    </rPh>
    <rPh sb="4" eb="6">
      <t>シセツ</t>
    </rPh>
    <rPh sb="6" eb="8">
      <t>キョウイン</t>
    </rPh>
    <rPh sb="8" eb="10">
      <t>ハケン</t>
    </rPh>
    <rPh sb="11" eb="12">
      <t>カカ</t>
    </rPh>
    <rPh sb="13" eb="15">
      <t>ケイヒ</t>
    </rPh>
    <rPh sb="16" eb="18">
      <t>ゲンテイ</t>
    </rPh>
    <phoneticPr fontId="5"/>
  </si>
  <si>
    <t>国内の義務教育と同等の教育を受けられるよう教員充足率を定員削減前の85.7％まで引き上げる。</t>
    <phoneticPr fontId="5"/>
  </si>
  <si>
    <t>本事業は、在外教育施設（日本人学校・補習授業校）に対して、文部科学省が、国内の義務教育諸学校の教員や退職教員等を派遣するものであり、外務公務員に準じた在勤手当や赴任旅費等の支給を行うとともに、現職の派遣教員の派遣元である都道府県教育委員会等に対しては、国内給与相当分を在外教育施設派遣教員委託費として交付することを通じて、海外で学ぶ児童生徒等に対する教育機能の強化を図っている。
また、在外教育施設に適切な教員を派遣するため、文部科学省において面接等の選考を実施するとともに、派遣後の職務等を適切かつ円滑に行うための事前研修を実施する。</t>
    <rPh sb="47" eb="49">
      <t>キョウイン</t>
    </rPh>
    <rPh sb="52" eb="54">
      <t>キョウイン</t>
    </rPh>
    <rPh sb="101" eb="103">
      <t>キョウイン</t>
    </rPh>
    <rPh sb="203" eb="205">
      <t>キョウイン</t>
    </rPh>
    <phoneticPr fontId="5"/>
  </si>
  <si>
    <t>在外教育施設（日本人学校）に派遣した教員数
※「当初見込み」欄は、予算積算上の人数</t>
    <rPh sb="18" eb="20">
      <t>キョウイン</t>
    </rPh>
    <rPh sb="20" eb="21">
      <t>スウ</t>
    </rPh>
    <phoneticPr fontId="5"/>
  </si>
  <si>
    <t>事業の性質上、契約によるものではないが、本事業はその支出の大部分を、派遣教員が在外教育施設において勤務するのに必要な衣食住等の経費に充当するための在勤手当及び都道府県教育委員会等に交付する当該教師に係る人件費が占めており、在外教育施設教員派遣規則等により適切に支出されている。</t>
    <rPh sb="0" eb="2">
      <t>ジギョウ</t>
    </rPh>
    <rPh sb="3" eb="6">
      <t>セイシツジョウ</t>
    </rPh>
    <rPh sb="7" eb="9">
      <t>ケイヤク</t>
    </rPh>
    <rPh sb="20" eb="21">
      <t>ホン</t>
    </rPh>
    <rPh sb="21" eb="23">
      <t>ジギョウ</t>
    </rPh>
    <rPh sb="26" eb="28">
      <t>シシュツ</t>
    </rPh>
    <rPh sb="29" eb="32">
      <t>ダイブブン</t>
    </rPh>
    <rPh sb="34" eb="36">
      <t>ハケン</t>
    </rPh>
    <rPh sb="36" eb="38">
      <t>キョウイン</t>
    </rPh>
    <rPh sb="39" eb="41">
      <t>ザイガイ</t>
    </rPh>
    <rPh sb="41" eb="43">
      <t>キョウイク</t>
    </rPh>
    <rPh sb="43" eb="45">
      <t>シセツ</t>
    </rPh>
    <rPh sb="49" eb="51">
      <t>キンム</t>
    </rPh>
    <rPh sb="55" eb="57">
      <t>ヒツヨウ</t>
    </rPh>
    <rPh sb="58" eb="61">
      <t>イショクジュウ</t>
    </rPh>
    <rPh sb="61" eb="62">
      <t>トウ</t>
    </rPh>
    <rPh sb="63" eb="65">
      <t>ケイヒ</t>
    </rPh>
    <rPh sb="66" eb="68">
      <t>ジュウトウ</t>
    </rPh>
    <rPh sb="73" eb="75">
      <t>ザイキン</t>
    </rPh>
    <rPh sb="75" eb="77">
      <t>テア</t>
    </rPh>
    <rPh sb="77" eb="78">
      <t>オヨ</t>
    </rPh>
    <rPh sb="79" eb="83">
      <t>トドウフケン</t>
    </rPh>
    <rPh sb="83" eb="85">
      <t>キョウイク</t>
    </rPh>
    <rPh sb="85" eb="87">
      <t>イイン</t>
    </rPh>
    <rPh sb="87" eb="88">
      <t>カイ</t>
    </rPh>
    <rPh sb="88" eb="89">
      <t>トウ</t>
    </rPh>
    <rPh sb="90" eb="92">
      <t>コウフ</t>
    </rPh>
    <rPh sb="94" eb="96">
      <t>トウガイ</t>
    </rPh>
    <rPh sb="96" eb="98">
      <t>キョウシ</t>
    </rPh>
    <rPh sb="99" eb="100">
      <t>カカ</t>
    </rPh>
    <rPh sb="101" eb="104">
      <t>ジンケンヒ</t>
    </rPh>
    <rPh sb="105" eb="106">
      <t>シ</t>
    </rPh>
    <rPh sb="111" eb="113">
      <t>ザイガイ</t>
    </rPh>
    <rPh sb="113" eb="115">
      <t>キョウイク</t>
    </rPh>
    <rPh sb="115" eb="117">
      <t>シセツ</t>
    </rPh>
    <rPh sb="117" eb="119">
      <t>キョウイン</t>
    </rPh>
    <rPh sb="119" eb="121">
      <t>ハケン</t>
    </rPh>
    <rPh sb="121" eb="123">
      <t>キソク</t>
    </rPh>
    <rPh sb="123" eb="124">
      <t>トウ</t>
    </rPh>
    <rPh sb="127" eb="129">
      <t>テキセツ</t>
    </rPh>
    <rPh sb="130" eb="132">
      <t>シシュツ</t>
    </rPh>
    <phoneticPr fontId="5"/>
  </si>
  <si>
    <t>在外教育施設派遣教員内定者に対して派遣前に行う研修会をオンラインで開催するなど、引き続き、効率的かつ低コストの事業実施に努める。</t>
    <rPh sb="0" eb="2">
      <t>ザイガイ</t>
    </rPh>
    <rPh sb="2" eb="4">
      <t>キョウイク</t>
    </rPh>
    <rPh sb="4" eb="6">
      <t>シセツ</t>
    </rPh>
    <rPh sb="6" eb="8">
      <t>ハケン</t>
    </rPh>
    <rPh sb="8" eb="10">
      <t>キョウイン</t>
    </rPh>
    <rPh sb="10" eb="12">
      <t>ナイテイ</t>
    </rPh>
    <rPh sb="12" eb="13">
      <t>シャ</t>
    </rPh>
    <rPh sb="14" eb="15">
      <t>タイ</t>
    </rPh>
    <rPh sb="17" eb="19">
      <t>ハケン</t>
    </rPh>
    <rPh sb="19" eb="20">
      <t>マエ</t>
    </rPh>
    <rPh sb="21" eb="22">
      <t>オコナ</t>
    </rPh>
    <rPh sb="23" eb="26">
      <t>ケンシュウカイ</t>
    </rPh>
    <rPh sb="33" eb="35">
      <t>カイサイ</t>
    </rPh>
    <rPh sb="40" eb="41">
      <t>ヒ</t>
    </rPh>
    <rPh sb="42" eb="43">
      <t>ツヅ</t>
    </rPh>
    <rPh sb="45" eb="48">
      <t>コウリツテキ</t>
    </rPh>
    <rPh sb="50" eb="51">
      <t>テイ</t>
    </rPh>
    <rPh sb="55" eb="57">
      <t>ジギョウ</t>
    </rPh>
    <rPh sb="57" eb="59">
      <t>ジッシ</t>
    </rPh>
    <rPh sb="60" eb="61">
      <t>ツト</t>
    </rPh>
    <phoneticPr fontId="5"/>
  </si>
  <si>
    <t>外務省が実施する事業においては、在外教育施設に対して、校舎の借料、現地採用教員の給与、警備員・警報機器設置等の経費に対する一部補助を実施している。
一方、文部科学省の「在外教育施設教員派遣事業等」においては、在外教育施設に対する教師派遣を行っているのみであり、外務省事業とは明確な役割分担を行った上で事業を実施している。</t>
    <rPh sb="0" eb="3">
      <t>ガイムショウ</t>
    </rPh>
    <rPh sb="4" eb="6">
      <t>ジッシ</t>
    </rPh>
    <rPh sb="8" eb="10">
      <t>ジギョウ</t>
    </rPh>
    <rPh sb="16" eb="18">
      <t>ザイガイ</t>
    </rPh>
    <rPh sb="18" eb="20">
      <t>キョウイク</t>
    </rPh>
    <rPh sb="20" eb="22">
      <t>シセツ</t>
    </rPh>
    <rPh sb="23" eb="24">
      <t>タイ</t>
    </rPh>
    <rPh sb="27" eb="29">
      <t>コウシャ</t>
    </rPh>
    <rPh sb="30" eb="32">
      <t>シャクリョウ</t>
    </rPh>
    <rPh sb="33" eb="35">
      <t>ゲンチ</t>
    </rPh>
    <rPh sb="35" eb="37">
      <t>サイヨウ</t>
    </rPh>
    <rPh sb="37" eb="39">
      <t>キョウイン</t>
    </rPh>
    <rPh sb="40" eb="42">
      <t>キュウヨ</t>
    </rPh>
    <rPh sb="43" eb="46">
      <t>ケイビイン</t>
    </rPh>
    <rPh sb="47" eb="49">
      <t>ケイホウ</t>
    </rPh>
    <rPh sb="49" eb="51">
      <t>キキ</t>
    </rPh>
    <rPh sb="51" eb="53">
      <t>セッチ</t>
    </rPh>
    <rPh sb="53" eb="54">
      <t>トウ</t>
    </rPh>
    <rPh sb="55" eb="57">
      <t>ケイヒ</t>
    </rPh>
    <rPh sb="58" eb="59">
      <t>タイ</t>
    </rPh>
    <rPh sb="61" eb="63">
      <t>イチブ</t>
    </rPh>
    <rPh sb="63" eb="65">
      <t>ホジョ</t>
    </rPh>
    <rPh sb="66" eb="68">
      <t>ジッシ</t>
    </rPh>
    <rPh sb="74" eb="76">
      <t>イッポウ</t>
    </rPh>
    <rPh sb="77" eb="79">
      <t>モンブ</t>
    </rPh>
    <rPh sb="79" eb="82">
      <t>カガクショウ</t>
    </rPh>
    <rPh sb="84" eb="86">
      <t>ザイガイ</t>
    </rPh>
    <rPh sb="86" eb="88">
      <t>キョウイク</t>
    </rPh>
    <rPh sb="88" eb="90">
      <t>シセツ</t>
    </rPh>
    <rPh sb="90" eb="92">
      <t>キョウイン</t>
    </rPh>
    <rPh sb="92" eb="94">
      <t>ハケン</t>
    </rPh>
    <rPh sb="94" eb="96">
      <t>ジギョウ</t>
    </rPh>
    <rPh sb="96" eb="97">
      <t>トウ</t>
    </rPh>
    <rPh sb="104" eb="106">
      <t>ザイガイ</t>
    </rPh>
    <rPh sb="106" eb="108">
      <t>キョウイク</t>
    </rPh>
    <rPh sb="108" eb="110">
      <t>シセツ</t>
    </rPh>
    <rPh sb="111" eb="112">
      <t>タイ</t>
    </rPh>
    <rPh sb="114" eb="116">
      <t>キョウシ</t>
    </rPh>
    <rPh sb="116" eb="118">
      <t>ハケン</t>
    </rPh>
    <rPh sb="119" eb="120">
      <t>オコナ</t>
    </rPh>
    <rPh sb="130" eb="133">
      <t>ガイムショウ</t>
    </rPh>
    <rPh sb="133" eb="135">
      <t>ジギョウ</t>
    </rPh>
    <rPh sb="137" eb="139">
      <t>メイカク</t>
    </rPh>
    <rPh sb="140" eb="142">
      <t>ヤクワリ</t>
    </rPh>
    <rPh sb="142" eb="144">
      <t>ブンタン</t>
    </rPh>
    <rPh sb="145" eb="146">
      <t>オコナ</t>
    </rPh>
    <rPh sb="148" eb="149">
      <t>ウエ</t>
    </rPh>
    <rPh sb="150" eb="152">
      <t>ジギョウ</t>
    </rPh>
    <rPh sb="153" eb="155">
      <t>ジッシ</t>
    </rPh>
    <phoneticPr fontId="5"/>
  </si>
  <si>
    <t>在外教育施設の更なる教育環境の整備のためには、必要な教員数を確保するとともに、教師の質の向上を図っていく必要があり、限られた予算の中で効率的に教員を派遣できるよう努めている。</t>
    <rPh sb="0" eb="2">
      <t>ザイガイ</t>
    </rPh>
    <rPh sb="2" eb="4">
      <t>キョウイク</t>
    </rPh>
    <rPh sb="4" eb="6">
      <t>シセツ</t>
    </rPh>
    <rPh sb="7" eb="8">
      <t>サラ</t>
    </rPh>
    <rPh sb="10" eb="12">
      <t>キョウイク</t>
    </rPh>
    <rPh sb="12" eb="14">
      <t>カンキョウ</t>
    </rPh>
    <rPh sb="15" eb="17">
      <t>セイビ</t>
    </rPh>
    <rPh sb="23" eb="25">
      <t>ヒツヨウ</t>
    </rPh>
    <rPh sb="26" eb="28">
      <t>キョウイン</t>
    </rPh>
    <rPh sb="28" eb="29">
      <t>スウ</t>
    </rPh>
    <rPh sb="30" eb="32">
      <t>カクホ</t>
    </rPh>
    <rPh sb="39" eb="41">
      <t>キョウシ</t>
    </rPh>
    <rPh sb="42" eb="43">
      <t>シツ</t>
    </rPh>
    <rPh sb="44" eb="46">
      <t>コウジョウ</t>
    </rPh>
    <rPh sb="47" eb="48">
      <t>ハカ</t>
    </rPh>
    <rPh sb="52" eb="54">
      <t>ヒツヨウ</t>
    </rPh>
    <rPh sb="58" eb="59">
      <t>カギ</t>
    </rPh>
    <rPh sb="62" eb="64">
      <t>ヨサン</t>
    </rPh>
    <rPh sb="65" eb="66">
      <t>ナカ</t>
    </rPh>
    <rPh sb="67" eb="70">
      <t>コウリツテキ</t>
    </rPh>
    <rPh sb="71" eb="73">
      <t>キョウイン</t>
    </rPh>
    <rPh sb="74" eb="76">
      <t>ハケン</t>
    </rPh>
    <rPh sb="81" eb="82">
      <t>ツト</t>
    </rPh>
    <phoneticPr fontId="5"/>
  </si>
  <si>
    <t>優秀な在外教育施設派遣教員を十分に確保するために、都道府県教育委員会等へ積極的に働きかけを行う一環として、教員の推薦数が増加するよう、在外教育施設派遣教員委託費の交付率の見直しを検討するなど、効率的かつ効果的な事業となるよう努める。</t>
    <rPh sb="0" eb="2">
      <t>ユウシュウ</t>
    </rPh>
    <rPh sb="3" eb="5">
      <t>ザイガイ</t>
    </rPh>
    <rPh sb="5" eb="7">
      <t>キョウイク</t>
    </rPh>
    <rPh sb="7" eb="9">
      <t>シセツ</t>
    </rPh>
    <rPh sb="9" eb="11">
      <t>ハケン</t>
    </rPh>
    <rPh sb="11" eb="13">
      <t>キョウイン</t>
    </rPh>
    <rPh sb="14" eb="16">
      <t>ジュウブン</t>
    </rPh>
    <rPh sb="17" eb="19">
      <t>カクホ</t>
    </rPh>
    <rPh sb="25" eb="29">
      <t>トドウフケン</t>
    </rPh>
    <rPh sb="29" eb="31">
      <t>キョウイク</t>
    </rPh>
    <rPh sb="31" eb="34">
      <t>イインカイ</t>
    </rPh>
    <rPh sb="34" eb="35">
      <t>トウ</t>
    </rPh>
    <rPh sb="36" eb="39">
      <t>セッキョクテキ</t>
    </rPh>
    <rPh sb="40" eb="41">
      <t>ハタラ</t>
    </rPh>
    <rPh sb="45" eb="46">
      <t>オコナ</t>
    </rPh>
    <rPh sb="47" eb="49">
      <t>イッカン</t>
    </rPh>
    <rPh sb="53" eb="55">
      <t>キョウイン</t>
    </rPh>
    <rPh sb="56" eb="58">
      <t>スイセン</t>
    </rPh>
    <rPh sb="58" eb="59">
      <t>スウ</t>
    </rPh>
    <rPh sb="60" eb="62">
      <t>ゾウカ</t>
    </rPh>
    <rPh sb="67" eb="69">
      <t>ザイガイ</t>
    </rPh>
    <rPh sb="69" eb="71">
      <t>キョウイク</t>
    </rPh>
    <rPh sb="71" eb="73">
      <t>シセツ</t>
    </rPh>
    <rPh sb="73" eb="75">
      <t>ハケン</t>
    </rPh>
    <rPh sb="75" eb="77">
      <t>キョウイン</t>
    </rPh>
    <rPh sb="77" eb="79">
      <t>イタク</t>
    </rPh>
    <rPh sb="79" eb="80">
      <t>ヒ</t>
    </rPh>
    <rPh sb="81" eb="83">
      <t>コウフ</t>
    </rPh>
    <rPh sb="83" eb="84">
      <t>リツ</t>
    </rPh>
    <rPh sb="85" eb="87">
      <t>ミナオ</t>
    </rPh>
    <rPh sb="89" eb="91">
      <t>ケントウ</t>
    </rPh>
    <rPh sb="96" eb="99">
      <t>コウリツテキ</t>
    </rPh>
    <rPh sb="101" eb="104">
      <t>コウカテキ</t>
    </rPh>
    <rPh sb="105" eb="107">
      <t>ジギョウ</t>
    </rPh>
    <rPh sb="112" eb="113">
      <t>ツト</t>
    </rPh>
    <phoneticPr fontId="5"/>
  </si>
  <si>
    <t>各年度の執行額（在外教育施設派遣教員委託費）／自治体数　　　　　　　　　　　　　　　　　</t>
    <phoneticPr fontId="5"/>
  </si>
  <si>
    <t>6,637/67</t>
    <phoneticPr fontId="5"/>
  </si>
  <si>
    <t>6,758/67</t>
    <phoneticPr fontId="5"/>
  </si>
  <si>
    <t>6,615/67</t>
    <phoneticPr fontId="5"/>
  </si>
  <si>
    <t>日本国内の小中学校における教職員標準定数に対する日本人学校への派遣教員数の割合（充足率）
※（充足率）＝（文部科学省からの派遣教師数）/（「公立義務教育諸学校の学級編成及び教職員定数の標準に関する法律」に基づき算定した教員定数）</t>
    <rPh sb="47" eb="50">
      <t>ジュウソクリツ</t>
    </rPh>
    <rPh sb="53" eb="55">
      <t>モンブ</t>
    </rPh>
    <rPh sb="55" eb="58">
      <t>カガクショウ</t>
    </rPh>
    <rPh sb="61" eb="63">
      <t>ハケン</t>
    </rPh>
    <rPh sb="63" eb="65">
      <t>キョウシ</t>
    </rPh>
    <rPh sb="65" eb="66">
      <t>スウ</t>
    </rPh>
    <rPh sb="70" eb="72">
      <t>コウリツ</t>
    </rPh>
    <rPh sb="72" eb="74">
      <t>ギム</t>
    </rPh>
    <rPh sb="74" eb="76">
      <t>キョウイク</t>
    </rPh>
    <rPh sb="76" eb="77">
      <t>ショ</t>
    </rPh>
    <rPh sb="77" eb="79">
      <t>ガッコウ</t>
    </rPh>
    <rPh sb="80" eb="82">
      <t>ガッキュウ</t>
    </rPh>
    <rPh sb="82" eb="84">
      <t>ヘンセイ</t>
    </rPh>
    <rPh sb="84" eb="85">
      <t>オヨ</t>
    </rPh>
    <rPh sb="86" eb="89">
      <t>キョウショクイン</t>
    </rPh>
    <rPh sb="89" eb="91">
      <t>テイスウ</t>
    </rPh>
    <rPh sb="92" eb="94">
      <t>ヒョウジュン</t>
    </rPh>
    <rPh sb="95" eb="96">
      <t>カン</t>
    </rPh>
    <rPh sb="98" eb="100">
      <t>ホウリツ</t>
    </rPh>
    <rPh sb="102" eb="103">
      <t>モト</t>
    </rPh>
    <rPh sb="105" eb="107">
      <t>サンテイ</t>
    </rPh>
    <rPh sb="109" eb="111">
      <t>キョウイン</t>
    </rPh>
    <rPh sb="111" eb="113">
      <t>テイスウ</t>
    </rPh>
    <phoneticPr fontId="5"/>
  </si>
  <si>
    <t>-</t>
    <phoneticPr fontId="5"/>
  </si>
  <si>
    <t>-</t>
    <phoneticPr fontId="5"/>
  </si>
  <si>
    <t>国際教育課長
小松　悌厚</t>
    <rPh sb="7" eb="9">
      <t>コマツ</t>
    </rPh>
    <rPh sb="10" eb="11">
      <t>テイ</t>
    </rPh>
    <rPh sb="11" eb="12">
      <t>アツ</t>
    </rPh>
    <phoneticPr fontId="5"/>
  </si>
  <si>
    <t>6,700/67</t>
    <phoneticPr fontId="5"/>
  </si>
  <si>
    <t xml:space="preserve">※金額は単位未満四捨五入して記載していることから、合計が一致しない場合がある。
少人数によるきめ細かな指導体制の計画的な整備等に係る経費の増。
</t>
    <rPh sb="63" eb="64">
      <t>トウ</t>
    </rPh>
    <rPh sb="65" eb="66">
      <t>カカ</t>
    </rPh>
    <rPh sb="67" eb="69">
      <t>ケイヒ</t>
    </rPh>
    <rPh sb="70" eb="71">
      <t>ゾウ</t>
    </rPh>
    <phoneticPr fontId="5"/>
  </si>
  <si>
    <t>-</t>
    <phoneticPr fontId="5"/>
  </si>
  <si>
    <t>より包括的な事業の検証が可能となるよう教育の質を計測する成果指標を設定する必要がある。</t>
  </si>
  <si>
    <t>事業内容の一部改善</t>
  </si>
  <si>
    <t>この事業は、外部有識者の指摘を踏まえ、事業の成果をより的確に把握できるよう工夫すべきである。</t>
  </si>
  <si>
    <t>年度内に改善を検討</t>
  </si>
  <si>
    <t>外部有識者の指摘を踏まえ、事業の成果をより的確に測ることのできる成果指標について検討を行う。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</si>
</sst>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750</xdr:row>
      <xdr:rowOff>49311</xdr:rowOff>
    </xdr:from>
    <xdr:to>
      <xdr:col>29</xdr:col>
      <xdr:colOff>179294</xdr:colOff>
      <xdr:row>764</xdr:row>
      <xdr:rowOff>535533</xdr:rowOff>
    </xdr:to>
    <xdr:grpSp>
      <xdr:nvGrpSpPr>
        <xdr:cNvPr id="11" name="グループ化 10">
          <a:extLst>
            <a:ext uri="{FF2B5EF4-FFF2-40B4-BE49-F238E27FC236}">
              <a16:creationId xmlns:a16="http://schemas.microsoft.com/office/drawing/2014/main" id="{38BC9C0B-5FB3-4889-908B-4453B5E43B82}"/>
            </a:ext>
          </a:extLst>
        </xdr:cNvPr>
        <xdr:cNvGrpSpPr/>
      </xdr:nvGrpSpPr>
      <xdr:grpSpPr>
        <a:xfrm>
          <a:off x="1457325" y="47837597"/>
          <a:ext cx="4641076" cy="5439222"/>
          <a:chOff x="2111333" y="110839180"/>
          <a:chExt cx="4483256" cy="5416164"/>
        </a:xfrm>
      </xdr:grpSpPr>
      <xdr:grpSp>
        <xdr:nvGrpSpPr>
          <xdr:cNvPr id="12" name="グループ化 11">
            <a:extLst>
              <a:ext uri="{FF2B5EF4-FFF2-40B4-BE49-F238E27FC236}">
                <a16:creationId xmlns:a16="http://schemas.microsoft.com/office/drawing/2014/main" id="{512C74E8-5639-472F-8069-561D1186E3F2}"/>
              </a:ext>
            </a:extLst>
          </xdr:cNvPr>
          <xdr:cNvGrpSpPr/>
        </xdr:nvGrpSpPr>
        <xdr:grpSpPr>
          <a:xfrm>
            <a:off x="2111333" y="110839180"/>
            <a:ext cx="4483256" cy="5416164"/>
            <a:chOff x="2295238" y="38784576"/>
            <a:chExt cx="4046008" cy="5607376"/>
          </a:xfrm>
        </xdr:grpSpPr>
        <xdr:sp macro="" textlink="">
          <xdr:nvSpPr>
            <xdr:cNvPr id="14" name="正方形/長方形 13">
              <a:extLst>
                <a:ext uri="{FF2B5EF4-FFF2-40B4-BE49-F238E27FC236}">
                  <a16:creationId xmlns:a16="http://schemas.microsoft.com/office/drawing/2014/main" id="{803F22D2-2F9B-420D-9C4E-EA6228969157}"/>
                </a:ext>
              </a:extLst>
            </xdr:cNvPr>
            <xdr:cNvSpPr/>
          </xdr:nvSpPr>
          <xdr:spPr>
            <a:xfrm>
              <a:off x="2905582" y="38784576"/>
              <a:ext cx="2731092" cy="1082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2000" b="1">
                  <a:solidFill>
                    <a:schemeClr val="tx1"/>
                  </a:solidFill>
                </a:rPr>
                <a:t>文部科学省</a:t>
              </a:r>
              <a:endParaRPr kumimoji="1" lang="en-US" altLang="ja-JP" sz="2000" b="1">
                <a:solidFill>
                  <a:schemeClr val="tx1"/>
                </a:solidFill>
              </a:endParaRPr>
            </a:p>
            <a:p>
              <a:pPr algn="ctr"/>
              <a:r>
                <a:rPr kumimoji="1" lang="en-US" altLang="ja-JP" sz="1800">
                  <a:solidFill>
                    <a:schemeClr val="tx1"/>
                  </a:solidFill>
                </a:rPr>
                <a:t>16,090</a:t>
              </a:r>
              <a:r>
                <a:rPr kumimoji="1" lang="ja-JP" altLang="en-US" sz="1800">
                  <a:solidFill>
                    <a:schemeClr val="tx1"/>
                  </a:solidFill>
                </a:rPr>
                <a:t>百万円</a:t>
              </a:r>
            </a:p>
          </xdr:txBody>
        </xdr:sp>
        <xdr:grpSp>
          <xdr:nvGrpSpPr>
            <xdr:cNvPr id="15" name="グループ化 14">
              <a:extLst>
                <a:ext uri="{FF2B5EF4-FFF2-40B4-BE49-F238E27FC236}">
                  <a16:creationId xmlns:a16="http://schemas.microsoft.com/office/drawing/2014/main" id="{AAAFD9AF-47BB-4782-85E6-2CFA55844352}"/>
                </a:ext>
              </a:extLst>
            </xdr:cNvPr>
            <xdr:cNvGrpSpPr/>
          </xdr:nvGrpSpPr>
          <xdr:grpSpPr>
            <a:xfrm>
              <a:off x="2295238" y="40258179"/>
              <a:ext cx="4046008" cy="739735"/>
              <a:chOff x="2658094" y="233212140"/>
              <a:chExt cx="4001547" cy="720627"/>
            </a:xfrm>
          </xdr:grpSpPr>
          <xdr:sp macro="" textlink="">
            <xdr:nvSpPr>
              <xdr:cNvPr id="18" name="正方形/長方形 17">
                <a:extLst>
                  <a:ext uri="{FF2B5EF4-FFF2-40B4-BE49-F238E27FC236}">
                    <a16:creationId xmlns:a16="http://schemas.microsoft.com/office/drawing/2014/main" id="{E886D5BD-9F44-4CA4-A151-EAA0F30A4386}"/>
                  </a:ext>
                </a:extLst>
              </xdr:cNvPr>
              <xdr:cNvSpPr/>
            </xdr:nvSpPr>
            <xdr:spPr>
              <a:xfrm>
                <a:off x="2702963" y="233212140"/>
                <a:ext cx="3903556" cy="7206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l"/>
                <a:r>
                  <a:rPr kumimoji="1" lang="ja-JP" altLang="en-US" sz="1100">
                    <a:solidFill>
                      <a:schemeClr val="tx1"/>
                    </a:solidFill>
                  </a:rPr>
                  <a:t>在外教育施設派遣教員の在勤手当や赴任旅費の支給、派遣教師の面接や在外教育施設派遣前の研修会の実施等</a:t>
                </a:r>
              </a:p>
            </xdr:txBody>
          </xdr:sp>
          <xdr:sp macro="" textlink="">
            <xdr:nvSpPr>
              <xdr:cNvPr id="19" name="大かっこ 18">
                <a:extLst>
                  <a:ext uri="{FF2B5EF4-FFF2-40B4-BE49-F238E27FC236}">
                    <a16:creationId xmlns:a16="http://schemas.microsoft.com/office/drawing/2014/main" id="{82456BDB-8953-4474-9B96-CD5C939D98D8}"/>
                  </a:ext>
                </a:extLst>
              </xdr:cNvPr>
              <xdr:cNvSpPr/>
            </xdr:nvSpPr>
            <xdr:spPr>
              <a:xfrm>
                <a:off x="2658094" y="233315317"/>
                <a:ext cx="4001547" cy="45501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grpSp>
        <xdr:sp macro="" textlink="">
          <xdr:nvSpPr>
            <xdr:cNvPr id="16" name="正方形/長方形 15">
              <a:extLst>
                <a:ext uri="{FF2B5EF4-FFF2-40B4-BE49-F238E27FC236}">
                  <a16:creationId xmlns:a16="http://schemas.microsoft.com/office/drawing/2014/main" id="{7213FCF4-B0A1-4CA7-8F75-7000565D3A3D}"/>
                </a:ext>
              </a:extLst>
            </xdr:cNvPr>
            <xdr:cNvSpPr/>
          </xdr:nvSpPr>
          <xdr:spPr>
            <a:xfrm>
              <a:off x="2780869" y="42947001"/>
              <a:ext cx="3112174" cy="14449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a:t>
              </a:r>
              <a:r>
                <a:rPr kumimoji="1" lang="ja-JP" altLang="en-US" sz="1600" b="1">
                  <a:solidFill>
                    <a:schemeClr val="tx1"/>
                  </a:solidFill>
                </a:rPr>
                <a:t>在外教育施設派遣教員の委託</a:t>
              </a:r>
              <a:r>
                <a:rPr kumimoji="1" lang="ja-JP" altLang="en-US" sz="1600">
                  <a:solidFill>
                    <a:schemeClr val="tx1"/>
                  </a:solidFill>
                </a:rPr>
                <a:t>　　</a:t>
              </a:r>
              <a:endParaRPr kumimoji="1" lang="en-US" altLang="ja-JP" sz="1600">
                <a:solidFill>
                  <a:schemeClr val="tx1"/>
                </a:solidFill>
              </a:endParaRPr>
            </a:p>
            <a:p>
              <a:pPr algn="ctr"/>
              <a:r>
                <a:rPr kumimoji="1" lang="en-US" altLang="ja-JP" sz="1400">
                  <a:solidFill>
                    <a:schemeClr val="tx1"/>
                  </a:solidFill>
                </a:rPr>
                <a:t>6,615</a:t>
              </a:r>
              <a:r>
                <a:rPr kumimoji="1" lang="ja-JP" altLang="en-US" sz="1400">
                  <a:solidFill>
                    <a:schemeClr val="tx1"/>
                  </a:solidFill>
                </a:rPr>
                <a:t>百万円</a:t>
              </a:r>
              <a:endParaRPr kumimoji="1" lang="en-US" altLang="ja-JP" sz="1400">
                <a:solidFill>
                  <a:schemeClr val="tx1"/>
                </a:solidFill>
              </a:endParaRPr>
            </a:p>
            <a:p>
              <a:pPr algn="ctr"/>
              <a:endParaRPr kumimoji="1" lang="en-US" altLang="ja-JP" sz="1400">
                <a:solidFill>
                  <a:schemeClr val="tx1"/>
                </a:solidFill>
              </a:endParaRPr>
            </a:p>
            <a:p>
              <a:pPr algn="ctr"/>
              <a:r>
                <a:rPr kumimoji="1" lang="ja-JP" altLang="en-US" sz="1400">
                  <a:solidFill>
                    <a:schemeClr val="tx1"/>
                  </a:solidFill>
                </a:rPr>
                <a:t>都道府県及び指定都市　全</a:t>
              </a:r>
              <a:r>
                <a:rPr kumimoji="1" lang="en-US" altLang="ja-JP" sz="1400">
                  <a:solidFill>
                    <a:schemeClr val="tx1"/>
                  </a:solidFill>
                </a:rPr>
                <a:t>67</a:t>
              </a:r>
              <a:r>
                <a:rPr kumimoji="1" lang="ja-JP" altLang="en-US" sz="1400">
                  <a:solidFill>
                    <a:schemeClr val="tx1"/>
                  </a:solidFill>
                </a:rPr>
                <a:t>件</a:t>
              </a:r>
            </a:p>
          </xdr:txBody>
        </xdr:sp>
      </xdr:grpSp>
      <xdr:sp macro="" textlink="">
        <xdr:nvSpPr>
          <xdr:cNvPr id="13" name="正方形/長方形 12">
            <a:extLst>
              <a:ext uri="{FF2B5EF4-FFF2-40B4-BE49-F238E27FC236}">
                <a16:creationId xmlns:a16="http://schemas.microsoft.com/office/drawing/2014/main" id="{F5C39A18-B594-49CB-BF5D-B0BF4212F200}"/>
              </a:ext>
            </a:extLst>
          </xdr:cNvPr>
          <xdr:cNvSpPr/>
        </xdr:nvSpPr>
        <xdr:spPr>
          <a:xfrm>
            <a:off x="2281279" y="114324511"/>
            <a:ext cx="1609604" cy="4665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委託</a:t>
            </a:r>
            <a:r>
              <a:rPr kumimoji="1" lang="en-US" altLang="ja-JP" sz="1600" b="1">
                <a:solidFill>
                  <a:schemeClr val="tx1"/>
                </a:solidFill>
              </a:rPr>
              <a:t>【</a:t>
            </a:r>
            <a:r>
              <a:rPr kumimoji="1" lang="ja-JP" altLang="en-US" sz="1600" b="1">
                <a:solidFill>
                  <a:schemeClr val="tx1"/>
                </a:solidFill>
              </a:rPr>
              <a:t>その他</a:t>
            </a:r>
            <a:r>
              <a:rPr kumimoji="1" lang="en-US" altLang="ja-JP" sz="1600" b="1">
                <a:solidFill>
                  <a:schemeClr val="tx1"/>
                </a:solidFill>
              </a:rPr>
              <a:t>】</a:t>
            </a:r>
            <a:endParaRPr kumimoji="1" lang="ja-JP" altLang="en-US" sz="1600">
              <a:solidFill>
                <a:schemeClr val="tx1"/>
              </a:solidFill>
            </a:endParaRPr>
          </a:p>
        </xdr:txBody>
      </xdr:sp>
    </xdr:grpSp>
    <xdr:clientData/>
  </xdr:twoCellAnchor>
  <xdr:twoCellAnchor>
    <xdr:from>
      <xdr:col>32</xdr:col>
      <xdr:colOff>0</xdr:colOff>
      <xdr:row>750</xdr:row>
      <xdr:rowOff>0</xdr:rowOff>
    </xdr:from>
    <xdr:to>
      <xdr:col>49</xdr:col>
      <xdr:colOff>169659</xdr:colOff>
      <xdr:row>754</xdr:row>
      <xdr:rowOff>123265</xdr:rowOff>
    </xdr:to>
    <xdr:sp macro="" textlink="">
      <xdr:nvSpPr>
        <xdr:cNvPr id="20" name="正方形/長方形 19">
          <a:extLst>
            <a:ext uri="{FF2B5EF4-FFF2-40B4-BE49-F238E27FC236}">
              <a16:creationId xmlns:a16="http://schemas.microsoft.com/office/drawing/2014/main" id="{5F16BA0E-8B98-4E92-8456-23E1493EAD73}"/>
            </a:ext>
          </a:extLst>
        </xdr:cNvPr>
        <xdr:cNvSpPr/>
      </xdr:nvSpPr>
      <xdr:spPr>
        <a:xfrm>
          <a:off x="6454588" y="44913176"/>
          <a:ext cx="3598659" cy="1512795"/>
        </a:xfrm>
        <a:prstGeom prst="rect">
          <a:avLst/>
        </a:prstGeom>
        <a:solidFill>
          <a:sysClr val="window" lastClr="FFFFFF"/>
        </a:solidFill>
        <a:ln w="25400" cap="flat" cmpd="sng" algn="ctr">
          <a:noFill/>
          <a:prstDash val="solid"/>
        </a:ln>
        <a:effectLst/>
      </xdr:spPr>
      <xdr:txBody>
        <a:bodyPr vertOverflow="clip" horzOverflow="clip" tIns="14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本省執行分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在外教育施設派遣教員等謝金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8,096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在外教育施設派遣教員等旅費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1,356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171450</xdr:colOff>
      <xdr:row>756</xdr:row>
      <xdr:rowOff>152400</xdr:rowOff>
    </xdr:from>
    <xdr:to>
      <xdr:col>20</xdr:col>
      <xdr:colOff>51492</xdr:colOff>
      <xdr:row>759</xdr:row>
      <xdr:rowOff>326929</xdr:rowOff>
    </xdr:to>
    <xdr:sp macro="" textlink="">
      <xdr:nvSpPr>
        <xdr:cNvPr id="21" name="矢印: 下 11">
          <a:extLst>
            <a:ext uri="{FF2B5EF4-FFF2-40B4-BE49-F238E27FC236}">
              <a16:creationId xmlns:a16="http://schemas.microsoft.com/office/drawing/2014/main" id="{D2EE067B-02AE-4DF1-A4E8-04F21DB8FE19}"/>
            </a:ext>
          </a:extLst>
        </xdr:cNvPr>
        <xdr:cNvSpPr/>
      </xdr:nvSpPr>
      <xdr:spPr>
        <a:xfrm>
          <a:off x="3171825" y="46510575"/>
          <a:ext cx="880167" cy="1231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95249</xdr:colOff>
      <xdr:row>765</xdr:row>
      <xdr:rowOff>19050</xdr:rowOff>
    </xdr:from>
    <xdr:to>
      <xdr:col>27</xdr:col>
      <xdr:colOff>142874</xdr:colOff>
      <xdr:row>765</xdr:row>
      <xdr:rowOff>615617</xdr:rowOff>
    </xdr:to>
    <xdr:sp macro="" textlink="">
      <xdr:nvSpPr>
        <xdr:cNvPr id="24" name="大かっこ 23">
          <a:extLst>
            <a:ext uri="{FF2B5EF4-FFF2-40B4-BE49-F238E27FC236}">
              <a16:creationId xmlns:a16="http://schemas.microsoft.com/office/drawing/2014/main" id="{1E90348B-85BC-4A11-8E1F-513D21D498C9}"/>
            </a:ext>
          </a:extLst>
        </xdr:cNvPr>
        <xdr:cNvSpPr/>
      </xdr:nvSpPr>
      <xdr:spPr>
        <a:xfrm>
          <a:off x="1895474" y="49863375"/>
          <a:ext cx="3648075" cy="5965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10</xdr:col>
      <xdr:colOff>0</xdr:colOff>
      <xdr:row>765</xdr:row>
      <xdr:rowOff>0</xdr:rowOff>
    </xdr:from>
    <xdr:to>
      <xdr:col>27</xdr:col>
      <xdr:colOff>22846</xdr:colOff>
      <xdr:row>766</xdr:row>
      <xdr:rowOff>58291</xdr:rowOff>
    </xdr:to>
    <xdr:sp macro="" textlink="">
      <xdr:nvSpPr>
        <xdr:cNvPr id="26" name="正方形/長方形 25">
          <a:extLst>
            <a:ext uri="{FF2B5EF4-FFF2-40B4-BE49-F238E27FC236}">
              <a16:creationId xmlns:a16="http://schemas.microsoft.com/office/drawing/2014/main" id="{63C758D0-D0F7-4781-9EE0-36C9D2CD2F00}"/>
            </a:ext>
          </a:extLst>
        </xdr:cNvPr>
        <xdr:cNvSpPr/>
      </xdr:nvSpPr>
      <xdr:spPr>
        <a:xfrm>
          <a:off x="2000250" y="49844325"/>
          <a:ext cx="3423271" cy="72504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200">
              <a:solidFill>
                <a:schemeClr val="tx1"/>
              </a:solidFill>
            </a:rPr>
            <a:t>在外教育施設派遣教員の国内給与相当額を交付</a:t>
          </a:r>
        </a:p>
      </xdr:txBody>
    </xdr:sp>
    <xdr:clientData/>
  </xdr:twoCellAnchor>
  <xdr:twoCellAnchor>
    <xdr:from>
      <xdr:col>31</xdr:col>
      <xdr:colOff>0</xdr:colOff>
      <xdr:row>750</xdr:row>
      <xdr:rowOff>0</xdr:rowOff>
    </xdr:from>
    <xdr:to>
      <xdr:col>31</xdr:col>
      <xdr:colOff>179294</xdr:colOff>
      <xdr:row>753</xdr:row>
      <xdr:rowOff>324970</xdr:rowOff>
    </xdr:to>
    <xdr:sp macro="" textlink="">
      <xdr:nvSpPr>
        <xdr:cNvPr id="27" name="左中かっこ 26">
          <a:extLst>
            <a:ext uri="{FF2B5EF4-FFF2-40B4-BE49-F238E27FC236}">
              <a16:creationId xmlns:a16="http://schemas.microsoft.com/office/drawing/2014/main" id="{4490813A-77B2-44B7-A4E8-3B4DE2A53ABE}"/>
            </a:ext>
          </a:extLst>
        </xdr:cNvPr>
        <xdr:cNvSpPr/>
      </xdr:nvSpPr>
      <xdr:spPr>
        <a:xfrm>
          <a:off x="6252882" y="44913176"/>
          <a:ext cx="179294" cy="136711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2"/>
  <sheetViews>
    <sheetView tabSelected="1" view="pageBreakPreview" zoomScale="70" zoomScaleNormal="75" zoomScaleSheetLayoutView="70" zoomScalePageLayoutView="85" workbookViewId="0">
      <selection activeCell="AR19" sqref="AR19:AX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16</v>
      </c>
      <c r="AT2" s="207"/>
      <c r="AU2" s="207"/>
      <c r="AV2" s="98" t="str">
        <f>IF(AW2="","","-")</f>
        <v/>
      </c>
      <c r="AW2" s="397"/>
      <c r="AX2" s="397"/>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745</v>
      </c>
      <c r="H5" s="555"/>
      <c r="I5" s="555"/>
      <c r="J5" s="555"/>
      <c r="K5" s="555"/>
      <c r="L5" s="555"/>
      <c r="M5" s="556" t="s">
        <v>66</v>
      </c>
      <c r="N5" s="557"/>
      <c r="O5" s="557"/>
      <c r="P5" s="557"/>
      <c r="Q5" s="557"/>
      <c r="R5" s="558"/>
      <c r="S5" s="559" t="s">
        <v>746</v>
      </c>
      <c r="T5" s="555"/>
      <c r="U5" s="555"/>
      <c r="V5" s="555"/>
      <c r="W5" s="555"/>
      <c r="X5" s="560"/>
      <c r="Y5" s="713" t="s">
        <v>3</v>
      </c>
      <c r="Z5" s="714"/>
      <c r="AA5" s="714"/>
      <c r="AB5" s="714"/>
      <c r="AC5" s="714"/>
      <c r="AD5" s="715"/>
      <c r="AE5" s="716" t="s">
        <v>748</v>
      </c>
      <c r="AF5" s="716"/>
      <c r="AG5" s="716"/>
      <c r="AH5" s="716"/>
      <c r="AI5" s="716"/>
      <c r="AJ5" s="716"/>
      <c r="AK5" s="716"/>
      <c r="AL5" s="716"/>
      <c r="AM5" s="716"/>
      <c r="AN5" s="716"/>
      <c r="AO5" s="716"/>
      <c r="AP5" s="717"/>
      <c r="AQ5" s="718" t="s">
        <v>793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5" t="s">
        <v>390</v>
      </c>
      <c r="Z7" s="296"/>
      <c r="AA7" s="296"/>
      <c r="AB7" s="296"/>
      <c r="AC7" s="296"/>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779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17759</v>
      </c>
      <c r="Q13" s="164"/>
      <c r="R13" s="164"/>
      <c r="S13" s="164"/>
      <c r="T13" s="164"/>
      <c r="U13" s="164"/>
      <c r="V13" s="165"/>
      <c r="W13" s="163">
        <v>17446.900000000001</v>
      </c>
      <c r="X13" s="164"/>
      <c r="Y13" s="164"/>
      <c r="Z13" s="164"/>
      <c r="AA13" s="164"/>
      <c r="AB13" s="164"/>
      <c r="AC13" s="165"/>
      <c r="AD13" s="163">
        <v>17534.8</v>
      </c>
      <c r="AE13" s="164"/>
      <c r="AF13" s="164"/>
      <c r="AG13" s="164"/>
      <c r="AH13" s="164"/>
      <c r="AI13" s="164"/>
      <c r="AJ13" s="165"/>
      <c r="AK13" s="163">
        <v>17060.5</v>
      </c>
      <c r="AL13" s="164"/>
      <c r="AM13" s="164"/>
      <c r="AN13" s="164"/>
      <c r="AO13" s="164"/>
      <c r="AP13" s="164"/>
      <c r="AQ13" s="165"/>
      <c r="AR13" s="160">
        <v>17154.400000000001</v>
      </c>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v>35.200000000000003</v>
      </c>
      <c r="Q14" s="164"/>
      <c r="R14" s="164"/>
      <c r="S14" s="164"/>
      <c r="T14" s="164"/>
      <c r="U14" s="164"/>
      <c r="V14" s="165"/>
      <c r="W14" s="163">
        <v>32.200000000000003</v>
      </c>
      <c r="X14" s="164"/>
      <c r="Y14" s="164"/>
      <c r="Z14" s="164"/>
      <c r="AA14" s="164"/>
      <c r="AB14" s="164"/>
      <c r="AC14" s="165"/>
      <c r="AD14" s="163">
        <v>-717.5</v>
      </c>
      <c r="AE14" s="164"/>
      <c r="AF14" s="164"/>
      <c r="AG14" s="164"/>
      <c r="AH14" s="164"/>
      <c r="AI14" s="164"/>
      <c r="AJ14" s="165"/>
      <c r="AK14" s="163" t="s">
        <v>796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792</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v>-58</v>
      </c>
      <c r="X17" s="164"/>
      <c r="Y17" s="164"/>
      <c r="Z17" s="164"/>
      <c r="AA17" s="164"/>
      <c r="AB17" s="164"/>
      <c r="AC17" s="165"/>
      <c r="AD17" s="163">
        <v>-55</v>
      </c>
      <c r="AE17" s="164"/>
      <c r="AF17" s="164"/>
      <c r="AG17" s="164"/>
      <c r="AH17" s="164"/>
      <c r="AI17" s="164"/>
      <c r="AJ17" s="165"/>
      <c r="AK17" s="163" t="s">
        <v>716</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17794.2</v>
      </c>
      <c r="Q18" s="170"/>
      <c r="R18" s="170"/>
      <c r="S18" s="170"/>
      <c r="T18" s="170"/>
      <c r="U18" s="170"/>
      <c r="V18" s="171"/>
      <c r="W18" s="169">
        <f>SUM(W13:AC17)</f>
        <v>17421.100000000002</v>
      </c>
      <c r="X18" s="170"/>
      <c r="Y18" s="170"/>
      <c r="Z18" s="170"/>
      <c r="AA18" s="170"/>
      <c r="AB18" s="170"/>
      <c r="AC18" s="171"/>
      <c r="AD18" s="169">
        <f>SUM(AD13:AJ17)</f>
        <v>16762.3</v>
      </c>
      <c r="AE18" s="170"/>
      <c r="AF18" s="170"/>
      <c r="AG18" s="170"/>
      <c r="AH18" s="170"/>
      <c r="AI18" s="170"/>
      <c r="AJ18" s="171"/>
      <c r="AK18" s="169">
        <f>SUM(AK13:AQ17)</f>
        <v>17060.5</v>
      </c>
      <c r="AL18" s="170"/>
      <c r="AM18" s="170"/>
      <c r="AN18" s="170"/>
      <c r="AO18" s="170"/>
      <c r="AP18" s="170"/>
      <c r="AQ18" s="171"/>
      <c r="AR18" s="169">
        <f>SUM(AR13:AX17)</f>
        <v>17154.400000000001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17193.599999999999</v>
      </c>
      <c r="Q19" s="164"/>
      <c r="R19" s="164"/>
      <c r="S19" s="164"/>
      <c r="T19" s="164"/>
      <c r="U19" s="164"/>
      <c r="V19" s="165"/>
      <c r="W19" s="163">
        <v>16710.099999999999</v>
      </c>
      <c r="X19" s="164"/>
      <c r="Y19" s="164"/>
      <c r="Z19" s="164"/>
      <c r="AA19" s="164"/>
      <c r="AB19" s="164"/>
      <c r="AC19" s="165"/>
      <c r="AD19" s="163">
        <v>16090.5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0.9662474289375188</v>
      </c>
      <c r="Q20" s="535"/>
      <c r="R20" s="535"/>
      <c r="S20" s="535"/>
      <c r="T20" s="535"/>
      <c r="U20" s="535"/>
      <c r="V20" s="535"/>
      <c r="W20" s="535">
        <f t="shared" ref="W20" si="0">IF(W18=0, "-", SUM(W19)/W18)</f>
        <v>0.95918742214900299</v>
      </c>
      <c r="X20" s="535"/>
      <c r="Y20" s="535"/>
      <c r="Z20" s="535"/>
      <c r="AA20" s="535"/>
      <c r="AB20" s="535"/>
      <c r="AC20" s="535"/>
      <c r="AD20" s="535">
        <f t="shared" ref="AD20" si="1">IF(AD18=0, "-", SUM(AD19)/AD18)</f>
        <v>0.95992196774905592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0.9662474289375188</v>
      </c>
      <c r="Q21" s="535"/>
      <c r="R21" s="535"/>
      <c r="S21" s="535"/>
      <c r="T21" s="535"/>
      <c r="U21" s="535"/>
      <c r="V21" s="535"/>
      <c r="W21" s="535">
        <f t="shared" ref="W21" si="2">IF(W19=0, "-", SUM(W19)/SUM(W13,W14))</f>
        <v>0.95600459977916463</v>
      </c>
      <c r="X21" s="535"/>
      <c r="Y21" s="535"/>
      <c r="Z21" s="535"/>
      <c r="AA21" s="535"/>
      <c r="AB21" s="535"/>
      <c r="AC21" s="535"/>
      <c r="AD21" s="535">
        <f t="shared" ref="AD21" si="3">IF(AD19=0, "-", SUM(AD19)/SUM(AD13,AD14))</f>
        <v>0.95678259887140038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719</v>
      </c>
      <c r="H23" s="133"/>
      <c r="I23" s="133"/>
      <c r="J23" s="133"/>
      <c r="K23" s="133"/>
      <c r="L23" s="133"/>
      <c r="M23" s="133"/>
      <c r="N23" s="133"/>
      <c r="O23" s="134"/>
      <c r="P23" s="160">
        <v>8879.2000000000007</v>
      </c>
      <c r="Q23" s="161"/>
      <c r="R23" s="161"/>
      <c r="S23" s="161"/>
      <c r="T23" s="161"/>
      <c r="U23" s="161"/>
      <c r="V23" s="162"/>
      <c r="W23" s="160">
        <v>8836.7999999999993</v>
      </c>
      <c r="X23" s="161"/>
      <c r="Y23" s="161"/>
      <c r="Z23" s="161"/>
      <c r="AA23" s="161"/>
      <c r="AB23" s="161"/>
      <c r="AC23" s="162"/>
      <c r="AD23" s="149" t="s">
        <v>795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6616.3</v>
      </c>
      <c r="Q24" s="164"/>
      <c r="R24" s="164"/>
      <c r="S24" s="164"/>
      <c r="T24" s="164"/>
      <c r="U24" s="164"/>
      <c r="V24" s="165"/>
      <c r="W24" s="163">
        <v>6700.6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1521.3</v>
      </c>
      <c r="Q25" s="164"/>
      <c r="R25" s="164"/>
      <c r="S25" s="164"/>
      <c r="T25" s="164"/>
      <c r="U25" s="164"/>
      <c r="V25" s="165"/>
      <c r="W25" s="163">
        <v>1573.3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24.3</v>
      </c>
      <c r="Q26" s="164"/>
      <c r="R26" s="164"/>
      <c r="S26" s="164"/>
      <c r="T26" s="164"/>
      <c r="U26" s="164"/>
      <c r="V26" s="165"/>
      <c r="W26" s="163">
        <v>24.3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13.6</v>
      </c>
      <c r="Q27" s="164"/>
      <c r="R27" s="164"/>
      <c r="S27" s="164"/>
      <c r="T27" s="164"/>
      <c r="U27" s="164"/>
      <c r="V27" s="165"/>
      <c r="W27" s="163">
        <v>13.6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5.8000000000029104</v>
      </c>
      <c r="Q28" s="170"/>
      <c r="R28" s="170"/>
      <c r="S28" s="170"/>
      <c r="T28" s="170"/>
      <c r="U28" s="170"/>
      <c r="V28" s="171"/>
      <c r="W28" s="169">
        <f>W29-SUM(W23:W27)</f>
        <v>5.8000000000029104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17060.5</v>
      </c>
      <c r="Q29" s="164"/>
      <c r="R29" s="164"/>
      <c r="S29" s="164"/>
      <c r="T29" s="164"/>
      <c r="U29" s="164"/>
      <c r="V29" s="165"/>
      <c r="W29" s="211">
        <f>AR13</f>
        <v>17154.400000000001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v>3</v>
      </c>
      <c r="AR31" s="178"/>
      <c r="AS31" s="179" t="s">
        <v>233</v>
      </c>
      <c r="AT31" s="202"/>
      <c r="AU31" s="271" t="s">
        <v>716</v>
      </c>
      <c r="AV31" s="271"/>
      <c r="AW31" s="378" t="s">
        <v>179</v>
      </c>
      <c r="AX31" s="379"/>
    </row>
    <row r="32" spans="1:50" ht="54.95" customHeight="1" x14ac:dyDescent="0.15">
      <c r="A32" s="511"/>
      <c r="B32" s="509"/>
      <c r="C32" s="509"/>
      <c r="D32" s="509"/>
      <c r="E32" s="509"/>
      <c r="F32" s="510"/>
      <c r="G32" s="536" t="s">
        <v>778</v>
      </c>
      <c r="H32" s="537"/>
      <c r="I32" s="537"/>
      <c r="J32" s="537"/>
      <c r="K32" s="537"/>
      <c r="L32" s="537"/>
      <c r="M32" s="537"/>
      <c r="N32" s="537"/>
      <c r="O32" s="538"/>
      <c r="P32" s="191" t="s">
        <v>790</v>
      </c>
      <c r="Q32" s="191"/>
      <c r="R32" s="191"/>
      <c r="S32" s="191"/>
      <c r="T32" s="191"/>
      <c r="U32" s="191"/>
      <c r="V32" s="191"/>
      <c r="W32" s="191"/>
      <c r="X32" s="233"/>
      <c r="Y32" s="342" t="s">
        <v>12</v>
      </c>
      <c r="Z32" s="545"/>
      <c r="AA32" s="546"/>
      <c r="AB32" s="547" t="s">
        <v>372</v>
      </c>
      <c r="AC32" s="547"/>
      <c r="AD32" s="547"/>
      <c r="AE32" s="366">
        <v>75.2</v>
      </c>
      <c r="AF32" s="367"/>
      <c r="AG32" s="367"/>
      <c r="AH32" s="367"/>
      <c r="AI32" s="366">
        <v>76</v>
      </c>
      <c r="AJ32" s="367"/>
      <c r="AK32" s="367"/>
      <c r="AL32" s="367"/>
      <c r="AM32" s="366">
        <v>76.900000000000006</v>
      </c>
      <c r="AN32" s="367"/>
      <c r="AO32" s="367"/>
      <c r="AP32" s="367"/>
      <c r="AQ32" s="166" t="s">
        <v>716</v>
      </c>
      <c r="AR32" s="167"/>
      <c r="AS32" s="167"/>
      <c r="AT32" s="168"/>
      <c r="AU32" s="367" t="s">
        <v>716</v>
      </c>
      <c r="AV32" s="367"/>
      <c r="AW32" s="367"/>
      <c r="AX32" s="368"/>
    </row>
    <row r="33" spans="1:51" ht="54.9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6">
        <v>85.7</v>
      </c>
      <c r="AF33" s="367"/>
      <c r="AG33" s="367"/>
      <c r="AH33" s="367"/>
      <c r="AI33" s="366">
        <v>85.7</v>
      </c>
      <c r="AJ33" s="367"/>
      <c r="AK33" s="367"/>
      <c r="AL33" s="367"/>
      <c r="AM33" s="366">
        <v>85.7</v>
      </c>
      <c r="AN33" s="367"/>
      <c r="AO33" s="367"/>
      <c r="AP33" s="367"/>
      <c r="AQ33" s="166">
        <v>85.7</v>
      </c>
      <c r="AR33" s="167"/>
      <c r="AS33" s="167"/>
      <c r="AT33" s="168"/>
      <c r="AU33" s="367" t="s">
        <v>716</v>
      </c>
      <c r="AV33" s="367"/>
      <c r="AW33" s="367"/>
      <c r="AX33" s="368"/>
    </row>
    <row r="34" spans="1:51" ht="54.9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87.7</v>
      </c>
      <c r="AF34" s="367"/>
      <c r="AG34" s="367"/>
      <c r="AH34" s="367"/>
      <c r="AI34" s="366">
        <v>88.7</v>
      </c>
      <c r="AJ34" s="367"/>
      <c r="AK34" s="367"/>
      <c r="AL34" s="367"/>
      <c r="AM34" s="366">
        <v>89.7</v>
      </c>
      <c r="AN34" s="367"/>
      <c r="AO34" s="367"/>
      <c r="AP34" s="367"/>
      <c r="AQ34" s="166" t="s">
        <v>716</v>
      </c>
      <c r="AR34" s="167"/>
      <c r="AS34" s="167"/>
      <c r="AT34" s="168"/>
      <c r="AU34" s="367" t="s">
        <v>716</v>
      </c>
      <c r="AV34" s="367"/>
      <c r="AW34" s="367"/>
      <c r="AX34" s="368"/>
    </row>
    <row r="35" spans="1:51" ht="23.25" customHeight="1" x14ac:dyDescent="0.15">
      <c r="A35" s="891" t="s">
        <v>381</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391</v>
      </c>
      <c r="AF65" s="338"/>
      <c r="AG65" s="338"/>
      <c r="AH65" s="338"/>
      <c r="AI65" s="338" t="s">
        <v>413</v>
      </c>
      <c r="AJ65" s="338"/>
      <c r="AK65" s="338"/>
      <c r="AL65" s="338"/>
      <c r="AM65" s="338" t="s">
        <v>510</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780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61">
        <v>1216</v>
      </c>
      <c r="AF101" s="361"/>
      <c r="AG101" s="361"/>
      <c r="AH101" s="361"/>
      <c r="AI101" s="361">
        <v>1243</v>
      </c>
      <c r="AJ101" s="361"/>
      <c r="AK101" s="361"/>
      <c r="AL101" s="361"/>
      <c r="AM101" s="361">
        <v>1264</v>
      </c>
      <c r="AN101" s="361"/>
      <c r="AO101" s="361"/>
      <c r="AP101" s="361"/>
      <c r="AQ101" s="361">
        <v>1272</v>
      </c>
      <c r="AR101" s="361"/>
      <c r="AS101" s="361"/>
      <c r="AT101" s="361"/>
      <c r="AU101" s="366" t="s">
        <v>776</v>
      </c>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725</v>
      </c>
      <c r="AC102" s="547"/>
      <c r="AD102" s="547"/>
      <c r="AE102" s="361">
        <v>1270</v>
      </c>
      <c r="AF102" s="361"/>
      <c r="AG102" s="361"/>
      <c r="AH102" s="361"/>
      <c r="AI102" s="361">
        <v>1299</v>
      </c>
      <c r="AJ102" s="361"/>
      <c r="AK102" s="361"/>
      <c r="AL102" s="361"/>
      <c r="AM102" s="361">
        <v>1321</v>
      </c>
      <c r="AN102" s="361"/>
      <c r="AO102" s="361"/>
      <c r="AP102" s="361"/>
      <c r="AQ102" s="361">
        <v>1331</v>
      </c>
      <c r="AR102" s="361"/>
      <c r="AS102" s="361"/>
      <c r="AT102" s="361"/>
      <c r="AU102" s="374">
        <v>1344</v>
      </c>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786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726</v>
      </c>
      <c r="AC116" s="301"/>
      <c r="AD116" s="302"/>
      <c r="AE116" s="361">
        <v>101</v>
      </c>
      <c r="AF116" s="361"/>
      <c r="AG116" s="361"/>
      <c r="AH116" s="361"/>
      <c r="AI116" s="361">
        <v>99</v>
      </c>
      <c r="AJ116" s="361"/>
      <c r="AK116" s="361"/>
      <c r="AL116" s="361"/>
      <c r="AM116" s="361">
        <v>99</v>
      </c>
      <c r="AN116" s="361"/>
      <c r="AO116" s="361"/>
      <c r="AP116" s="361"/>
      <c r="AQ116" s="366">
        <v>100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727</v>
      </c>
      <c r="AC117" s="346"/>
      <c r="AD117" s="347"/>
      <c r="AE117" s="306" t="s">
        <v>788</v>
      </c>
      <c r="AF117" s="306"/>
      <c r="AG117" s="306"/>
      <c r="AH117" s="306"/>
      <c r="AI117" s="306" t="s">
        <v>787</v>
      </c>
      <c r="AJ117" s="306"/>
      <c r="AK117" s="306"/>
      <c r="AL117" s="306"/>
      <c r="AM117" s="306" t="s">
        <v>789</v>
      </c>
      <c r="AN117" s="306"/>
      <c r="AO117" s="306"/>
      <c r="AP117" s="306"/>
      <c r="AQ117" s="306" t="s">
        <v>794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774</v>
      </c>
      <c r="AV133" s="178"/>
      <c r="AW133" s="179" t="s">
        <v>179</v>
      </c>
      <c r="AX133" s="180"/>
      <c r="AY133">
        <f>$AY$132</f>
        <v>1</v>
      </c>
    </row>
    <row r="134" spans="1:51" ht="39.75" customHeight="1" x14ac:dyDescent="0.15">
      <c r="A134" s="988"/>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75</v>
      </c>
      <c r="AF134" s="167"/>
      <c r="AG134" s="167"/>
      <c r="AH134" s="167"/>
      <c r="AI134" s="266">
        <v>76</v>
      </c>
      <c r="AJ134" s="167"/>
      <c r="AK134" s="167"/>
      <c r="AL134" s="167"/>
      <c r="AM134" s="266">
        <v>77</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407</v>
      </c>
      <c r="AF135" s="167"/>
      <c r="AG135" s="167"/>
      <c r="AH135" s="167"/>
      <c r="AI135" s="266" t="s">
        <v>407</v>
      </c>
      <c r="AJ135" s="167"/>
      <c r="AK135" s="167"/>
      <c r="AL135" s="167"/>
      <c r="AM135" s="266" t="s">
        <v>713</v>
      </c>
      <c r="AN135" s="167"/>
      <c r="AO135" s="167"/>
      <c r="AP135" s="167"/>
      <c r="AQ135" s="266">
        <v>85.7</v>
      </c>
      <c r="AR135" s="167"/>
      <c r="AS135" s="167"/>
      <c r="AT135" s="167"/>
      <c r="AU135" s="266" t="s">
        <v>776</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t="s">
        <v>407</v>
      </c>
      <c r="AV137" s="178"/>
      <c r="AW137" s="179" t="s">
        <v>179</v>
      </c>
      <c r="AX137" s="180"/>
      <c r="AY137">
        <f>$AY$136</f>
        <v>1</v>
      </c>
    </row>
    <row r="138" spans="1:51" ht="39.75" customHeight="1" x14ac:dyDescent="0.15">
      <c r="A138" s="988"/>
      <c r="B138" s="253"/>
      <c r="C138" s="252"/>
      <c r="D138" s="253"/>
      <c r="E138" s="252"/>
      <c r="F138" s="314"/>
      <c r="G138" s="232" t="s">
        <v>731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732</v>
      </c>
      <c r="AC138" s="224"/>
      <c r="AD138" s="224"/>
      <c r="AE138" s="266">
        <v>1216</v>
      </c>
      <c r="AF138" s="167"/>
      <c r="AG138" s="167"/>
      <c r="AH138" s="167"/>
      <c r="AI138" s="266">
        <v>1243</v>
      </c>
      <c r="AJ138" s="167"/>
      <c r="AK138" s="167"/>
      <c r="AL138" s="167"/>
      <c r="AM138" s="266">
        <v>1264</v>
      </c>
      <c r="AN138" s="167"/>
      <c r="AO138" s="167"/>
      <c r="AP138" s="167"/>
      <c r="AQ138" s="266" t="s">
        <v>407</v>
      </c>
      <c r="AR138" s="167"/>
      <c r="AS138" s="167"/>
      <c r="AT138" s="167"/>
      <c r="AU138" s="266" t="s">
        <v>407</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732</v>
      </c>
      <c r="AC139" s="175"/>
      <c r="AD139" s="175"/>
      <c r="AE139" s="266" t="s">
        <v>407</v>
      </c>
      <c r="AF139" s="167"/>
      <c r="AG139" s="167"/>
      <c r="AH139" s="167"/>
      <c r="AI139" s="266" t="s">
        <v>407</v>
      </c>
      <c r="AJ139" s="167"/>
      <c r="AK139" s="167"/>
      <c r="AL139" s="167"/>
      <c r="AM139" s="266" t="s">
        <v>713</v>
      </c>
      <c r="AN139" s="167"/>
      <c r="AO139" s="167"/>
      <c r="AP139" s="167"/>
      <c r="AQ139" s="266" t="s">
        <v>407</v>
      </c>
      <c r="AR139" s="167"/>
      <c r="AS139" s="167"/>
      <c r="AT139" s="167"/>
      <c r="AU139" s="266" t="s">
        <v>407</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1.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57.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752</v>
      </c>
      <c r="AH703" s="664"/>
      <c r="AI703" s="664"/>
      <c r="AJ703" s="664"/>
      <c r="AK703" s="664"/>
      <c r="AL703" s="664"/>
      <c r="AM703" s="664"/>
      <c r="AN703" s="664"/>
      <c r="AO703" s="664"/>
      <c r="AP703" s="664"/>
      <c r="AQ703" s="664"/>
      <c r="AR703" s="664"/>
      <c r="AS703" s="664"/>
      <c r="AT703" s="664"/>
      <c r="AU703" s="664"/>
      <c r="AV703" s="664"/>
      <c r="AW703" s="664"/>
      <c r="AX703" s="665"/>
    </row>
    <row r="704" spans="1:51" ht="5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781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9.950000000000003"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39.95000000000000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775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750</v>
      </c>
      <c r="AE710" s="185"/>
      <c r="AF710" s="185"/>
      <c r="AG710" s="663" t="s">
        <v>755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777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755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3" t="s">
        <v>755</v>
      </c>
      <c r="AH713" s="664"/>
      <c r="AI713" s="664"/>
      <c r="AJ713" s="664"/>
      <c r="AK713" s="664"/>
      <c r="AL713" s="664"/>
      <c r="AM713" s="664"/>
      <c r="AN713" s="664"/>
      <c r="AO713" s="664"/>
      <c r="AP713" s="664"/>
      <c r="AQ713" s="664"/>
      <c r="AR713" s="664"/>
      <c r="AS713" s="664"/>
      <c r="AT713" s="664"/>
      <c r="AU713" s="664"/>
      <c r="AV713" s="664"/>
      <c r="AW713" s="664"/>
      <c r="AX713" s="665"/>
    </row>
    <row r="714" spans="1:50" ht="58.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782</v>
      </c>
      <c r="AH714" s="689"/>
      <c r="AI714" s="689"/>
      <c r="AJ714" s="689"/>
      <c r="AK714" s="689"/>
      <c r="AL714" s="689"/>
      <c r="AM714" s="689"/>
      <c r="AN714" s="689"/>
      <c r="AO714" s="689"/>
      <c r="AP714" s="689"/>
      <c r="AQ714" s="689"/>
      <c r="AR714" s="689"/>
      <c r="AS714" s="689"/>
      <c r="AT714" s="689"/>
      <c r="AU714" s="689"/>
      <c r="AV714" s="689"/>
      <c r="AW714" s="689"/>
      <c r="AX714" s="690"/>
    </row>
    <row r="715" spans="1:50" ht="39.950000000000003"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t="s">
        <v>791</v>
      </c>
      <c r="AH716" s="664"/>
      <c r="AI716" s="664"/>
      <c r="AJ716" s="664"/>
      <c r="AK716" s="664"/>
      <c r="AL716" s="664"/>
      <c r="AM716" s="664"/>
      <c r="AN716" s="664"/>
      <c r="AO716" s="664"/>
      <c r="AP716" s="664"/>
      <c r="AQ716" s="664"/>
      <c r="AR716" s="664"/>
      <c r="AS716" s="664"/>
      <c r="AT716" s="664"/>
      <c r="AU716" s="664"/>
      <c r="AV716" s="664"/>
      <c r="AW716" s="664"/>
      <c r="AX716" s="665"/>
    </row>
    <row r="717" spans="1:50" ht="39.950000000000003"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783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734</v>
      </c>
      <c r="D721" s="913"/>
      <c r="E721" s="913"/>
      <c r="F721" s="914"/>
      <c r="G721" s="930"/>
      <c r="H721" s="931"/>
      <c r="I721" s="77" t="str">
        <f>IF(OR(G721="　", G721=""), "", "-")</f>
        <v/>
      </c>
      <c r="J721" s="911">
        <v>125</v>
      </c>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798</v>
      </c>
      <c r="B731" s="615"/>
      <c r="C731" s="615"/>
      <c r="D731" s="615"/>
      <c r="E731" s="616"/>
      <c r="F731" s="679" t="s">
        <v>799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800</v>
      </c>
      <c r="B733" s="615"/>
      <c r="C733" s="615"/>
      <c r="D733" s="615"/>
      <c r="E733" s="616"/>
      <c r="F733" s="762" t="s">
        <v>801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107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108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563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563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39.950000000000003" customHeight="1" x14ac:dyDescent="0.15">
      <c r="A845" s="404">
        <v>1</v>
      </c>
      <c r="B845" s="404">
        <v>1</v>
      </c>
      <c r="C845" s="421" t="s">
        <v>758</v>
      </c>
      <c r="D845" s="418"/>
      <c r="E845" s="418"/>
      <c r="F845" s="418"/>
      <c r="G845" s="418"/>
      <c r="H845" s="418"/>
      <c r="I845" s="418"/>
      <c r="J845" s="419">
        <v>8000020130001</v>
      </c>
      <c r="K845" s="420"/>
      <c r="L845" s="420"/>
      <c r="M845" s="420"/>
      <c r="N845" s="420"/>
      <c r="O845" s="420"/>
      <c r="P845" s="317" t="s">
        <v>768</v>
      </c>
      <c r="Q845" s="318"/>
      <c r="R845" s="318"/>
      <c r="S845" s="318"/>
      <c r="T845" s="318"/>
      <c r="U845" s="318"/>
      <c r="V845" s="318"/>
      <c r="W845" s="318"/>
      <c r="X845" s="318"/>
      <c r="Y845" s="319">
        <v>563</v>
      </c>
      <c r="Z845" s="320"/>
      <c r="AA845" s="320"/>
      <c r="AB845" s="321"/>
      <c r="AC845" s="323" t="s">
        <v>769</v>
      </c>
      <c r="AD845" s="324"/>
      <c r="AE845" s="324"/>
      <c r="AF845" s="324"/>
      <c r="AG845" s="324"/>
      <c r="AH845" s="330" t="s">
        <v>770</v>
      </c>
      <c r="AI845" s="331"/>
      <c r="AJ845" s="331"/>
      <c r="AK845" s="331"/>
      <c r="AL845" s="327" t="s">
        <v>770</v>
      </c>
      <c r="AM845" s="328"/>
      <c r="AN845" s="328"/>
      <c r="AO845" s="329"/>
      <c r="AP845" s="322" t="s">
        <v>770</v>
      </c>
      <c r="AQ845" s="322"/>
      <c r="AR845" s="322"/>
      <c r="AS845" s="322"/>
      <c r="AT845" s="322"/>
      <c r="AU845" s="322"/>
      <c r="AV845" s="322"/>
      <c r="AW845" s="322"/>
      <c r="AX845" s="322"/>
    </row>
    <row r="846" spans="1:51" ht="39.950000000000003" customHeight="1" x14ac:dyDescent="0.15">
      <c r="A846" s="404">
        <v>2</v>
      </c>
      <c r="B846" s="404">
        <v>1</v>
      </c>
      <c r="C846" s="421" t="s">
        <v>759</v>
      </c>
      <c r="D846" s="418"/>
      <c r="E846" s="418"/>
      <c r="F846" s="418"/>
      <c r="G846" s="418"/>
      <c r="H846" s="418"/>
      <c r="I846" s="418"/>
      <c r="J846" s="419">
        <v>4000020270008</v>
      </c>
      <c r="K846" s="420"/>
      <c r="L846" s="420"/>
      <c r="M846" s="420"/>
      <c r="N846" s="420"/>
      <c r="O846" s="420"/>
      <c r="P846" s="317" t="s">
        <v>768</v>
      </c>
      <c r="Q846" s="318"/>
      <c r="R846" s="318"/>
      <c r="S846" s="318"/>
      <c r="T846" s="318"/>
      <c r="U846" s="318"/>
      <c r="V846" s="318"/>
      <c r="W846" s="318"/>
      <c r="X846" s="318"/>
      <c r="Y846" s="319">
        <v>476</v>
      </c>
      <c r="Z846" s="320"/>
      <c r="AA846" s="320"/>
      <c r="AB846" s="321"/>
      <c r="AC846" s="323" t="s">
        <v>769</v>
      </c>
      <c r="AD846" s="324"/>
      <c r="AE846" s="324"/>
      <c r="AF846" s="324"/>
      <c r="AG846" s="324"/>
      <c r="AH846" s="330" t="s">
        <v>770</v>
      </c>
      <c r="AI846" s="331"/>
      <c r="AJ846" s="331"/>
      <c r="AK846" s="331"/>
      <c r="AL846" s="327" t="s">
        <v>770</v>
      </c>
      <c r="AM846" s="328"/>
      <c r="AN846" s="328"/>
      <c r="AO846" s="329"/>
      <c r="AP846" s="322" t="s">
        <v>770</v>
      </c>
      <c r="AQ846" s="322"/>
      <c r="AR846" s="322"/>
      <c r="AS846" s="322"/>
      <c r="AT846" s="322"/>
      <c r="AU846" s="322"/>
      <c r="AV846" s="322"/>
      <c r="AW846" s="322"/>
      <c r="AX846" s="322"/>
      <c r="AY846">
        <f>COUNTA($C$846)</f>
        <v>1</v>
      </c>
    </row>
    <row r="847" spans="1:51" ht="39.950000000000003" customHeight="1" x14ac:dyDescent="0.15">
      <c r="A847" s="404">
        <v>3</v>
      </c>
      <c r="B847" s="404">
        <v>1</v>
      </c>
      <c r="C847" s="421" t="s">
        <v>760</v>
      </c>
      <c r="D847" s="418"/>
      <c r="E847" s="418"/>
      <c r="F847" s="418"/>
      <c r="G847" s="418"/>
      <c r="H847" s="418"/>
      <c r="I847" s="418"/>
      <c r="J847" s="419">
        <v>8000020280003</v>
      </c>
      <c r="K847" s="420"/>
      <c r="L847" s="420"/>
      <c r="M847" s="420"/>
      <c r="N847" s="420"/>
      <c r="O847" s="420"/>
      <c r="P847" s="317" t="s">
        <v>768</v>
      </c>
      <c r="Q847" s="318"/>
      <c r="R847" s="318"/>
      <c r="S847" s="318"/>
      <c r="T847" s="318"/>
      <c r="U847" s="318"/>
      <c r="V847" s="318"/>
      <c r="W847" s="318"/>
      <c r="X847" s="318"/>
      <c r="Y847" s="319">
        <v>390</v>
      </c>
      <c r="Z847" s="320"/>
      <c r="AA847" s="320"/>
      <c r="AB847" s="321"/>
      <c r="AC847" s="323" t="s">
        <v>769</v>
      </c>
      <c r="AD847" s="324"/>
      <c r="AE847" s="324"/>
      <c r="AF847" s="324"/>
      <c r="AG847" s="324"/>
      <c r="AH847" s="330" t="s">
        <v>770</v>
      </c>
      <c r="AI847" s="331"/>
      <c r="AJ847" s="331"/>
      <c r="AK847" s="331"/>
      <c r="AL847" s="327" t="s">
        <v>770</v>
      </c>
      <c r="AM847" s="328"/>
      <c r="AN847" s="328"/>
      <c r="AO847" s="329"/>
      <c r="AP847" s="322" t="s">
        <v>770</v>
      </c>
      <c r="AQ847" s="322"/>
      <c r="AR847" s="322"/>
      <c r="AS847" s="322"/>
      <c r="AT847" s="322"/>
      <c r="AU847" s="322"/>
      <c r="AV847" s="322"/>
      <c r="AW847" s="322"/>
      <c r="AX847" s="322"/>
      <c r="AY847">
        <f>COUNTA($C$847)</f>
        <v>1</v>
      </c>
    </row>
    <row r="848" spans="1:51" ht="39.950000000000003" customHeight="1" x14ac:dyDescent="0.15">
      <c r="A848" s="404">
        <v>4</v>
      </c>
      <c r="B848" s="404">
        <v>1</v>
      </c>
      <c r="C848" s="421" t="s">
        <v>761</v>
      </c>
      <c r="D848" s="418"/>
      <c r="E848" s="418"/>
      <c r="F848" s="418"/>
      <c r="G848" s="418"/>
      <c r="H848" s="418"/>
      <c r="I848" s="418"/>
      <c r="J848" s="419">
        <v>7000020010006</v>
      </c>
      <c r="K848" s="420"/>
      <c r="L848" s="420"/>
      <c r="M848" s="420"/>
      <c r="N848" s="420"/>
      <c r="O848" s="420"/>
      <c r="P848" s="317" t="s">
        <v>768</v>
      </c>
      <c r="Q848" s="318"/>
      <c r="R848" s="318"/>
      <c r="S848" s="318"/>
      <c r="T848" s="318"/>
      <c r="U848" s="318"/>
      <c r="V848" s="318"/>
      <c r="W848" s="318"/>
      <c r="X848" s="318"/>
      <c r="Y848" s="319">
        <v>290</v>
      </c>
      <c r="Z848" s="320"/>
      <c r="AA848" s="320"/>
      <c r="AB848" s="321"/>
      <c r="AC848" s="323" t="s">
        <v>769</v>
      </c>
      <c r="AD848" s="324"/>
      <c r="AE848" s="324"/>
      <c r="AF848" s="324"/>
      <c r="AG848" s="324"/>
      <c r="AH848" s="330" t="s">
        <v>770</v>
      </c>
      <c r="AI848" s="331"/>
      <c r="AJ848" s="331"/>
      <c r="AK848" s="331"/>
      <c r="AL848" s="327" t="s">
        <v>770</v>
      </c>
      <c r="AM848" s="328"/>
      <c r="AN848" s="328"/>
      <c r="AO848" s="329"/>
      <c r="AP848" s="322" t="s">
        <v>770</v>
      </c>
      <c r="AQ848" s="322"/>
      <c r="AR848" s="322"/>
      <c r="AS848" s="322"/>
      <c r="AT848" s="322"/>
      <c r="AU848" s="322"/>
      <c r="AV848" s="322"/>
      <c r="AW848" s="322"/>
      <c r="AX848" s="322"/>
      <c r="AY848">
        <f>COUNTA($C$848)</f>
        <v>1</v>
      </c>
    </row>
    <row r="849" spans="1:51" ht="39.950000000000003" customHeight="1" x14ac:dyDescent="0.15">
      <c r="A849" s="404">
        <v>5</v>
      </c>
      <c r="B849" s="404">
        <v>1</v>
      </c>
      <c r="C849" s="421" t="s">
        <v>762</v>
      </c>
      <c r="D849" s="418"/>
      <c r="E849" s="418"/>
      <c r="F849" s="418"/>
      <c r="G849" s="418"/>
      <c r="H849" s="418"/>
      <c r="I849" s="418"/>
      <c r="J849" s="419">
        <v>1000020110001</v>
      </c>
      <c r="K849" s="420"/>
      <c r="L849" s="420"/>
      <c r="M849" s="420"/>
      <c r="N849" s="420"/>
      <c r="O849" s="420"/>
      <c r="P849" s="317" t="s">
        <v>768</v>
      </c>
      <c r="Q849" s="318"/>
      <c r="R849" s="318"/>
      <c r="S849" s="318"/>
      <c r="T849" s="318"/>
      <c r="U849" s="318"/>
      <c r="V849" s="318"/>
      <c r="W849" s="318"/>
      <c r="X849" s="318"/>
      <c r="Y849" s="319">
        <v>281</v>
      </c>
      <c r="Z849" s="320"/>
      <c r="AA849" s="320"/>
      <c r="AB849" s="321"/>
      <c r="AC849" s="323" t="s">
        <v>769</v>
      </c>
      <c r="AD849" s="324"/>
      <c r="AE849" s="324"/>
      <c r="AF849" s="324"/>
      <c r="AG849" s="324"/>
      <c r="AH849" s="330" t="s">
        <v>770</v>
      </c>
      <c r="AI849" s="331"/>
      <c r="AJ849" s="331"/>
      <c r="AK849" s="331"/>
      <c r="AL849" s="327" t="s">
        <v>770</v>
      </c>
      <c r="AM849" s="328"/>
      <c r="AN849" s="328"/>
      <c r="AO849" s="329"/>
      <c r="AP849" s="322" t="s">
        <v>770</v>
      </c>
      <c r="AQ849" s="322"/>
      <c r="AR849" s="322"/>
      <c r="AS849" s="322"/>
      <c r="AT849" s="322"/>
      <c r="AU849" s="322"/>
      <c r="AV849" s="322"/>
      <c r="AW849" s="322"/>
      <c r="AX849" s="322"/>
      <c r="AY849">
        <f>COUNTA($C$849)</f>
        <v>1</v>
      </c>
    </row>
    <row r="850" spans="1:51" ht="39.950000000000003" customHeight="1" x14ac:dyDescent="0.15">
      <c r="A850" s="404">
        <v>6</v>
      </c>
      <c r="B850" s="404">
        <v>1</v>
      </c>
      <c r="C850" s="421" t="s">
        <v>763</v>
      </c>
      <c r="D850" s="418"/>
      <c r="E850" s="418"/>
      <c r="F850" s="418"/>
      <c r="G850" s="418"/>
      <c r="H850" s="418"/>
      <c r="I850" s="418"/>
      <c r="J850" s="419">
        <v>1000020230006</v>
      </c>
      <c r="K850" s="420"/>
      <c r="L850" s="420"/>
      <c r="M850" s="420"/>
      <c r="N850" s="420"/>
      <c r="O850" s="420"/>
      <c r="P850" s="317" t="s">
        <v>768</v>
      </c>
      <c r="Q850" s="318"/>
      <c r="R850" s="318"/>
      <c r="S850" s="318"/>
      <c r="T850" s="318"/>
      <c r="U850" s="318"/>
      <c r="V850" s="318"/>
      <c r="W850" s="318"/>
      <c r="X850" s="318"/>
      <c r="Y850" s="319">
        <v>232</v>
      </c>
      <c r="Z850" s="320"/>
      <c r="AA850" s="320"/>
      <c r="AB850" s="321"/>
      <c r="AC850" s="323" t="s">
        <v>769</v>
      </c>
      <c r="AD850" s="324"/>
      <c r="AE850" s="324"/>
      <c r="AF850" s="324"/>
      <c r="AG850" s="324"/>
      <c r="AH850" s="330" t="s">
        <v>770</v>
      </c>
      <c r="AI850" s="331"/>
      <c r="AJ850" s="331"/>
      <c r="AK850" s="331"/>
      <c r="AL850" s="327" t="s">
        <v>770</v>
      </c>
      <c r="AM850" s="328"/>
      <c r="AN850" s="328"/>
      <c r="AO850" s="329"/>
      <c r="AP850" s="322" t="s">
        <v>770</v>
      </c>
      <c r="AQ850" s="322"/>
      <c r="AR850" s="322"/>
      <c r="AS850" s="322"/>
      <c r="AT850" s="322"/>
      <c r="AU850" s="322"/>
      <c r="AV850" s="322"/>
      <c r="AW850" s="322"/>
      <c r="AX850" s="322"/>
      <c r="AY850">
        <f>COUNTA($C$850)</f>
        <v>1</v>
      </c>
    </row>
    <row r="851" spans="1:51" ht="39.950000000000003" customHeight="1" x14ac:dyDescent="0.15">
      <c r="A851" s="404">
        <v>7</v>
      </c>
      <c r="B851" s="404">
        <v>1</v>
      </c>
      <c r="C851" s="421" t="s">
        <v>764</v>
      </c>
      <c r="D851" s="418"/>
      <c r="E851" s="418"/>
      <c r="F851" s="418"/>
      <c r="G851" s="418"/>
      <c r="H851" s="418"/>
      <c r="I851" s="418"/>
      <c r="J851" s="419">
        <v>4000020120006</v>
      </c>
      <c r="K851" s="420"/>
      <c r="L851" s="420"/>
      <c r="M851" s="420"/>
      <c r="N851" s="420"/>
      <c r="O851" s="420"/>
      <c r="P851" s="317" t="s">
        <v>768</v>
      </c>
      <c r="Q851" s="318"/>
      <c r="R851" s="318"/>
      <c r="S851" s="318"/>
      <c r="T851" s="318"/>
      <c r="U851" s="318"/>
      <c r="V851" s="318"/>
      <c r="W851" s="318"/>
      <c r="X851" s="318"/>
      <c r="Y851" s="319">
        <v>200</v>
      </c>
      <c r="Z851" s="320"/>
      <c r="AA851" s="320"/>
      <c r="AB851" s="321"/>
      <c r="AC851" s="323" t="s">
        <v>769</v>
      </c>
      <c r="AD851" s="324"/>
      <c r="AE851" s="324"/>
      <c r="AF851" s="324"/>
      <c r="AG851" s="324"/>
      <c r="AH851" s="330" t="s">
        <v>770</v>
      </c>
      <c r="AI851" s="331"/>
      <c r="AJ851" s="331"/>
      <c r="AK851" s="331"/>
      <c r="AL851" s="327" t="s">
        <v>770</v>
      </c>
      <c r="AM851" s="328"/>
      <c r="AN851" s="328"/>
      <c r="AO851" s="329"/>
      <c r="AP851" s="322" t="s">
        <v>770</v>
      </c>
      <c r="AQ851" s="322"/>
      <c r="AR851" s="322"/>
      <c r="AS851" s="322"/>
      <c r="AT851" s="322"/>
      <c r="AU851" s="322"/>
      <c r="AV851" s="322"/>
      <c r="AW851" s="322"/>
      <c r="AX851" s="322"/>
      <c r="AY851">
        <f>COUNTA($C$851)</f>
        <v>1</v>
      </c>
    </row>
    <row r="852" spans="1:51" ht="39.950000000000003" customHeight="1" x14ac:dyDescent="0.15">
      <c r="A852" s="404">
        <v>8</v>
      </c>
      <c r="B852" s="404">
        <v>1</v>
      </c>
      <c r="C852" s="421" t="s">
        <v>765</v>
      </c>
      <c r="D852" s="418"/>
      <c r="E852" s="418"/>
      <c r="F852" s="418"/>
      <c r="G852" s="418"/>
      <c r="H852" s="418"/>
      <c r="I852" s="418"/>
      <c r="J852" s="419">
        <v>2000020080004</v>
      </c>
      <c r="K852" s="420"/>
      <c r="L852" s="420"/>
      <c r="M852" s="420"/>
      <c r="N852" s="420"/>
      <c r="O852" s="420"/>
      <c r="P852" s="317" t="s">
        <v>768</v>
      </c>
      <c r="Q852" s="318"/>
      <c r="R852" s="318"/>
      <c r="S852" s="318"/>
      <c r="T852" s="318"/>
      <c r="U852" s="318"/>
      <c r="V852" s="318"/>
      <c r="W852" s="318"/>
      <c r="X852" s="318"/>
      <c r="Y852" s="319">
        <v>196</v>
      </c>
      <c r="Z852" s="320"/>
      <c r="AA852" s="320"/>
      <c r="AB852" s="321"/>
      <c r="AC852" s="323" t="s">
        <v>769</v>
      </c>
      <c r="AD852" s="324"/>
      <c r="AE852" s="324"/>
      <c r="AF852" s="324"/>
      <c r="AG852" s="324"/>
      <c r="AH852" s="330" t="s">
        <v>770</v>
      </c>
      <c r="AI852" s="331"/>
      <c r="AJ852" s="331"/>
      <c r="AK852" s="331"/>
      <c r="AL852" s="327" t="s">
        <v>770</v>
      </c>
      <c r="AM852" s="328"/>
      <c r="AN852" s="328"/>
      <c r="AO852" s="329"/>
      <c r="AP852" s="322" t="s">
        <v>770</v>
      </c>
      <c r="AQ852" s="322"/>
      <c r="AR852" s="322"/>
      <c r="AS852" s="322"/>
      <c r="AT852" s="322"/>
      <c r="AU852" s="322"/>
      <c r="AV852" s="322"/>
      <c r="AW852" s="322"/>
      <c r="AX852" s="322"/>
      <c r="AY852">
        <f>COUNTA($C$852)</f>
        <v>1</v>
      </c>
    </row>
    <row r="853" spans="1:51" ht="39.950000000000003" customHeight="1" x14ac:dyDescent="0.15">
      <c r="A853" s="404">
        <v>9</v>
      </c>
      <c r="B853" s="404">
        <v>1</v>
      </c>
      <c r="C853" s="421" t="s">
        <v>766</v>
      </c>
      <c r="D853" s="418"/>
      <c r="E853" s="418"/>
      <c r="F853" s="418"/>
      <c r="G853" s="418"/>
      <c r="H853" s="418"/>
      <c r="I853" s="418"/>
      <c r="J853" s="419">
        <v>8000020460001</v>
      </c>
      <c r="K853" s="420"/>
      <c r="L853" s="420"/>
      <c r="M853" s="420"/>
      <c r="N853" s="420"/>
      <c r="O853" s="420"/>
      <c r="P853" s="317" t="s">
        <v>768</v>
      </c>
      <c r="Q853" s="318"/>
      <c r="R853" s="318"/>
      <c r="S853" s="318"/>
      <c r="T853" s="318"/>
      <c r="U853" s="318"/>
      <c r="V853" s="318"/>
      <c r="W853" s="318"/>
      <c r="X853" s="318"/>
      <c r="Y853" s="319">
        <v>191</v>
      </c>
      <c r="Z853" s="320"/>
      <c r="AA853" s="320"/>
      <c r="AB853" s="321"/>
      <c r="AC853" s="323" t="s">
        <v>769</v>
      </c>
      <c r="AD853" s="324"/>
      <c r="AE853" s="324"/>
      <c r="AF853" s="324"/>
      <c r="AG853" s="324"/>
      <c r="AH853" s="330" t="s">
        <v>770</v>
      </c>
      <c r="AI853" s="331"/>
      <c r="AJ853" s="331"/>
      <c r="AK853" s="331"/>
      <c r="AL853" s="327" t="s">
        <v>770</v>
      </c>
      <c r="AM853" s="328"/>
      <c r="AN853" s="328"/>
      <c r="AO853" s="329"/>
      <c r="AP853" s="322" t="s">
        <v>770</v>
      </c>
      <c r="AQ853" s="322"/>
      <c r="AR853" s="322"/>
      <c r="AS853" s="322"/>
      <c r="AT853" s="322"/>
      <c r="AU853" s="322"/>
      <c r="AV853" s="322"/>
      <c r="AW853" s="322"/>
      <c r="AX853" s="322"/>
      <c r="AY853">
        <f>COUNTA($C$853)</f>
        <v>1</v>
      </c>
    </row>
    <row r="854" spans="1:51" ht="39" customHeight="1" x14ac:dyDescent="0.15">
      <c r="A854" s="404">
        <v>10</v>
      </c>
      <c r="B854" s="404">
        <v>1</v>
      </c>
      <c r="C854" s="421" t="s">
        <v>767</v>
      </c>
      <c r="D854" s="418"/>
      <c r="E854" s="418"/>
      <c r="F854" s="418"/>
      <c r="G854" s="418"/>
      <c r="H854" s="418"/>
      <c r="I854" s="418"/>
      <c r="J854" s="419">
        <v>4000020420000</v>
      </c>
      <c r="K854" s="420"/>
      <c r="L854" s="420"/>
      <c r="M854" s="420"/>
      <c r="N854" s="420"/>
      <c r="O854" s="420"/>
      <c r="P854" s="317" t="s">
        <v>768</v>
      </c>
      <c r="Q854" s="318"/>
      <c r="R854" s="318"/>
      <c r="S854" s="318"/>
      <c r="T854" s="318"/>
      <c r="U854" s="318"/>
      <c r="V854" s="318"/>
      <c r="W854" s="318"/>
      <c r="X854" s="318"/>
      <c r="Y854" s="319">
        <v>166</v>
      </c>
      <c r="Z854" s="320"/>
      <c r="AA854" s="320"/>
      <c r="AB854" s="321"/>
      <c r="AC854" s="323" t="s">
        <v>769</v>
      </c>
      <c r="AD854" s="324"/>
      <c r="AE854" s="324"/>
      <c r="AF854" s="324"/>
      <c r="AG854" s="324"/>
      <c r="AH854" s="330" t="s">
        <v>770</v>
      </c>
      <c r="AI854" s="331"/>
      <c r="AJ854" s="331"/>
      <c r="AK854" s="331"/>
      <c r="AL854" s="327" t="s">
        <v>770</v>
      </c>
      <c r="AM854" s="328"/>
      <c r="AN854" s="328"/>
      <c r="AO854" s="329"/>
      <c r="AP854" s="322" t="s">
        <v>770</v>
      </c>
      <c r="AQ854" s="322"/>
      <c r="AR854" s="322"/>
      <c r="AS854" s="322"/>
      <c r="AT854" s="322"/>
      <c r="AU854" s="322"/>
      <c r="AV854" s="322"/>
      <c r="AW854" s="322"/>
      <c r="AX854" s="322"/>
      <c r="AY854">
        <f>COUNTA($C$854)</f>
        <v>1</v>
      </c>
    </row>
    <row r="855" spans="1:51" ht="21.75"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1.75"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1.75"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1.75"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21.75"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21.75"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21.75"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21.75"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21.75"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1.75"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1.75"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1.75"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1.75"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1.75"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1.75"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1.75"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1.75"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1.75"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1.75"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1.75"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1.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1.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21.7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21.75"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21.75"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21.75"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1.75"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1.75"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1.75"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1.75"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1.75"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1.75"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1.75"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1.75"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1.75"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1.75"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1.75"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21.75"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21.75"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21.75"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21.75"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21.75"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1.75"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1.75"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1.75"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1.75"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1.75"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1.75"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1.75"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1.75"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1.75"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1.75"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1.75"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1.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1.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21.7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21.75"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21.75"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21.75"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1.75"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1.75"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1.75"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1.75"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1.75"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1.75"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1.75"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1.75"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1.75"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1.75"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1.75"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21.75"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21.75"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21.75"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21.75"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21.75"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1.75"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1.75"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1.75"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1.75"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1.75"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1.75"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1.75"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1.75"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1.75"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1.75"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1.75"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1.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1.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21.7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21.75"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21.75"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21.75"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1.75"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1.75"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1.75"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1.75"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1.75"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1.75"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1.75"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1.75"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1.75"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1.75"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1.75"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21.75"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21.75"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21.75"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21.75"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21.75"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1.75"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1.75"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1.75"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1.75"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1.75"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1.75"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1.75"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1.75"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1.75"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1.75"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1.75"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1.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1.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21.7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21.75"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21.75"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21.75"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1.75"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1.75"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1.75"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1.75"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1.75"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1.75"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1.75"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1.75"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1.75"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1.75"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1.75"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21.75"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21.75"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21.75"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21.75"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21.75"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1.75"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1.75"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1.75"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1.75"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1.75"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1.75"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1.75"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1.75"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1.75"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1.75"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1.75"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1.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1.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1.7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21.75"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21.75"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21.75"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1.75"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1.75"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1.75"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1.75"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1.75"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1.75"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1.75"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1.75"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1.75"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1.75"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1.75"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21.75"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21.75"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21.75"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21.75"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21.75"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1.75"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1.75"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1.75"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1.75"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1.75"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1.75"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1.75"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1.75"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1.75"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1.75"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1.75"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1.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1.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1.7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21.75"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21.75"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21.75"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1.75"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1.75"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1.75"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1.75"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1.75"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1.75"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1.75"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1.75"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1.75"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1.75"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1.75"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21.75"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21.75"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21.75"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21.75"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21.75"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1.75"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1.75"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1.75"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1.75"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1.75"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1.75"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1.75"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1.75"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1.75"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1.75"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1.75"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1.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1.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1.7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21.75"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21.75"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21.75"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1.75"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1.75"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1.75"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1.75"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1.75"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1.75"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1.75"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1.75"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1.75"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1.75"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1.75"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21.75"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21.75"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21.75"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21.75"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1.75"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1.75"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1.75"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1.75"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1.75"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1.75"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1.75"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1.75"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1.75"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1.75"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1.75"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1.75"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1.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1.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1.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63"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4.5" customHeight="1" x14ac:dyDescent="0.15">
      <c r="A1110" s="404">
        <v>1</v>
      </c>
      <c r="B1110" s="404">
        <v>1</v>
      </c>
      <c r="C1110" s="887"/>
      <c r="D1110" s="887"/>
      <c r="E1110" s="262" t="s">
        <v>713</v>
      </c>
      <c r="F1110" s="886"/>
      <c r="G1110" s="886"/>
      <c r="H1110" s="886"/>
      <c r="I1110" s="886"/>
      <c r="J1110" s="419" t="s">
        <v>713</v>
      </c>
      <c r="K1110" s="420"/>
      <c r="L1110" s="420"/>
      <c r="M1110" s="420"/>
      <c r="N1110" s="420"/>
      <c r="O1110" s="420"/>
      <c r="P1110" s="317"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21.75"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21.75"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21.75"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21.75"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21.75"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21.75"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21.75"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21.75"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21.75"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21.75"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21.75"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21.75"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21.75"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21.75"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21.75"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21.75"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21.75"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21.75"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21.75"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21.75"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21.75"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21.75"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21.75"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21.75"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21.75"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21.75"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21.75"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21.75"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21.75"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t="21.75" customHeight="1" x14ac:dyDescent="0.15"/>
    <row r="1141" spans="1:51" ht="21.75" customHeight="1" x14ac:dyDescent="0.15"/>
    <row r="1142" spans="1:51" ht="21.75"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3:AX13 P15:AX15 AK14:AQ14 P16:AQ17">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AM34">
    <cfRule type="expression" dxfId="2747" priority="13457">
      <formula>IF(RIGHT(TEXT(AI34,"0.#"),1)=".",FALSE,TRUE)</formula>
    </cfRule>
    <cfRule type="expression" dxfId="2746" priority="13458">
      <formula>IF(RIGHT(TEXT(AI34,"0.#"),1)=".",TRUE,FALSE)</formula>
    </cfRule>
  </conditionalFormatting>
  <conditionalFormatting sqref="AI33 AM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1"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t="s">
        <v>743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2021-07-13T05:34:37Z</cp:lastPrinted>
  <dcterms:created xsi:type="dcterms:W3CDTF">2012-03-13T00:50:25Z</dcterms:created>
  <dcterms:modified xsi:type="dcterms:W3CDTF">2021-09-17T02:18:24Z</dcterms:modified>
</cp:coreProperties>
</file>