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120" windowWidth="12690" windowHeight="8880"/>
  </bookViews>
  <sheets>
    <sheet name="行政事業レビューシート" sheetId="3" r:id="rId1"/>
    <sheet name="別紙1" sheetId="5" state="hidden" r:id="rId2"/>
    <sheet name="別紙2" sheetId="6" r:id="rId3"/>
    <sheet name="別紙3" sheetId="7" r:id="rId4"/>
    <sheet name="入力規則等" sheetId="4" r:id="rId5"/>
  </sheets>
  <definedNames>
    <definedName name="_xlnm._FilterDatabase" localSheetId="3" hidden="1">別紙3!$AP$1:$AP$1320</definedName>
    <definedName name="_xlnm.Print_Area" localSheetId="0">行政事業レビューシート!$A$1:$AX$1138</definedName>
    <definedName name="_xlnm.Print_Area" localSheetId="1">別紙1!$A$1:$AX$71</definedName>
    <definedName name="_xlnm.Print_Area" localSheetId="2">別紙2!$A$1:$AX$40</definedName>
    <definedName name="_xlnm.Print_Area" localSheetId="3">別紙3!$A$1:$AX$34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<sst xmlns="http://schemas.openxmlformats.org/spreadsheetml/2006/main" count="3113" uniqueCount="819">
  <si>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</si>
  <si>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</si>
  <si>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</si>
  <si>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</si>
  <si>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</si>
  <si>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</si>
  <si>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</si>
  <si>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</si>
  <si>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</si>
  <si>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</si>
  <si>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</si>
  <si>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</si>
  <si>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</si>
  <si>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</si>
  <si>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</si>
  <si>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</si>
  <si>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</si>
  <si>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</si>
  <si>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</si>
  <si>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</si>
  <si>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</si>
  <si>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</si>
  <si>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</si>
  <si>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</si>
  <si>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</si>
  <si>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</si>
  <si>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</si>
  <si>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</si>
  <si>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</si>
  <si>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</si>
  <si>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</si>
  <si>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</si>
  <si>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</si>
  <si>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</si>
  <si>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</si>
  <si>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</si>
  <si>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</si>
  <si>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</si>
  <si>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</si>
  <si>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</si>
  <si>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</si>
  <si>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</si>
  <si>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</si>
  <si>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</si>
  <si>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</si>
  <si>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</si>
  <si>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</si>
  <si>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</si>
  <si>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</si>
  <si>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</si>
  <si>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</si>
  <si>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</si>
  <si>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</si>
  <si>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</si>
  <si>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</si>
  <si>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</si>
  <si>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</si>
  <si>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</si>
  <si>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</si>
  <si>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</si>
  <si>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</si>
  <si>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</si>
  <si>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</si>
  <si>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</si>
  <si>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</si>
  <si>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</si>
  <si>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</si>
  <si>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</si>
  <si>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</si>
  <si>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</si>
  <si>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</si>
  <si>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</si>
  <si>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</si>
  <si>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</si>
  <si>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</si>
  <si>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</si>
  <si>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</si>
  <si>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</si>
  <si>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</si>
  <si>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</si>
  <si>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</si>
  <si>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</si>
  <si>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</si>
  <si>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</si>
  <si>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</si>
  <si>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</si>
  <si>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</si>
  <si>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</si>
  <si>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</si>
  <si>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</si>
  <si>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</si>
  <si>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</si>
  <si>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</si>
  <si>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</si>
  <si>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</si>
  <si>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</si>
  <si>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</si>
  <si>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</si>
  <si>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</si>
  <si>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</si>
  <si>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</si>
  <si>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</si>
  <si>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</si>
  <si>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</si>
  <si>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</si>
  <si>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</si>
  <si>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</si>
  <si>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</si>
  <si>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</si>
  <si>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</si>
  <si>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</si>
  <si>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</si>
  <si>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</si>
  <si>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</si>
  <si>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</si>
  <si>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</si>
  <si>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</si>
  <si>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</si>
  <si>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</si>
  <si>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</si>
  <si>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</si>
  <si>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</si>
  <si>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</si>
  <si>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</si>
  <si>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</si>
  <si>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</si>
  <si>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</si>
  <si>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</si>
  <si>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</si>
  <si>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</si>
  <si>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</si>
  <si>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</si>
  <si>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</si>
  <si>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</si>
  <si>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</si>
  <si>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</si>
  <si>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</si>
  <si>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</si>
  <si>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</si>
  <si>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</si>
  <si>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</si>
  <si>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</si>
  <si>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</si>
  <si>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</si>
  <si>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</si>
  <si>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</si>
  <si>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</si>
  <si>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</si>
  <si>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</si>
  <si>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</si>
  <si>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</si>
  <si>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</si>
  <si>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</si>
  <si>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</si>
  <si>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</si>
  <si>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</si>
  <si>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</si>
  <si>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</si>
  <si>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</si>
  <si>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</si>
  <si>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</si>
  <si>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</si>
  <si>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</si>
  <si>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</si>
  <si>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</si>
  <si>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</si>
  <si>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</si>
  <si>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</si>
  <si>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</si>
  <si>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</si>
  <si>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</si>
  <si>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</si>
  <si>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</si>
  <si>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</si>
  <si>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</si>
  <si>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</si>
  <si>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</si>
  <si>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</si>
  <si>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</si>
  <si>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</si>
  <si>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</si>
  <si>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</si>
  <si>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</si>
  <si>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</si>
  <si>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</si>
  <si>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</si>
  <si>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</si>
  <si>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</si>
  <si>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</si>
  <si>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</si>
  <si>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</si>
  <si>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</si>
  <si>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</si>
  <si>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</si>
  <si>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</si>
  <si>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</si>
  <si>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</si>
  <si>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</si>
  <si>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</si>
  <si>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</si>
  <si>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</si>
  <si>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</si>
  <si>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</si>
  <si>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</si>
  <si>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</si>
  <si>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</si>
  <si>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</si>
  <si>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</si>
  <si>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</si>
  <si>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</si>
  <si>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</si>
  <si>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</si>
  <si>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</si>
  <si>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</si>
  <si>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</si>
  <si>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</si>
  <si>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</si>
  <si>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</si>
  <si>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</si>
  <si>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</si>
  <si>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</si>
  <si>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</si>
  <si>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</si>
  <si>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</si>
  <si>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</si>
  <si>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</si>
  <si>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</si>
  <si>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</si>
  <si>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</si>
  <si>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</si>
  <si>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</si>
  <si>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</si>
  <si>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</si>
  <si>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</si>
  <si>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</si>
  <si>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</si>
  <si>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</si>
  <si>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</si>
  <si>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</si>
  <si>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</si>
  <si>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</si>
  <si>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</si>
  <si>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</si>
  <si>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</si>
  <si>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</si>
  <si>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</si>
  <si>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</si>
  <si>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</si>
  <si>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</si>
  <si>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</si>
  <si>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</si>
  <si>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</si>
  <si>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</si>
  <si>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</si>
  <si>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</si>
  <si>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</si>
  <si>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</si>
  <si>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</si>
  <si>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</si>
  <si>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</si>
  <si>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</si>
  <si>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</si>
  <si>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</si>
  <si>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</si>
  <si>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</si>
  <si>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</si>
  <si>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</si>
  <si>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</si>
  <si>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</si>
  <si>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</si>
  <si>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</si>
  <si>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</si>
  <si>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</si>
  <si>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</si>
  <si>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</si>
  <si>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</si>
  <si>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</si>
  <si>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</si>
  <si>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</si>
  <si>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</si>
  <si>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</si>
  <si>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</si>
  <si>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</si>
  <si>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</si>
  <si>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</si>
  <si>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</si>
  <si>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</si>
  <si>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</si>
  <si>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</si>
  <si>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</si>
  <si>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</si>
  <si>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</si>
  <si>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</si>
  <si>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</si>
  <si>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</si>
  <si>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</si>
  <si>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</si>
  <si>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</si>
  <si>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</si>
  <si>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</si>
  <si>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</si>
  <si>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</si>
  <si>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</si>
  <si>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</si>
  <si>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</si>
  <si>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</si>
  <si>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</si>
  <si>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</si>
  <si>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</si>
  <si>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</si>
  <si>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</si>
  <si>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</si>
  <si>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</si>
  <si>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</si>
  <si>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</si>
  <si>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</si>
  <si>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</si>
  <si>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</si>
  <si>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</si>
  <si>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</si>
  <si>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</si>
  <si>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</si>
  <si>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</si>
  <si>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</si>
  <si>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</si>
  <si>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</si>
  <si>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</si>
  <si>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</si>
  <si>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</si>
  <si>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</si>
  <si>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</si>
  <si>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</si>
  <si>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</si>
  <si>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</si>
  <si>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</si>
  <si>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</si>
  <si>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</si>
  <si>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</si>
  <si>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</si>
  <si>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</si>
  <si>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</si>
  <si>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</si>
  <si>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</si>
  <si>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</si>
  <si>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</si>
  <si>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</si>
  <si>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</si>
  <si>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</si>
  <si>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</si>
  <si>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</si>
  <si>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</si>
  <si>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</si>
  <si>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</si>
  <si>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</si>
  <si>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</si>
  <si>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</si>
  <si>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</si>
  <si>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</si>
  <si>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</si>
  <si>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</si>
  <si>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</si>
  <si>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</si>
  <si>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</si>
  <si>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</si>
  <si>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</si>
  <si>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</si>
  <si>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</si>
  <si>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</si>
  <si>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</si>
  <si>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</si>
  <si>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</si>
  <si>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</si>
  <si>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</si>
  <si>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</si>
  <si>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</si>
  <si>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</si>
  <si>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</si>
  <si>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</si>
  <si>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</si>
  <si>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</si>
  <si>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</si>
  <si>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</si>
  <si>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</si>
  <si>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</si>
  <si>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</si>
  <si>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</si>
  <si>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</si>
  <si>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</si>
  <si>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</si>
  <si>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</si>
  <si>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</si>
  <si>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</si>
  <si>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</si>
  <si>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</si>
  <si>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</si>
  <si>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</si>
  <si>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</si>
  <si>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</si>
  <si>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</si>
  <si>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</si>
  <si>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</si>
  <si>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</si>
  <si>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</si>
  <si>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</si>
  <si>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</si>
  <si>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</si>
  <si>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</si>
  <si>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</si>
  <si>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</si>
  <si>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</si>
  <si>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</si>
  <si>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</si>
  <si>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</si>
  <si>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</si>
  <si>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</si>
  <si>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</si>
  <si>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</si>
  <si>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</si>
  <si>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</si>
  <si>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</si>
  <si>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</si>
  <si>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</si>
  <si>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</si>
  <si>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</si>
  <si>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</si>
  <si>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</si>
  <si>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</si>
  <si>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</si>
  <si>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</si>
  <si>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</si>
  <si>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</si>
  <si>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</si>
  <si>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</si>
  <si>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</si>
  <si>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</si>
  <si>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</si>
  <si>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</si>
  <si>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</si>
  <si>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</si>
  <si>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</si>
  <si>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</si>
  <si>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</si>
  <si>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</si>
  <si>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</si>
  <si>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</si>
  <si>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</si>
  <si>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</si>
  <si>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</si>
  <si>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</si>
  <si>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</si>
  <si>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</si>
  <si>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</si>
  <si>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</si>
  <si>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</si>
  <si>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</si>
  <si>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</si>
  <si>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</si>
  <si>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</si>
  <si>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</si>
  <si>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</si>
  <si>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</si>
  <si>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</si>
  <si>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</si>
  <si>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</si>
  <si>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</si>
  <si>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</si>
  <si>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</si>
  <si>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</si>
  <si>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</si>
  <si>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</si>
  <si>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</si>
  <si>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</si>
  <si>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</si>
  <si>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</si>
  <si>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</si>
  <si>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</si>
  <si>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</si>
  <si>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</si>
  <si>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</si>
  <si>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</si>
  <si>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</si>
  <si>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</si>
  <si>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</si>
  <si>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</si>
  <si>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</si>
  <si>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</si>
  <si>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</si>
  <si>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</si>
  <si>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</si>
  <si>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</si>
  <si>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</si>
  <si>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</si>
  <si>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</si>
  <si>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</si>
  <si>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</si>
  <si>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</si>
  <si>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</si>
  <si>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</si>
  <si>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</si>
  <si>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</si>
  <si>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</si>
  <si>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</si>
  <si>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</si>
  <si>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</si>
  <si>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</si>
  <si>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</si>
  <si>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</si>
  <si>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</si>
  <si>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</si>
  <si>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</si>
  <si>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</si>
  <si>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</si>
  <si>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</si>
  <si>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</si>
  <si>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</si>
  <si>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</si>
  <si>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</si>
  <si>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</si>
  <si>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</si>
  <si>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</si>
  <si>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</si>
  <si>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</si>
  <si>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</si>
  <si>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</si>
  <si>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</si>
  <si>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</si>
  <si>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</si>
  <si>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</si>
  <si>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</si>
  <si>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</si>
  <si>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</si>
  <si>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</si>
  <si>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</si>
  <si>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</si>
  <si>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</si>
  <si>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</si>
  <si>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</si>
  <si>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</si>
  <si>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</si>
  <si>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</si>
  <si>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</si>
  <si>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</si>
  <si>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</si>
  <si>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</si>
  <si>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</si>
  <si>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</si>
  <si>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</si>
  <si>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</si>
  <si>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</si>
  <si>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</si>
  <si>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</si>
  <si>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</si>
  <si>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</si>
  <si>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</si>
  <si>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</si>
  <si>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</si>
  <si>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</si>
  <si>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</si>
  <si>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</si>
  <si>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</si>
  <si>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</si>
  <si>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</si>
  <si>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</si>
  <si>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</si>
  <si>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</si>
  <si>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</si>
  <si>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</si>
  <si>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</si>
  <si>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</si>
  <si>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</si>
  <si>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</si>
  <si>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</si>
  <si>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</si>
  <si>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</si>
  <si>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</si>
  <si>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</si>
  <si>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</si>
  <si>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</si>
  <si>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</si>
  <si>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</si>
  <si>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</si>
  <si>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</si>
  <si>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</si>
  <si>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</si>
  <si>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</si>
  <si>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</si>
  <si>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</si>
  <si>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</si>
  <si>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</si>
  <si>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</si>
  <si>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</si>
  <si>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</si>
  <si>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</si>
  <si>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</si>
  <si>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</si>
  <si>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</si>
  <si>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</si>
  <si>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</si>
  <si>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</si>
  <si>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</si>
  <si>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</si>
  <si>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</si>
  <si>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</si>
  <si>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</si>
  <si>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</si>
  <si>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</si>
  <si>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</si>
  <si>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</si>
  <si>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</si>
  <si>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</si>
  <si>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</si>
  <si>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</si>
  <si>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</si>
  <si>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</si>
  <si>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</si>
  <si>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</si>
  <si>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</si>
  <si>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</si>
  <si>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</si>
  <si>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</si>
  <si>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</si>
  <si>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</si>
  <si>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</si>
  <si>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</si>
  <si>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</si>
  <si>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</si>
  <si>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</si>
  <si>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</si>
  <si>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</si>
  <si>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</si>
  <si>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</si>
  <si>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</si>
  <si>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</si>
  <si>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</si>
  <si>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</si>
  <si>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</si>
  <si>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</si>
  <si>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</si>
  <si>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</si>
  <si>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</si>
  <si>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</si>
  <si>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</si>
  <si>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</si>
  <si>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</si>
  <si>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</si>
  <si>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</si>
  <si>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</si>
  <si>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</si>
  <si>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</si>
  <si>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</si>
  <si>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</si>
  <si>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</si>
  <si>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</si>
  <si>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</si>
  <si>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</si>
  <si>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</si>
  <si>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</si>
  <si>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</si>
  <si>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</si>
  <si>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</si>
  <si>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</si>
  <si>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</si>
  <si>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</si>
  <si>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</si>
  <si>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</si>
  <si>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</si>
  <si>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</si>
  <si>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</si>
  <si>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</si>
  <si>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</si>
  <si>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</si>
  <si>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</si>
  <si>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</si>
  <si>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</si>
  <si>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</si>
  <si>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</si>
  <si>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</si>
  <si>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</si>
  <si>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</si>
  <si>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</si>
  <si>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</si>
  <si>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</si>
  <si>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</si>
  <si>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</si>
  <si>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</si>
  <si>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</si>
  <si>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</si>
  <si>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</si>
  <si>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</si>
  <si>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</si>
  <si>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</si>
  <si>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</si>
  <si>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</si>
  <si>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</si>
  <si>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</si>
  <si>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</si>
  <si>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</si>
  <si>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</si>
  <si>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</si>
  <si>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</si>
  <si>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</si>
  <si>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</si>
  <si>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</si>
  <si>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</si>
  <si>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</si>
  <si>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</si>
  <si>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</si>
  <si>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</si>
  <si>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各府省で整備していた統計情報システムを集約した「政府統計共同利用システム」で利用する電子調査票等を整備し、オンライン調査の推進を図るとともに、オンラインで取集した統計データを審査・集計するためのシステムを構築する。また、取集された統計データについては特別集計（調査票情報の二次的利用）により有効活用する。</t>
  </si>
  <si>
    <t>情報処理業務庁費</t>
  </si>
  <si>
    <t>庁費</t>
  </si>
  <si>
    <t>回答者の記入負担軽減のため、誤記入等の確認が容易にできるオンライン調査の導入を推進する。</t>
  </si>
  <si>
    <t>調査対象数のうち、オンライン調査システムを利用した件数
オンライン回答者数／調査対象者数</t>
  </si>
  <si>
    <t>件数</t>
  </si>
  <si>
    <t>調査対象数</t>
  </si>
  <si>
    <t>【成果実績】政府統計共同利用システムに電子調査票によって回答があった件数
【目標値】調査対象数</t>
  </si>
  <si>
    <t>得られた調査票情報が教育行政施策の企画・立案等に活用される。</t>
  </si>
  <si>
    <t>調査票情報の二次的利用及び提供の件数
調査票情報提供件数／成果目標（下記参照）</t>
  </si>
  <si>
    <t>件</t>
  </si>
  <si>
    <t>内部事務資料。文部科学省内組織課数、都道府県数×２（統計主管課及び教育委員会）、国立大学法人、共同利用機関法人、公立大学法人及び文部科学省所管独立行政法人の合計を成果目標に設定。</t>
  </si>
  <si>
    <t>オンライン調査実施調査数</t>
  </si>
  <si>
    <t>調査数</t>
  </si>
  <si>
    <t>執行額／オンライン調査システム利用件数　　</t>
    <phoneticPr fontId="5"/>
  </si>
  <si>
    <t>円</t>
  </si>
  <si>
    <t>　　円/件</t>
    <phoneticPr fontId="5"/>
  </si>
  <si>
    <t>171,452,847
/67,090</t>
  </si>
  <si>
    <t>160,084,984
/119,477</t>
  </si>
  <si>
    <t>1　新しい時代に向けた教育政策の推進</t>
    <phoneticPr fontId="5"/>
  </si>
  <si>
    <t>1-1 教育分野に関する客観的根拠に基づく政策立案の推進</t>
    <phoneticPr fontId="5"/>
  </si>
  <si>
    <t>教育統計調査ホームページの統計表へのアクセス件数</t>
    <phoneticPr fontId="5"/>
  </si>
  <si>
    <t>調査票情報の二次的利用及び提供の件数</t>
    <phoneticPr fontId="5"/>
  </si>
  <si>
    <t>件</t>
    <phoneticPr fontId="5"/>
  </si>
  <si>
    <t>本事業によって統計調査のオンライン化に必要な基盤的システムを構築することで、統計調査業務を円滑に実施できるとともに、調査回答者及び統計業務に係る各機関の負担軽減の推進を図ることができ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phoneticPr fontId="5"/>
  </si>
  <si>
    <t>0009</t>
  </si>
  <si>
    <t>0045</t>
  </si>
  <si>
    <t>0044</t>
  </si>
  <si>
    <t>0007</t>
  </si>
  <si>
    <t>0006</t>
  </si>
  <si>
    <t>○</t>
  </si>
  <si>
    <t>政府統計共同利用システムの整備</t>
    <phoneticPr fontId="5"/>
  </si>
  <si>
    <t>平成20年度</t>
    <phoneticPr fontId="5"/>
  </si>
  <si>
    <t>終了予定なし</t>
    <phoneticPr fontId="5"/>
  </si>
  <si>
    <t>総合教育政策局</t>
    <phoneticPr fontId="5"/>
  </si>
  <si>
    <t>調査企画課</t>
    <phoneticPr fontId="5"/>
  </si>
  <si>
    <t>-</t>
    <phoneticPr fontId="5"/>
  </si>
  <si>
    <t>A.富士通株式会社</t>
    <rPh sb="2" eb="9">
      <t>フジツウカブシキガイシャ</t>
    </rPh>
    <phoneticPr fontId="5"/>
  </si>
  <si>
    <t>次期「政府統計共同利用システムに係る自動連携及び集計システム」の構築</t>
    <phoneticPr fontId="5"/>
  </si>
  <si>
    <t>B.アビームコンサルティング株式会社</t>
    <rPh sb="14" eb="18">
      <t>カブシキガイシャ</t>
    </rPh>
    <phoneticPr fontId="5"/>
  </si>
  <si>
    <t>次期「政府統計共同利用システムに係る自動連携及び集計システム」の開発工程管理等支援</t>
    <phoneticPr fontId="5"/>
  </si>
  <si>
    <t>C.富士ゼロックス株式会社</t>
    <rPh sb="2" eb="4">
      <t>フジ</t>
    </rPh>
    <rPh sb="9" eb="13">
      <t>カブシキガイシャ</t>
    </rPh>
    <phoneticPr fontId="5"/>
  </si>
  <si>
    <t>D.株式会社グランドユニット</t>
    <phoneticPr fontId="5"/>
  </si>
  <si>
    <t>E.株式会社ケーデーシー</t>
    <phoneticPr fontId="5"/>
  </si>
  <si>
    <t>学校基本調査にかかる次期電子調査票の設計・開発</t>
    <phoneticPr fontId="5"/>
  </si>
  <si>
    <t>オンライン調査ヘルプデスクの運用</t>
    <phoneticPr fontId="5"/>
  </si>
  <si>
    <t>G.株式会社ケーデーシー</t>
    <phoneticPr fontId="5"/>
  </si>
  <si>
    <t>令和3年度学校基本調査に係る調査票テンプレート機能の新規開発</t>
    <phoneticPr fontId="5"/>
  </si>
  <si>
    <t>H.日本電算株式会社</t>
    <phoneticPr fontId="5"/>
  </si>
  <si>
    <t>令和３年度学校基本調査　ＣＳＶ変換ツールの設計・開発</t>
    <phoneticPr fontId="5"/>
  </si>
  <si>
    <t>☑</t>
  </si>
  <si>
    <t>システム開発・改修等経費</t>
    <phoneticPr fontId="5"/>
  </si>
  <si>
    <t>A</t>
  </si>
  <si>
    <t>B</t>
  </si>
  <si>
    <t>富士通株式会社</t>
    <phoneticPr fontId="5"/>
  </si>
  <si>
    <t>アビームコンサルティング株式会社</t>
    <phoneticPr fontId="5"/>
  </si>
  <si>
    <t>富士通株式会社</t>
    <phoneticPr fontId="5"/>
  </si>
  <si>
    <t>アビームコンサルティング株式会社</t>
    <phoneticPr fontId="5"/>
  </si>
  <si>
    <t>富士ゼロックス株式会社</t>
    <phoneticPr fontId="5"/>
  </si>
  <si>
    <t>株式会社グランドユニット</t>
    <phoneticPr fontId="5"/>
  </si>
  <si>
    <t>株式会社ケーデーシー</t>
    <phoneticPr fontId="5"/>
  </si>
  <si>
    <t>日本電算株式会社</t>
    <phoneticPr fontId="5"/>
  </si>
  <si>
    <t>次期「政府統計共同利用システムに係る自動連携及び集計システム」の構築</t>
    <phoneticPr fontId="5"/>
  </si>
  <si>
    <t>次期「政府統計共同利用システムに係る自動連携及び集計システム」の開発工程管理等支援</t>
    <phoneticPr fontId="5"/>
  </si>
  <si>
    <t>令和3年度学校基本調査に係る調査票テンプレート機能の新規開発</t>
    <phoneticPr fontId="5"/>
  </si>
  <si>
    <t>オンライン調査ヘルプデスクの運用</t>
    <phoneticPr fontId="5"/>
  </si>
  <si>
    <t>学校基本調査にかかる次期電子調査票の設計・開発</t>
    <phoneticPr fontId="5"/>
  </si>
  <si>
    <t>令和３年度学校基本調査　ＣＳＶ変換ツールの設計・開発</t>
    <phoneticPr fontId="5"/>
  </si>
  <si>
    <t>株式会社エージェント</t>
    <phoneticPr fontId="5"/>
  </si>
  <si>
    <t>F. 株式会社エージェント</t>
    <phoneticPr fontId="5"/>
  </si>
  <si>
    <t>学校基本調査に関するデータ処理業務</t>
    <phoneticPr fontId="5"/>
  </si>
  <si>
    <t>システム開発・改修等経費</t>
    <phoneticPr fontId="5"/>
  </si>
  <si>
    <t>株式会社テイルウィンドシステム</t>
    <phoneticPr fontId="5"/>
  </si>
  <si>
    <t>I.株式会社テイルウィンドシステム</t>
    <phoneticPr fontId="5"/>
  </si>
  <si>
    <t>・「電子政府構築計画」（平成15年7月17日各府省情報化統括責任者（ＣＩＯ）連絡会議決定）
・「統計調査等業務の業務・システム最適化計画」（平成18年3月31日各府省情報化統括責任者（ＣＩＯ）連絡会議決定）
・「世界最先端IT 国家創造宣言について」（平成25年6月14日閣議決定）
・「公的統計の整備に関する基本的な計画」（令和2年6月2日閣議決定）</t>
    <rPh sb="163" eb="165">
      <t>レイワ</t>
    </rPh>
    <phoneticPr fontId="5"/>
  </si>
  <si>
    <t>「電子政府構築計画」（平成15年7月各府省情報化統括責任者（CIO）連絡会議決定）に基づき、平成18年3月に策定された「統計調査等業務の業務・システム最適化計画」により、政府全体として効率的なシステム投資及びシステム運用業務の効率化並びにオンライン調査の推進を図る。また、取集された統計データについては、「世界最先端IT 国家創造宣言について」（平成25年6月14日閣議決定）及び「公的統計の整備に関する基本的な計画」（令和2年6月2日閣議決定）に基づき、有効活用を図る。</t>
    <rPh sb="210" eb="212">
      <t>レイワ</t>
    </rPh>
    <phoneticPr fontId="5"/>
  </si>
  <si>
    <t>調査企画課長
大野　彰子</t>
    <rPh sb="7" eb="9">
      <t>オオノ</t>
    </rPh>
    <rPh sb="10" eb="12">
      <t>アキコ</t>
    </rPh>
    <phoneticPr fontId="5"/>
  </si>
  <si>
    <t>オンライン調査の導入は、回答者の記入負担軽減等に寄与するものであり、国民や社会のニーズを的確に反映している。</t>
    <phoneticPr fontId="5"/>
  </si>
  <si>
    <t>国の教育諸施策を検討・立案していく上で必要なエビデンス（根拠）を整備する事業であり、自治体や民間に委ねることができない事業である。</t>
    <phoneticPr fontId="5"/>
  </si>
  <si>
    <t>国の教育諸施策を検討・立案していく上で必要なエビデンス（根拠）を提供する優先度の高い事業である。</t>
    <phoneticPr fontId="5"/>
  </si>
  <si>
    <t>有</t>
  </si>
  <si>
    <t>無</t>
  </si>
  <si>
    <t>受益者は特定の者に限ったものではなく、国民一般であり、国が負担すべきものである。</t>
    <phoneticPr fontId="5"/>
  </si>
  <si>
    <t>真に必要なコストのみを計上している。</t>
    <phoneticPr fontId="5"/>
  </si>
  <si>
    <t>支出先の選定は、一般競争入札等により行っており、合理的なものとなっている。</t>
    <phoneticPr fontId="5"/>
  </si>
  <si>
    <t>契約時において、費目・使途の内容を厳正に精査し、真に必要なコストのみを計上している。</t>
    <phoneticPr fontId="5"/>
  </si>
  <si>
    <t>‐</t>
  </si>
  <si>
    <t>-</t>
    <phoneticPr fontId="5"/>
  </si>
  <si>
    <t>落札率の低い調達が複数生じたことにより、残が生じた。</t>
    <rPh sb="0" eb="2">
      <t>ラクサツ</t>
    </rPh>
    <rPh sb="2" eb="3">
      <t>リツ</t>
    </rPh>
    <rPh sb="4" eb="5">
      <t>ヒク</t>
    </rPh>
    <rPh sb="6" eb="8">
      <t>チョウタツ</t>
    </rPh>
    <rPh sb="9" eb="11">
      <t>フクスウ</t>
    </rPh>
    <rPh sb="11" eb="12">
      <t>ショウ</t>
    </rPh>
    <rPh sb="20" eb="21">
      <t>ザン</t>
    </rPh>
    <rPh sb="22" eb="23">
      <t>ショウ</t>
    </rPh>
    <phoneticPr fontId="5"/>
  </si>
  <si>
    <t>支出先の選定は、一般競争入札により行っており、可能な限り複数の業者が参加できるような仕様書の内容や条件の設定に努めることで選定の妥当性や競争性を確保するとともに、コスト削減に努めている。</t>
    <phoneticPr fontId="5"/>
  </si>
  <si>
    <t>教育統計調査の結果をホームページで公表することや調査情報の二次的利用は「公的統計の整備に関する基本的な計画」に基づくものであり、成果目標に見合ったものとなっている。</t>
    <phoneticPr fontId="5"/>
  </si>
  <si>
    <t>統計調査等業務の業務・システム最適化計画を踏まえたものであり、他の手法・方法等と比較した上で実施している。</t>
    <phoneticPr fontId="5"/>
  </si>
  <si>
    <t>毎年、年度当初の見込みを着実に実施している。</t>
    <phoneticPr fontId="5"/>
  </si>
  <si>
    <t>この事業により整備された調査報告書は、文部科学省ホームページで公表しており、十分に活用されている。</t>
    <phoneticPr fontId="5"/>
  </si>
  <si>
    <t>本事業は、事業の重要性や長期継続事業の観点から、必要経費について更なる精査を図り、今後も引き続き、事業の効果的・効率的な実施を目指す必要がある。
なお、調査客体の利便性を図るシステム改修を実施しているため、政府統計共同利用システムのオンライン調査システムでの回答率は上昇傾向である。</t>
    <phoneticPr fontId="5"/>
  </si>
  <si>
    <t>※金額は単位未満四捨五入して記載していることから、合計が一致しない場合がある。
次期システム開発のための国庫債務負担行為の歳出化減による減。</t>
    <rPh sb="41" eb="43">
      <t>ジキ</t>
    </rPh>
    <rPh sb="47" eb="49">
      <t>カイハツ</t>
    </rPh>
    <phoneticPr fontId="5"/>
  </si>
  <si>
    <t>支出先の選定は、一般競争入札により行っている。
一者応札となっている主な理由としては、統計に係るシステムの改修等について、極めて高い専門的知識が要求されることが原因と考える。改修の質を担保しつつ、複数社が入札できるよう入札公告期間の確保、設計書等ドキュメントの閲覧期間の確保等、必要な改善を図っている。</t>
    <rPh sb="26" eb="28">
      <t>オウサツ</t>
    </rPh>
    <rPh sb="43" eb="45">
      <t>トウケイ</t>
    </rPh>
    <rPh sb="46" eb="47">
      <t>カカ</t>
    </rPh>
    <rPh sb="53" eb="55">
      <t>カイシュウ</t>
    </rPh>
    <rPh sb="55" eb="56">
      <t>トウ</t>
    </rPh>
    <rPh sb="61" eb="62">
      <t>キワ</t>
    </rPh>
    <rPh sb="64" eb="65">
      <t>タカ</t>
    </rPh>
    <rPh sb="66" eb="69">
      <t>センモンテキ</t>
    </rPh>
    <rPh sb="69" eb="71">
      <t>チシキ</t>
    </rPh>
    <rPh sb="72" eb="74">
      <t>ヨウキュウ</t>
    </rPh>
    <rPh sb="80" eb="82">
      <t>ゲンイン</t>
    </rPh>
    <rPh sb="83" eb="84">
      <t>カンガ</t>
    </rPh>
    <phoneticPr fontId="5"/>
  </si>
  <si>
    <t xml:space="preserve">課題を踏まえ、今後も複数の業者が入札に参加できるよう、十分な公告期間を設ける、仕様書における条件設定の見直しを行うなど、より競争性の高い入札を行っていくこととする。 </t>
    <phoneticPr fontId="5"/>
  </si>
  <si>
    <t>本省情報基盤システムの業務・システム最適化計画（https://www.mext.go.jp/b_menu/denshika/06032819/001.htm）</t>
    <phoneticPr fontId="5"/>
  </si>
  <si>
    <t>465,655,837
/73,691</t>
    <phoneticPr fontId="5"/>
  </si>
  <si>
    <t>621,130,000/174,770</t>
    <phoneticPr fontId="5"/>
  </si>
  <si>
    <t>文教・科学技術</t>
  </si>
  <si>
    <t>ライフステージを通じた教育政策全体について、エビデンスに基づく実効性あるPDCAサイクルを確立</t>
    <phoneticPr fontId="5"/>
  </si>
  <si>
    <t>調査データの二次利用件数</t>
    <rPh sb="0" eb="2">
      <t>チョウサ</t>
    </rPh>
    <rPh sb="6" eb="8">
      <t>ニジ</t>
    </rPh>
    <rPh sb="8" eb="10">
      <t>リヨウ</t>
    </rPh>
    <rPh sb="10" eb="12">
      <t>ケンスウ</t>
    </rPh>
    <phoneticPr fontId="5"/>
  </si>
  <si>
    <t>教育改革に関する基本的な施策を企画・推進するにあたって、各統計調査によって得られた統計データが必要不可欠であるが、本事業によって統計調査のオンライン化に必要な基盤的システムを構築することで、統計調査業務を円滑に実施できるとともに、調査回答者及び統計業務に係る各機関の負担軽減の推進を図っている。また、統計ユーザーのニーズに対応する、統計データの提供の高度化等により統計データの利活用促進を図っている。</t>
    <rPh sb="28" eb="29">
      <t>カク</t>
    </rPh>
    <rPh sb="29" eb="31">
      <t>トウケイ</t>
    </rPh>
    <rPh sb="31" eb="33">
      <t>チョウサ</t>
    </rPh>
    <rPh sb="150" eb="152">
      <t>トウケイ</t>
    </rPh>
    <rPh sb="161" eb="163">
      <t>タイオウ</t>
    </rPh>
    <rPh sb="166" eb="168">
      <t>トウケイ</t>
    </rPh>
    <rPh sb="172" eb="174">
      <t>テイキョウ</t>
    </rPh>
    <rPh sb="175" eb="178">
      <t>コウドカ</t>
    </rPh>
    <rPh sb="178" eb="179">
      <t>ナド</t>
    </rPh>
    <rPh sb="182" eb="184">
      <t>トウケイ</t>
    </rPh>
    <rPh sb="188" eb="191">
      <t>リカツヨウ</t>
    </rPh>
    <rPh sb="191" eb="193">
      <t>ソクシン</t>
    </rPh>
    <rPh sb="194" eb="195">
      <t>ハカ</t>
    </rPh>
    <phoneticPr fontId="5"/>
  </si>
  <si>
    <t>政府統計共同利用システムに係る自動連携及び集計システムの改修（学校基本調査）</t>
    <rPh sb="17" eb="19">
      <t>レンケイ</t>
    </rPh>
    <phoneticPr fontId="5"/>
  </si>
  <si>
    <t>外部有識者による点検対象外</t>
    <phoneticPr fontId="5"/>
  </si>
  <si>
    <t>事業内容の一部改善</t>
  </si>
  <si>
    <t>この事業は、契約・執行手続きについて、一者応札案件が見受けられるため、内容やスケジュールの見直しを図るなど、契約の競争性、公平性、透明性を確保すべきである。また、令和2年度の実績が目標値を下回っていることから調査の成果の利活用の更なる促進に努めるべきである。</t>
  </si>
  <si>
    <t>執行等改善</t>
  </si>
  <si>
    <t>一者応札の改善については、契約の質を担保しつつ、複数者が応札できるよう入札公告期間の確保等に努めたところ、高い専門性が求められることから応札者が一者となったもの。引き続き会計担当と連携し、入札公告期間を十分に確保及び公募情報の周知を行い、競争性、公平性、透明性の確保に努める。
また、統計調査結果の利活用については、省内向け二次利用は省内ポータルの統計調査関係資料に統計法32条用申請書を掲載するなど、申請手続きの明確化に関する改善を図っており、省外の二次利用については、地方公共団体からの申請は集計イメージの提出を原則不要とするなど、二次利用申請に係る負担軽減に努めているところ。引き続き統計調査結果の利活用の更なる促進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</si>
</sst>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11159</xdr:colOff>
      <xdr:row>749</xdr:row>
      <xdr:rowOff>261717</xdr:rowOff>
    </xdr:from>
    <xdr:to>
      <xdr:col>30</xdr:col>
      <xdr:colOff>70279</xdr:colOff>
      <xdr:row>751</xdr:row>
      <xdr:rowOff>315901</xdr:rowOff>
    </xdr:to>
    <xdr:sp macro="" textlink="">
      <xdr:nvSpPr>
        <xdr:cNvPr id="101" name="Rectangle 1">
          <a:extLst>
            <a:ext uri="{FF2B5EF4-FFF2-40B4-BE49-F238E27FC236}">
              <a16:creationId xmlns:a16="http://schemas.microsoft.com/office/drawing/2014/main" id="{E8DA7BFC-7DBE-494C-BB6B-CBE68DD6C5D7}"/>
            </a:ext>
          </a:extLst>
        </xdr:cNvPr>
        <xdr:cNvSpPr>
          <a:spLocks noChangeArrowheads="1"/>
        </xdr:cNvSpPr>
      </xdr:nvSpPr>
      <xdr:spPr bwMode="auto">
        <a:xfrm>
          <a:off x="3072766" y="52676431"/>
          <a:ext cx="3120727" cy="111554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465.7</a:t>
          </a:r>
          <a:r>
            <a:rPr lang="ja-JP" altLang="en-US" sz="1400" b="0" i="0" u="none" strike="noStrike" baseline="0">
              <a:solidFill>
                <a:sysClr val="windowText" lastClr="000000"/>
              </a:solidFill>
              <a:latin typeface="ＭＳ Ｐゴシック"/>
              <a:ea typeface="ＭＳ Ｐゴシック"/>
            </a:rPr>
            <a:t>百万円＞</a:t>
          </a:r>
          <a:endParaRPr lang="ja-JP" altLang="en-US" sz="1100">
            <a:solidFill>
              <a:sysClr val="windowText" lastClr="000000"/>
            </a:solidFill>
          </a:endParaRPr>
        </a:p>
      </xdr:txBody>
    </xdr:sp>
    <xdr:clientData/>
  </xdr:twoCellAnchor>
  <xdr:oneCellAnchor>
    <xdr:from>
      <xdr:col>15</xdr:col>
      <xdr:colOff>173540</xdr:colOff>
      <xdr:row>752</xdr:row>
      <xdr:rowOff>17588</xdr:rowOff>
    </xdr:from>
    <xdr:ext cx="4846058" cy="1004342"/>
    <xdr:sp macro="" textlink="">
      <xdr:nvSpPr>
        <xdr:cNvPr id="102" name="AutoShape 2">
          <a:extLst>
            <a:ext uri="{FF2B5EF4-FFF2-40B4-BE49-F238E27FC236}">
              <a16:creationId xmlns:a16="http://schemas.microsoft.com/office/drawing/2014/main" id="{BE8A0EB5-E515-4FD8-9DDA-10947A5BE64A}"/>
            </a:ext>
          </a:extLst>
        </xdr:cNvPr>
        <xdr:cNvSpPr>
          <a:spLocks noChangeArrowheads="1"/>
        </xdr:cNvSpPr>
      </xdr:nvSpPr>
      <xdr:spPr bwMode="auto">
        <a:xfrm>
          <a:off x="3235147" y="54024338"/>
          <a:ext cx="4846058" cy="100434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統計調査等業務の業務・システム最適化計画」に基づき開発され、平成２０年度から運用が開始された「政府統計共同利用システム」の「オンライン調査システム」を各種教育統計調査で利用するために必要となる電子調査票等について開発・改修等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oneCellAnchor>
  <xdr:oneCellAnchor>
    <xdr:from>
      <xdr:col>33</xdr:col>
      <xdr:colOff>60786</xdr:colOff>
      <xdr:row>749</xdr:row>
      <xdr:rowOff>11207</xdr:rowOff>
    </xdr:from>
    <xdr:ext cx="2269109" cy="1475042"/>
    <xdr:sp macro="" textlink="">
      <xdr:nvSpPr>
        <xdr:cNvPr id="103" name="Rectangle 3">
          <a:extLst>
            <a:ext uri="{FF2B5EF4-FFF2-40B4-BE49-F238E27FC236}">
              <a16:creationId xmlns:a16="http://schemas.microsoft.com/office/drawing/2014/main" id="{EDB3468D-1E27-48DF-B432-D78F5DB4EB24}"/>
            </a:ext>
          </a:extLst>
        </xdr:cNvPr>
        <xdr:cNvSpPr>
          <a:spLocks noChangeArrowheads="1"/>
        </xdr:cNvSpPr>
      </xdr:nvSpPr>
      <xdr:spPr bwMode="auto">
        <a:xfrm>
          <a:off x="6796322" y="52425921"/>
          <a:ext cx="2269109" cy="14750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本省執行分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庁費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その他</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100" b="0" i="0" u="none" strike="noStrike" baseline="0">
              <a:solidFill>
                <a:schemeClr val="tx1"/>
              </a:solidFill>
              <a:latin typeface="ＭＳ Ｐゴシック"/>
              <a:ea typeface="+mn-ea"/>
            </a:rPr>
            <a:t>11.6</a:t>
          </a:r>
          <a:r>
            <a:rPr lang="ja-JP" altLang="en-US" sz="1100" b="0" i="0" u="none" strike="noStrike" baseline="0">
              <a:solidFill>
                <a:schemeClr val="tx1"/>
              </a:solidFill>
              <a:latin typeface="ＭＳ Ｐゴシック"/>
              <a:ea typeface="+mn-ea"/>
            </a:rPr>
            <a:t>百万円</a:t>
          </a:r>
          <a:endParaRPr lang="en-US" altLang="ja-JP" sz="1100" b="0" i="0" u="none" strike="noStrike" baseline="0">
            <a:solidFill>
              <a:schemeClr val="tx1"/>
            </a:solidFill>
            <a:latin typeface="ＭＳ Ｐゴシック"/>
            <a:ea typeface="+mn-ea"/>
          </a:endParaRPr>
        </a:p>
        <a:p>
          <a:pPr algn="l" rtl="0">
            <a:lnSpc>
              <a:spcPts val="1200"/>
            </a:lnSpc>
            <a:defRPr sz="1000"/>
          </a:pPr>
          <a:endParaRPr lang="en-US" altLang="ja-JP" sz="1100" b="0" i="0" u="none" strike="noStrike" baseline="0">
            <a:solidFill>
              <a:sysClr val="windowText" lastClr="000000"/>
            </a:solidFill>
            <a:latin typeface="ＭＳ Ｐゴシック"/>
            <a:ea typeface="+mn-ea"/>
          </a:endParaRPr>
        </a:p>
        <a:p>
          <a:pPr algn="l" rtl="0">
            <a:lnSpc>
              <a:spcPts val="1200"/>
            </a:lnSpc>
            <a:defRPr sz="1000"/>
          </a:pPr>
          <a:endParaRPr lang="ja-JP" altLang="en-US" sz="1100" b="0" i="0" u="none" strike="noStrike" baseline="0">
            <a:solidFill>
              <a:sysClr val="windowText" lastClr="000000"/>
            </a:solidFill>
            <a:latin typeface="ＭＳ Ｐゴシック"/>
            <a:ea typeface="+mn-ea"/>
          </a:endParaRP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を含む。</a:t>
          </a:r>
        </a:p>
      </xdr:txBody>
    </xdr:sp>
    <xdr:clientData/>
  </xdr:oneCellAnchor>
  <xdr:oneCellAnchor>
    <xdr:from>
      <xdr:col>31</xdr:col>
      <xdr:colOff>60787</xdr:colOff>
      <xdr:row>749</xdr:row>
      <xdr:rowOff>0</xdr:rowOff>
    </xdr:from>
    <xdr:ext cx="293893" cy="1521405"/>
    <xdr:sp macro="" textlink="">
      <xdr:nvSpPr>
        <xdr:cNvPr id="104" name="左中かっこ 103">
          <a:extLst>
            <a:ext uri="{FF2B5EF4-FFF2-40B4-BE49-F238E27FC236}">
              <a16:creationId xmlns:a16="http://schemas.microsoft.com/office/drawing/2014/main" id="{F14B1EBF-44F6-4038-A964-33B99F1B015E}"/>
            </a:ext>
          </a:extLst>
        </xdr:cNvPr>
        <xdr:cNvSpPr/>
      </xdr:nvSpPr>
      <xdr:spPr>
        <a:xfrm>
          <a:off x="6388108" y="52414714"/>
          <a:ext cx="293893" cy="1521405"/>
        </a:xfrm>
        <a:prstGeom prst="leftBrace">
          <a:avLst>
            <a:gd name="adj1" fmla="val 23681"/>
            <a:gd name="adj2" fmla="val 626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oneCellAnchor>
  <xdr:twoCellAnchor>
    <xdr:from>
      <xdr:col>16</xdr:col>
      <xdr:colOff>21716</xdr:colOff>
      <xdr:row>761</xdr:row>
      <xdr:rowOff>121464</xdr:rowOff>
    </xdr:from>
    <xdr:to>
      <xdr:col>20</xdr:col>
      <xdr:colOff>97932</xdr:colOff>
      <xdr:row>764</xdr:row>
      <xdr:rowOff>220564</xdr:rowOff>
    </xdr:to>
    <xdr:sp macro="" textlink="">
      <xdr:nvSpPr>
        <xdr:cNvPr id="105" name="AutoShape 10">
          <a:extLst>
            <a:ext uri="{FF2B5EF4-FFF2-40B4-BE49-F238E27FC236}">
              <a16:creationId xmlns:a16="http://schemas.microsoft.com/office/drawing/2014/main" id="{590D0DBA-48DD-459E-BC4C-E4D9F7FB4D02}"/>
            </a:ext>
          </a:extLst>
        </xdr:cNvPr>
        <xdr:cNvSpPr>
          <a:spLocks noChangeArrowheads="1"/>
        </xdr:cNvSpPr>
      </xdr:nvSpPr>
      <xdr:spPr bwMode="auto">
        <a:xfrm>
          <a:off x="3287430" y="58904321"/>
          <a:ext cx="892645" cy="1663922"/>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政府統計共同利用システムに係る自動連携及び集計システムの改修（学校基本調査）</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27</xdr:col>
      <xdr:colOff>81966</xdr:colOff>
      <xdr:row>754</xdr:row>
      <xdr:rowOff>491548</xdr:rowOff>
    </xdr:from>
    <xdr:to>
      <xdr:col>29</xdr:col>
      <xdr:colOff>132636</xdr:colOff>
      <xdr:row>756</xdr:row>
      <xdr:rowOff>150916</xdr:rowOff>
    </xdr:to>
    <xdr:sp macro="" textlink="">
      <xdr:nvSpPr>
        <xdr:cNvPr id="106" name="AutoShape 16">
          <a:extLst>
            <a:ext uri="{FF2B5EF4-FFF2-40B4-BE49-F238E27FC236}">
              <a16:creationId xmlns:a16="http://schemas.microsoft.com/office/drawing/2014/main" id="{B1DB818A-1409-4854-AD16-C02BC2DACAD1}"/>
            </a:ext>
          </a:extLst>
        </xdr:cNvPr>
        <xdr:cNvSpPr>
          <a:spLocks noChangeArrowheads="1"/>
        </xdr:cNvSpPr>
      </xdr:nvSpPr>
      <xdr:spPr bwMode="auto">
        <a:xfrm>
          <a:off x="5592859" y="55559655"/>
          <a:ext cx="458884" cy="720725"/>
        </a:xfrm>
        <a:prstGeom prst="downArrow">
          <a:avLst>
            <a:gd name="adj1" fmla="val 50000"/>
            <a:gd name="adj2" fmla="val 2907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74213</xdr:colOff>
      <xdr:row>754</xdr:row>
      <xdr:rowOff>446570</xdr:rowOff>
    </xdr:from>
    <xdr:to>
      <xdr:col>49</xdr:col>
      <xdr:colOff>82804</xdr:colOff>
      <xdr:row>755</xdr:row>
      <xdr:rowOff>177629</xdr:rowOff>
    </xdr:to>
    <xdr:sp macro="" textlink="">
      <xdr:nvSpPr>
        <xdr:cNvPr id="107" name="Rectangle 17">
          <a:extLst>
            <a:ext uri="{FF2B5EF4-FFF2-40B4-BE49-F238E27FC236}">
              <a16:creationId xmlns:a16="http://schemas.microsoft.com/office/drawing/2014/main" id="{CC351943-C687-438D-BFCA-B6AF31E7B0EA}"/>
            </a:ext>
          </a:extLst>
        </xdr:cNvPr>
        <xdr:cNvSpPr>
          <a:spLocks noChangeArrowheads="1"/>
        </xdr:cNvSpPr>
      </xdr:nvSpPr>
      <xdr:spPr bwMode="auto">
        <a:xfrm>
          <a:off x="1502963" y="55514677"/>
          <a:ext cx="8581091" cy="2617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173686</xdr:colOff>
      <xdr:row>754</xdr:row>
      <xdr:rowOff>520701</xdr:rowOff>
    </xdr:from>
    <xdr:to>
      <xdr:col>9</xdr:col>
      <xdr:colOff>17284</xdr:colOff>
      <xdr:row>756</xdr:row>
      <xdr:rowOff>170814</xdr:rowOff>
    </xdr:to>
    <xdr:sp macro="" textlink="">
      <xdr:nvSpPr>
        <xdr:cNvPr id="108" name="AutoShape 14">
          <a:extLst>
            <a:ext uri="{FF2B5EF4-FFF2-40B4-BE49-F238E27FC236}">
              <a16:creationId xmlns:a16="http://schemas.microsoft.com/office/drawing/2014/main" id="{E2BB4B90-D2AC-4B25-BB63-E8E2F5906875}"/>
            </a:ext>
          </a:extLst>
        </xdr:cNvPr>
        <xdr:cNvSpPr>
          <a:spLocks noChangeArrowheads="1"/>
        </xdr:cNvSpPr>
      </xdr:nvSpPr>
      <xdr:spPr bwMode="auto">
        <a:xfrm>
          <a:off x="1398329" y="55588808"/>
          <a:ext cx="455919" cy="711470"/>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29</xdr:col>
      <xdr:colOff>190752</xdr:colOff>
      <xdr:row>753</xdr:row>
      <xdr:rowOff>437892</xdr:rowOff>
    </xdr:from>
    <xdr:to>
      <xdr:col>31</xdr:col>
      <xdr:colOff>12263</xdr:colOff>
      <xdr:row>754</xdr:row>
      <xdr:rowOff>479615</xdr:rowOff>
    </xdr:to>
    <xdr:sp macro="" textlink="">
      <xdr:nvSpPr>
        <xdr:cNvPr id="109" name="Rectangle 17">
          <a:extLst>
            <a:ext uri="{FF2B5EF4-FFF2-40B4-BE49-F238E27FC236}">
              <a16:creationId xmlns:a16="http://schemas.microsoft.com/office/drawing/2014/main" id="{BFFF6E76-230E-4527-A648-86DC876662FB}"/>
            </a:ext>
          </a:extLst>
        </xdr:cNvPr>
        <xdr:cNvSpPr>
          <a:spLocks noChangeArrowheads="1"/>
        </xdr:cNvSpPr>
      </xdr:nvSpPr>
      <xdr:spPr bwMode="auto">
        <a:xfrm rot="5400000">
          <a:off x="5938521" y="55146659"/>
          <a:ext cx="572401" cy="2297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22</xdr:col>
      <xdr:colOff>82233</xdr:colOff>
      <xdr:row>754</xdr:row>
      <xdr:rowOff>489339</xdr:rowOff>
    </xdr:from>
    <xdr:to>
      <xdr:col>24</xdr:col>
      <xdr:colOff>119867</xdr:colOff>
      <xdr:row>756</xdr:row>
      <xdr:rowOff>177536</xdr:rowOff>
    </xdr:to>
    <xdr:sp macro="" textlink="">
      <xdr:nvSpPr>
        <xdr:cNvPr id="110" name="AutoShape 14">
          <a:extLst>
            <a:ext uri="{FF2B5EF4-FFF2-40B4-BE49-F238E27FC236}">
              <a16:creationId xmlns:a16="http://schemas.microsoft.com/office/drawing/2014/main" id="{4B0463D2-FBB0-421F-8526-2EB9C7273650}"/>
            </a:ext>
          </a:extLst>
        </xdr:cNvPr>
        <xdr:cNvSpPr>
          <a:spLocks noChangeArrowheads="1"/>
        </xdr:cNvSpPr>
      </xdr:nvSpPr>
      <xdr:spPr bwMode="auto">
        <a:xfrm>
          <a:off x="4572590" y="55557446"/>
          <a:ext cx="445848" cy="749554"/>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81358</xdr:colOff>
      <xdr:row>757</xdr:row>
      <xdr:rowOff>530665</xdr:rowOff>
    </xdr:from>
    <xdr:to>
      <xdr:col>10</xdr:col>
      <xdr:colOff>157576</xdr:colOff>
      <xdr:row>760</xdr:row>
      <xdr:rowOff>530310</xdr:rowOff>
    </xdr:to>
    <xdr:sp macro="" textlink="">
      <xdr:nvSpPr>
        <xdr:cNvPr id="111" name="Rectangle 9">
          <a:extLst>
            <a:ext uri="{FF2B5EF4-FFF2-40B4-BE49-F238E27FC236}">
              <a16:creationId xmlns:a16="http://schemas.microsoft.com/office/drawing/2014/main" id="{3F13DC82-7A30-4408-90AA-33AFD07B96A9}"/>
            </a:ext>
          </a:extLst>
        </xdr:cNvPr>
        <xdr:cNvSpPr>
          <a:spLocks noChangeArrowheads="1"/>
        </xdr:cNvSpPr>
      </xdr:nvSpPr>
      <xdr:spPr bwMode="auto">
        <a:xfrm>
          <a:off x="1306001" y="57190808"/>
          <a:ext cx="892646" cy="159168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ja-JP" altLang="en-US" sz="1100" b="0" i="0" u="none" strike="noStrike" baseline="0">
              <a:solidFill>
                <a:sysClr val="windowText" lastClr="000000"/>
              </a:solidFill>
              <a:latin typeface="+mj-ea"/>
              <a:ea typeface="+mj-ea"/>
            </a:rPr>
            <a:t>（</a:t>
          </a:r>
          <a:r>
            <a:rPr lang="en-US" altLang="ja-JP" sz="1100" b="0" i="0" u="none" strike="noStrike" baseline="0">
              <a:solidFill>
                <a:sysClr val="windowText" lastClr="000000"/>
              </a:solidFill>
              <a:latin typeface="+mj-ea"/>
              <a:ea typeface="+mj-ea"/>
            </a:rPr>
            <a:t>A</a:t>
          </a:r>
          <a:r>
            <a:rPr lang="ja-JP" altLang="en-US" sz="1100" b="0" i="0" u="none" strike="noStrike" baseline="0">
              <a:solidFill>
                <a:sysClr val="windowText" lastClr="000000"/>
              </a:solidFill>
              <a:latin typeface="+mj-ea"/>
              <a:ea typeface="+mj-ea"/>
            </a:rPr>
            <a:t>）</a:t>
          </a:r>
          <a:endParaRPr lang="en-US" altLang="ja-JP" sz="1100" b="0" i="0" u="none" strike="noStrike" baseline="0">
            <a:solidFill>
              <a:sysClr val="windowText" lastClr="000000"/>
            </a:solidFill>
            <a:latin typeface="+mj-ea"/>
            <a:ea typeface="+mj-ea"/>
          </a:endParaRPr>
        </a:p>
        <a:p>
          <a:pPr algn="ctr" rtl="0"/>
          <a:r>
            <a:rPr lang="ja-JP" altLang="en-US" sz="1100" b="0" i="0" u="none" strike="noStrike" baseline="0">
              <a:solidFill>
                <a:sysClr val="windowText" lastClr="000000"/>
              </a:solidFill>
              <a:effectLst/>
              <a:latin typeface="+mj-ea"/>
              <a:ea typeface="+mj-ea"/>
              <a:cs typeface="+mn-cs"/>
            </a:rPr>
            <a:t>富士通</a:t>
          </a:r>
          <a:r>
            <a:rPr lang="ja-JP" altLang="ja-JP" sz="1100" b="0" i="0" baseline="0">
              <a:solidFill>
                <a:sysClr val="windowText" lastClr="000000"/>
              </a:solidFill>
              <a:effectLst/>
              <a:latin typeface="+mj-ea"/>
              <a:ea typeface="+mj-ea"/>
              <a:cs typeface="+mn-cs"/>
            </a:rPr>
            <a:t>（株）</a:t>
          </a:r>
          <a:endParaRPr lang="en-US" altLang="ja-JP" sz="1100" b="0" i="0" u="none" strike="noStrike" baseline="0">
            <a:solidFill>
              <a:sysClr val="windowText" lastClr="000000"/>
            </a:solidFill>
            <a:latin typeface="+mj-ea"/>
            <a:ea typeface="+mj-ea"/>
          </a:endParaRPr>
        </a:p>
        <a:p>
          <a:pPr algn="ctr" rtl="0">
            <a:lnSpc>
              <a:spcPts val="1000"/>
            </a:lnSpc>
            <a:defRPr sz="1000"/>
          </a:pPr>
          <a:r>
            <a:rPr lang="en-US" altLang="ja-JP" sz="1100" b="0" i="0" u="none" strike="noStrike" baseline="0">
              <a:solidFill>
                <a:sysClr val="windowText" lastClr="000000"/>
              </a:solidFill>
              <a:latin typeface="+mj-ea"/>
              <a:ea typeface="+mj-ea"/>
            </a:rPr>
            <a:t>346</a:t>
          </a:r>
          <a:r>
            <a:rPr lang="ja-JP" altLang="en-US" sz="1100" b="0" i="0" u="none" strike="noStrike" baseline="0">
              <a:solidFill>
                <a:sysClr val="windowText" lastClr="000000"/>
              </a:solidFill>
              <a:latin typeface="+mj-ea"/>
              <a:ea typeface="+mj-ea"/>
            </a:rPr>
            <a:t>百万円</a:t>
          </a:r>
          <a:endParaRPr lang="en-US" altLang="ja-JP" sz="1100" b="0" i="0" u="none" strike="noStrike" baseline="0">
            <a:solidFill>
              <a:sysClr val="windowText" lastClr="000000"/>
            </a:solidFill>
            <a:latin typeface="+mj-ea"/>
            <a:ea typeface="+mj-ea"/>
          </a:endParaRPr>
        </a:p>
      </xdr:txBody>
    </xdr:sp>
    <xdr:clientData/>
  </xdr:twoCellAnchor>
  <xdr:twoCellAnchor>
    <xdr:from>
      <xdr:col>6</xdr:col>
      <xdr:colOff>67703</xdr:colOff>
      <xdr:row>761</xdr:row>
      <xdr:rowOff>98701</xdr:rowOff>
    </xdr:from>
    <xdr:to>
      <xdr:col>10</xdr:col>
      <xdr:colOff>143921</xdr:colOff>
      <xdr:row>764</xdr:row>
      <xdr:rowOff>254608</xdr:rowOff>
    </xdr:to>
    <xdr:sp macro="" textlink="">
      <xdr:nvSpPr>
        <xdr:cNvPr id="112" name="AutoShape 10">
          <a:extLst>
            <a:ext uri="{FF2B5EF4-FFF2-40B4-BE49-F238E27FC236}">
              <a16:creationId xmlns:a16="http://schemas.microsoft.com/office/drawing/2014/main" id="{AF36561E-126A-48F6-B420-79FAC83E1EC3}"/>
            </a:ext>
          </a:extLst>
        </xdr:cNvPr>
        <xdr:cNvSpPr>
          <a:spLocks noChangeArrowheads="1"/>
        </xdr:cNvSpPr>
      </xdr:nvSpPr>
      <xdr:spPr bwMode="auto">
        <a:xfrm>
          <a:off x="1292346" y="58881558"/>
          <a:ext cx="892646" cy="1720729"/>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r>
            <a:rPr lang="ja-JP" altLang="en-US" sz="900">
              <a:solidFill>
                <a:sysClr val="windowText" lastClr="000000"/>
              </a:solidFill>
            </a:rPr>
            <a:t>次期「政府統計共同利用システムに係る自動連携及び集計システム」の構築</a:t>
          </a:r>
          <a:endParaRPr lang="ja-JP" altLang="ja-JP" sz="900">
            <a:solidFill>
              <a:sysClr val="windowText" lastClr="000000"/>
            </a:solidFill>
            <a:effectLst/>
          </a:endParaRPr>
        </a:p>
      </xdr:txBody>
    </xdr:sp>
    <xdr:clientData/>
  </xdr:twoCellAnchor>
  <xdr:twoCellAnchor>
    <xdr:from>
      <xdr:col>6</xdr:col>
      <xdr:colOff>0</xdr:colOff>
      <xdr:row>756</xdr:row>
      <xdr:rowOff>480192</xdr:rowOff>
    </xdr:from>
    <xdr:to>
      <xdr:col>10</xdr:col>
      <xdr:colOff>118964</xdr:colOff>
      <xdr:row>757</xdr:row>
      <xdr:rowOff>423764</xdr:rowOff>
    </xdr:to>
    <xdr:sp macro="" textlink="">
      <xdr:nvSpPr>
        <xdr:cNvPr id="113" name="AutoShape 11">
          <a:extLst>
            <a:ext uri="{FF2B5EF4-FFF2-40B4-BE49-F238E27FC236}">
              <a16:creationId xmlns:a16="http://schemas.microsoft.com/office/drawing/2014/main" id="{5699DF70-31E7-4936-93B7-41B9B774EC64}"/>
            </a:ext>
          </a:extLst>
        </xdr:cNvPr>
        <xdr:cNvSpPr>
          <a:spLocks noChangeArrowheads="1"/>
        </xdr:cNvSpPr>
      </xdr:nvSpPr>
      <xdr:spPr bwMode="auto">
        <a:xfrm>
          <a:off x="1224643" y="56609656"/>
          <a:ext cx="935392" cy="4742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900" b="0" i="0" u="none" strike="noStrike" baseline="0">
              <a:solidFill>
                <a:sysClr val="windowText" lastClr="000000"/>
              </a:solidFill>
              <a:effectLst/>
              <a:latin typeface="+mn-lt"/>
              <a:ea typeface="+mn-ea"/>
              <a:cs typeface="+mn-cs"/>
            </a:rPr>
            <a:t>一般競争契約</a:t>
          </a:r>
          <a:endParaRPr lang="en-US" altLang="ja-JP" sz="900" b="0" i="0" u="none" strike="noStrike" baseline="0">
            <a:solidFill>
              <a:sysClr val="windowText" lastClr="000000"/>
            </a:solidFill>
            <a:effectLst/>
            <a:latin typeface="+mn-lt"/>
            <a:ea typeface="+mn-ea"/>
            <a:cs typeface="+mn-cs"/>
          </a:endParaRPr>
        </a:p>
        <a:p>
          <a:pPr algn="ctr" rtl="0">
            <a:lnSpc>
              <a:spcPts val="1300"/>
            </a:lnSpc>
            <a:defRPr sz="1000"/>
          </a:pPr>
          <a:r>
            <a:rPr lang="ja-JP" altLang="en-US" sz="900" b="0" i="0" u="none" strike="noStrike" baseline="0">
              <a:solidFill>
                <a:sysClr val="windowText" lastClr="000000"/>
              </a:solidFill>
              <a:effectLst/>
              <a:latin typeface="+mn-lt"/>
              <a:ea typeface="+mn-ea"/>
              <a:cs typeface="+mn-cs"/>
            </a:rPr>
            <a:t>（総合評価）</a:t>
          </a:r>
          <a:endParaRPr lang="en-US" altLang="ja-JP" sz="900" b="0" i="0" u="none" strike="noStrike" baseline="0">
            <a:solidFill>
              <a:sysClr val="windowText" lastClr="000000"/>
            </a:solidFill>
            <a:latin typeface="ＭＳ Ｐゴシック"/>
            <a:ea typeface="ＭＳ Ｐゴシック"/>
          </a:endParaRPr>
        </a:p>
      </xdr:txBody>
    </xdr:sp>
    <xdr:clientData/>
  </xdr:twoCellAnchor>
  <xdr:twoCellAnchor>
    <xdr:from>
      <xdr:col>12</xdr:col>
      <xdr:colOff>83642</xdr:colOff>
      <xdr:row>754</xdr:row>
      <xdr:rowOff>496061</xdr:rowOff>
    </xdr:from>
    <xdr:to>
      <xdr:col>14</xdr:col>
      <xdr:colOff>122181</xdr:colOff>
      <xdr:row>756</xdr:row>
      <xdr:rowOff>184258</xdr:rowOff>
    </xdr:to>
    <xdr:sp macro="" textlink="">
      <xdr:nvSpPr>
        <xdr:cNvPr id="114" name="AutoShape 14">
          <a:extLst>
            <a:ext uri="{FF2B5EF4-FFF2-40B4-BE49-F238E27FC236}">
              <a16:creationId xmlns:a16="http://schemas.microsoft.com/office/drawing/2014/main" id="{126972AD-E69D-4266-A7B1-AC6A56E5AE94}"/>
            </a:ext>
          </a:extLst>
        </xdr:cNvPr>
        <xdr:cNvSpPr>
          <a:spLocks noChangeArrowheads="1"/>
        </xdr:cNvSpPr>
      </xdr:nvSpPr>
      <xdr:spPr bwMode="auto">
        <a:xfrm>
          <a:off x="2532928" y="55564168"/>
          <a:ext cx="446753" cy="749554"/>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13</xdr:col>
      <xdr:colOff>20412</xdr:colOff>
      <xdr:row>764</xdr:row>
      <xdr:rowOff>450899</xdr:rowOff>
    </xdr:from>
    <xdr:ext cx="6509984" cy="596851"/>
    <xdr:sp macro="" textlink="">
      <xdr:nvSpPr>
        <xdr:cNvPr id="115" name="Rectangle 16">
          <a:extLst>
            <a:ext uri="{FF2B5EF4-FFF2-40B4-BE49-F238E27FC236}">
              <a16:creationId xmlns:a16="http://schemas.microsoft.com/office/drawing/2014/main" id="{08B8344E-2000-4216-A308-541F05DB6C90}"/>
            </a:ext>
          </a:extLst>
        </xdr:cNvPr>
        <xdr:cNvSpPr>
          <a:spLocks noChangeArrowheads="1"/>
        </xdr:cNvSpPr>
      </xdr:nvSpPr>
      <xdr:spPr bwMode="auto">
        <a:xfrm>
          <a:off x="2673805" y="56866113"/>
          <a:ext cx="6509984" cy="59685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この他の庁費の類の執行は、消耗品の購入等であり、</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件百万円以上のものはない。</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oneCellAnchor>
  <xdr:twoCellAnchor>
    <xdr:from>
      <xdr:col>16</xdr:col>
      <xdr:colOff>49697</xdr:colOff>
      <xdr:row>758</xdr:row>
      <xdr:rowOff>13452</xdr:rowOff>
    </xdr:from>
    <xdr:to>
      <xdr:col>20</xdr:col>
      <xdr:colOff>125913</xdr:colOff>
      <xdr:row>761</xdr:row>
      <xdr:rowOff>13097</xdr:rowOff>
    </xdr:to>
    <xdr:sp macro="" textlink="">
      <xdr:nvSpPr>
        <xdr:cNvPr id="116" name="Rectangle 9">
          <a:extLst>
            <a:ext uri="{FF2B5EF4-FFF2-40B4-BE49-F238E27FC236}">
              <a16:creationId xmlns:a16="http://schemas.microsoft.com/office/drawing/2014/main" id="{160F1319-515E-4240-97DB-C45104F93D1B}"/>
            </a:ext>
          </a:extLst>
        </xdr:cNvPr>
        <xdr:cNvSpPr>
          <a:spLocks noChangeArrowheads="1"/>
        </xdr:cNvSpPr>
      </xdr:nvSpPr>
      <xdr:spPr bwMode="auto">
        <a:xfrm>
          <a:off x="3315411" y="57204273"/>
          <a:ext cx="892645" cy="159168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100" b="0" i="0" u="none" strike="noStrike" baseline="0">
              <a:solidFill>
                <a:sysClr val="windowText" lastClr="000000"/>
              </a:solidFill>
              <a:latin typeface="+mn-ea"/>
              <a:ea typeface="+mn-ea"/>
            </a:rPr>
            <a:t>（</a:t>
          </a:r>
          <a:r>
            <a:rPr lang="en-US" altLang="ja-JP" sz="1100" b="0" i="0" u="none" strike="noStrike" baseline="0">
              <a:solidFill>
                <a:sysClr val="windowText" lastClr="000000"/>
              </a:solidFill>
              <a:latin typeface="+mn-ea"/>
              <a:ea typeface="+mn-ea"/>
            </a:rPr>
            <a:t>C</a:t>
          </a:r>
          <a:r>
            <a:rPr lang="ja-JP" altLang="en-US" sz="1100" b="0" i="0" u="none" strike="noStrike" baseline="0">
              <a:solidFill>
                <a:sysClr val="windowText" lastClr="000000"/>
              </a:solidFill>
              <a:latin typeface="+mn-ea"/>
              <a:ea typeface="+mn-ea"/>
            </a:rPr>
            <a:t>）</a:t>
          </a:r>
          <a:endParaRPr lang="en-US" altLang="ja-JP" sz="1100" b="0" i="0" u="none" strike="noStrike" baseline="0">
            <a:solidFill>
              <a:sysClr val="windowText" lastClr="000000"/>
            </a:solidFill>
            <a:latin typeface="+mn-ea"/>
            <a:ea typeface="+mn-ea"/>
          </a:endParaRPr>
        </a:p>
        <a:p>
          <a:pPr algn="ctr" rtl="0" eaLnBrk="1" fontAlgn="auto" latinLnBrk="0" hangingPunct="1"/>
          <a:r>
            <a:rPr lang="ja-JP" altLang="ja-JP" sz="1100" b="0" i="0" baseline="0">
              <a:solidFill>
                <a:sysClr val="windowText" lastClr="000000"/>
              </a:solidFill>
              <a:effectLst/>
              <a:latin typeface="+mn-ea"/>
              <a:ea typeface="+mn-ea"/>
              <a:cs typeface="+mn-cs"/>
            </a:rPr>
            <a:t>富士ゼロックス（株）</a:t>
          </a:r>
          <a:endParaRPr lang="ja-JP" altLang="ja-JP" sz="1100">
            <a:solidFill>
              <a:sysClr val="windowText" lastClr="000000"/>
            </a:solidFill>
            <a:effectLst/>
            <a:latin typeface="+mn-ea"/>
            <a:ea typeface="+mn-ea"/>
          </a:endParaRPr>
        </a:p>
        <a:p>
          <a:pPr algn="ctr" rtl="0"/>
          <a:r>
            <a:rPr lang="en-US" altLang="ja-JP" sz="1100" b="0" i="0" baseline="0">
              <a:solidFill>
                <a:sysClr val="windowText" lastClr="000000"/>
              </a:solidFill>
              <a:effectLst/>
              <a:latin typeface="+mn-ea"/>
              <a:ea typeface="+mn-ea"/>
              <a:cs typeface="+mn-cs"/>
            </a:rPr>
            <a:t>25.4</a:t>
          </a:r>
          <a:r>
            <a:rPr lang="ja-JP" altLang="ja-JP" sz="1100" b="0" i="0" baseline="0">
              <a:solidFill>
                <a:sysClr val="windowText" lastClr="000000"/>
              </a:solidFill>
              <a:effectLst/>
              <a:latin typeface="+mn-ea"/>
              <a:ea typeface="+mn-ea"/>
              <a:cs typeface="+mn-cs"/>
            </a:rPr>
            <a:t>百万円</a:t>
          </a:r>
          <a:endParaRPr kumimoji="0"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21</xdr:col>
      <xdr:colOff>25299</xdr:colOff>
      <xdr:row>761</xdr:row>
      <xdr:rowOff>88999</xdr:rowOff>
    </xdr:from>
    <xdr:to>
      <xdr:col>25</xdr:col>
      <xdr:colOff>101515</xdr:colOff>
      <xdr:row>764</xdr:row>
      <xdr:rowOff>253755</xdr:rowOff>
    </xdr:to>
    <xdr:sp macro="" textlink="">
      <xdr:nvSpPr>
        <xdr:cNvPr id="117" name="AutoShape 10">
          <a:extLst>
            <a:ext uri="{FF2B5EF4-FFF2-40B4-BE49-F238E27FC236}">
              <a16:creationId xmlns:a16="http://schemas.microsoft.com/office/drawing/2014/main" id="{DAF6AC0E-28BA-4FCB-84BB-BD44468D0B95}"/>
            </a:ext>
          </a:extLst>
        </xdr:cNvPr>
        <xdr:cNvSpPr>
          <a:spLocks noChangeArrowheads="1"/>
        </xdr:cNvSpPr>
      </xdr:nvSpPr>
      <xdr:spPr bwMode="auto">
        <a:xfrm>
          <a:off x="4311549" y="58871856"/>
          <a:ext cx="892645" cy="1729578"/>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政府統計共同利用システムに係る自動連携及び集計システムの改修（学校基本調査）</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16</xdr:col>
      <xdr:colOff>60232</xdr:colOff>
      <xdr:row>756</xdr:row>
      <xdr:rowOff>493063</xdr:rowOff>
    </xdr:from>
    <xdr:to>
      <xdr:col>20</xdr:col>
      <xdr:colOff>136448</xdr:colOff>
      <xdr:row>757</xdr:row>
      <xdr:rowOff>436635</xdr:rowOff>
    </xdr:to>
    <xdr:sp macro="" textlink="">
      <xdr:nvSpPr>
        <xdr:cNvPr id="118" name="AutoShape 11">
          <a:extLst>
            <a:ext uri="{FF2B5EF4-FFF2-40B4-BE49-F238E27FC236}">
              <a16:creationId xmlns:a16="http://schemas.microsoft.com/office/drawing/2014/main" id="{E2C01BC9-A299-48A9-8123-2041DA1E9801}"/>
            </a:ext>
          </a:extLst>
        </xdr:cNvPr>
        <xdr:cNvSpPr>
          <a:spLocks noChangeArrowheads="1"/>
        </xdr:cNvSpPr>
      </xdr:nvSpPr>
      <xdr:spPr bwMode="auto">
        <a:xfrm>
          <a:off x="3325946" y="56622527"/>
          <a:ext cx="892645" cy="4742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900" b="0" i="0" baseline="0">
              <a:solidFill>
                <a:sysClr val="windowText" lastClr="000000"/>
              </a:solidFill>
              <a:effectLst/>
              <a:latin typeface="+mn-lt"/>
              <a:ea typeface="+mn-ea"/>
              <a:cs typeface="+mn-cs"/>
            </a:rPr>
            <a:t>一般競争契約</a:t>
          </a:r>
        </a:p>
        <a:p>
          <a:pPr algn="ctr" rtl="0"/>
          <a:r>
            <a:rPr lang="ja-JP" altLang="en-US" sz="900" b="0" i="0" baseline="0">
              <a:solidFill>
                <a:sysClr val="windowText" lastClr="000000"/>
              </a:solidFill>
              <a:effectLst/>
              <a:latin typeface="+mn-lt"/>
              <a:ea typeface="+mn-ea"/>
              <a:cs typeface="+mn-cs"/>
            </a:rPr>
            <a:t>（最低価格）</a:t>
          </a:r>
        </a:p>
      </xdr:txBody>
    </xdr:sp>
    <xdr:clientData/>
  </xdr:twoCellAnchor>
  <xdr:twoCellAnchor>
    <xdr:from>
      <xdr:col>26</xdr:col>
      <xdr:colOff>18035</xdr:colOff>
      <xdr:row>758</xdr:row>
      <xdr:rowOff>28681</xdr:rowOff>
    </xdr:from>
    <xdr:to>
      <xdr:col>30</xdr:col>
      <xdr:colOff>94252</xdr:colOff>
      <xdr:row>761</xdr:row>
      <xdr:rowOff>22073</xdr:rowOff>
    </xdr:to>
    <xdr:sp macro="" textlink="">
      <xdr:nvSpPr>
        <xdr:cNvPr id="119" name="Rectangle 9">
          <a:extLst>
            <a:ext uri="{FF2B5EF4-FFF2-40B4-BE49-F238E27FC236}">
              <a16:creationId xmlns:a16="http://schemas.microsoft.com/office/drawing/2014/main" id="{F05031DA-6AA0-45E8-94DA-5439A2C32D88}"/>
            </a:ext>
          </a:extLst>
        </xdr:cNvPr>
        <xdr:cNvSpPr>
          <a:spLocks noChangeArrowheads="1"/>
        </xdr:cNvSpPr>
      </xdr:nvSpPr>
      <xdr:spPr bwMode="auto">
        <a:xfrm>
          <a:off x="5324821" y="57219502"/>
          <a:ext cx="892645" cy="15854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100" b="0" i="0" u="none" strike="noStrike" baseline="0">
              <a:solidFill>
                <a:sysClr val="windowText" lastClr="000000"/>
              </a:solidFill>
              <a:latin typeface="+mn-ea"/>
              <a:ea typeface="+mn-ea"/>
            </a:rPr>
            <a:t>（</a:t>
          </a:r>
          <a:r>
            <a:rPr lang="en-US" altLang="ja-JP" sz="1100" b="0" i="0" u="none" strike="noStrike" baseline="0">
              <a:solidFill>
                <a:sysClr val="windowText" lastClr="000000"/>
              </a:solidFill>
              <a:latin typeface="+mn-ea"/>
              <a:ea typeface="+mn-ea"/>
            </a:rPr>
            <a:t>E</a:t>
          </a:r>
          <a:r>
            <a:rPr lang="ja-JP" altLang="en-US" sz="1100" b="0" i="0" u="none" strike="noStrike" baseline="0">
              <a:solidFill>
                <a:sysClr val="windowText" lastClr="000000"/>
              </a:solidFill>
              <a:latin typeface="+mn-ea"/>
              <a:ea typeface="+mn-ea"/>
            </a:rPr>
            <a:t>）</a:t>
          </a:r>
          <a:endParaRPr lang="en-US" altLang="ja-JP" sz="1100" b="0" i="0" u="none" strike="noStrike" baseline="0">
            <a:solidFill>
              <a:sysClr val="windowText" lastClr="000000"/>
            </a:solidFill>
            <a:latin typeface="+mn-ea"/>
            <a:ea typeface="+mn-ea"/>
          </a:endParaRPr>
        </a:p>
        <a:p>
          <a:pPr algn="ctr" rtl="0"/>
          <a:r>
            <a:rPr lang="ja-JP" altLang="ja-JP" sz="1100" b="0" i="0" baseline="0">
              <a:solidFill>
                <a:sysClr val="windowText" lastClr="000000"/>
              </a:solidFill>
              <a:effectLst/>
              <a:latin typeface="+mn-ea"/>
              <a:ea typeface="+mn-ea"/>
              <a:cs typeface="+mn-cs"/>
            </a:rPr>
            <a:t>（株）</a:t>
          </a:r>
          <a:r>
            <a:rPr lang="ja-JP" altLang="en-US" sz="1100" b="0" i="0" baseline="0">
              <a:solidFill>
                <a:sysClr val="windowText" lastClr="000000"/>
              </a:solidFill>
              <a:effectLst/>
              <a:latin typeface="+mn-ea"/>
              <a:ea typeface="+mn-ea"/>
              <a:cs typeface="+mn-cs"/>
            </a:rPr>
            <a:t>ケーデーシー</a:t>
          </a:r>
          <a:endParaRPr lang="ja-JP" altLang="ja-JP" sz="1100">
            <a:solidFill>
              <a:sysClr val="windowText" lastClr="000000"/>
            </a:solidFill>
            <a:effectLst/>
            <a:latin typeface="+mn-ea"/>
            <a:ea typeface="+mn-ea"/>
          </a:endParaRPr>
        </a:p>
        <a:p>
          <a:pPr algn="ctr"/>
          <a:r>
            <a:rPr lang="en-US" altLang="ja-JP" sz="1100" b="0" i="0" baseline="0">
              <a:solidFill>
                <a:sysClr val="windowText" lastClr="000000"/>
              </a:solidFill>
              <a:effectLst/>
              <a:latin typeface="+mn-ea"/>
              <a:ea typeface="+mn-ea"/>
              <a:cs typeface="+mn-cs"/>
            </a:rPr>
            <a:t>9.6</a:t>
          </a:r>
          <a:r>
            <a:rPr lang="ja-JP" altLang="ja-JP" sz="1100" b="0" i="0" baseline="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xdr:txBody>
    </xdr:sp>
    <xdr:clientData/>
  </xdr:twoCellAnchor>
  <xdr:twoCellAnchor>
    <xdr:from>
      <xdr:col>26</xdr:col>
      <xdr:colOff>487</xdr:colOff>
      <xdr:row>757</xdr:row>
      <xdr:rowOff>999</xdr:rowOff>
    </xdr:from>
    <xdr:to>
      <xdr:col>30</xdr:col>
      <xdr:colOff>76704</xdr:colOff>
      <xdr:row>757</xdr:row>
      <xdr:rowOff>475250</xdr:rowOff>
    </xdr:to>
    <xdr:sp macro="" textlink="">
      <xdr:nvSpPr>
        <xdr:cNvPr id="120" name="AutoShape 11">
          <a:extLst>
            <a:ext uri="{FF2B5EF4-FFF2-40B4-BE49-F238E27FC236}">
              <a16:creationId xmlns:a16="http://schemas.microsoft.com/office/drawing/2014/main" id="{2B1FF0E3-6DB4-46E1-97A3-51DA75ADB4C0}"/>
            </a:ext>
          </a:extLst>
        </xdr:cNvPr>
        <xdr:cNvSpPr>
          <a:spLocks noChangeArrowheads="1"/>
        </xdr:cNvSpPr>
      </xdr:nvSpPr>
      <xdr:spPr bwMode="auto">
        <a:xfrm>
          <a:off x="5307273" y="56661142"/>
          <a:ext cx="892645" cy="4742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900" b="0" i="0" baseline="0">
              <a:solidFill>
                <a:sysClr val="windowText" lastClr="000000"/>
              </a:solidFill>
              <a:effectLst/>
              <a:latin typeface="+mn-lt"/>
              <a:ea typeface="+mn-ea"/>
              <a:cs typeface="+mn-cs"/>
            </a:rPr>
            <a:t>一般競争契約</a:t>
          </a:r>
        </a:p>
        <a:p>
          <a:pPr algn="ctr" rtl="0"/>
          <a:r>
            <a:rPr lang="ja-JP" altLang="en-US" sz="900" b="0" i="0" baseline="0">
              <a:solidFill>
                <a:sysClr val="windowText" lastClr="000000"/>
              </a:solidFill>
              <a:effectLst/>
              <a:latin typeface="+mn-lt"/>
              <a:ea typeface="+mn-ea"/>
              <a:cs typeface="+mn-cs"/>
            </a:rPr>
            <a:t>（最低価格）</a:t>
          </a:r>
        </a:p>
      </xdr:txBody>
    </xdr:sp>
    <xdr:clientData/>
  </xdr:twoCellAnchor>
  <xdr:twoCellAnchor>
    <xdr:from>
      <xdr:col>21</xdr:col>
      <xdr:colOff>33866</xdr:colOff>
      <xdr:row>758</xdr:row>
      <xdr:rowOff>37657</xdr:rowOff>
    </xdr:from>
    <xdr:to>
      <xdr:col>25</xdr:col>
      <xdr:colOff>110082</xdr:colOff>
      <xdr:row>761</xdr:row>
      <xdr:rowOff>31049</xdr:rowOff>
    </xdr:to>
    <xdr:sp macro="" textlink="">
      <xdr:nvSpPr>
        <xdr:cNvPr id="121" name="Rectangle 9">
          <a:extLst>
            <a:ext uri="{FF2B5EF4-FFF2-40B4-BE49-F238E27FC236}">
              <a16:creationId xmlns:a16="http://schemas.microsoft.com/office/drawing/2014/main" id="{6027A5A5-1917-4AE2-8B2A-49700DA4BE8C}"/>
            </a:ext>
          </a:extLst>
        </xdr:cNvPr>
        <xdr:cNvSpPr>
          <a:spLocks noChangeArrowheads="1"/>
        </xdr:cNvSpPr>
      </xdr:nvSpPr>
      <xdr:spPr bwMode="auto">
        <a:xfrm>
          <a:off x="4320116" y="57228478"/>
          <a:ext cx="892645" cy="15854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100" b="0" i="0" u="none" strike="noStrike" baseline="0">
              <a:solidFill>
                <a:sysClr val="windowText" lastClr="000000"/>
              </a:solidFill>
              <a:latin typeface="+mn-ea"/>
              <a:ea typeface="+mn-ea"/>
            </a:rPr>
            <a:t>（</a:t>
          </a:r>
          <a:r>
            <a:rPr lang="en-US" altLang="ja-JP" sz="1100" b="0" i="0" u="none" strike="noStrike" baseline="0">
              <a:solidFill>
                <a:sysClr val="windowText" lastClr="000000"/>
              </a:solidFill>
              <a:latin typeface="+mn-ea"/>
              <a:ea typeface="+mn-ea"/>
            </a:rPr>
            <a:t>D</a:t>
          </a:r>
          <a:r>
            <a:rPr lang="ja-JP" altLang="en-US" sz="1100" b="0" i="0" u="none" strike="noStrike" baseline="0">
              <a:solidFill>
                <a:sysClr val="windowText" lastClr="000000"/>
              </a:solidFill>
              <a:latin typeface="+mn-ea"/>
              <a:ea typeface="+mn-ea"/>
            </a:rPr>
            <a:t>）</a:t>
          </a:r>
          <a:endParaRPr lang="en-US" altLang="ja-JP" sz="1100" b="0" i="0" u="none" strike="noStrike" baseline="0">
            <a:solidFill>
              <a:sysClr val="windowText" lastClr="000000"/>
            </a:solidFill>
            <a:latin typeface="+mn-ea"/>
            <a:ea typeface="+mn-ea"/>
          </a:endParaRPr>
        </a:p>
        <a:p>
          <a:pPr algn="ctr" rtl="0"/>
          <a:r>
            <a:rPr lang="ja-JP" altLang="ja-JP" sz="1100" b="0" i="0" baseline="0">
              <a:solidFill>
                <a:sysClr val="windowText" lastClr="000000"/>
              </a:solidFill>
              <a:effectLst/>
              <a:latin typeface="+mn-ea"/>
              <a:ea typeface="+mn-ea"/>
              <a:cs typeface="+mn-cs"/>
            </a:rPr>
            <a:t>（株）</a:t>
          </a:r>
          <a:r>
            <a:rPr lang="ja-JP" altLang="en-US" sz="1100" b="0" i="0" baseline="0">
              <a:solidFill>
                <a:sysClr val="windowText" lastClr="000000"/>
              </a:solidFill>
              <a:effectLst/>
              <a:latin typeface="+mn-ea"/>
              <a:ea typeface="+mn-ea"/>
              <a:cs typeface="+mn-cs"/>
            </a:rPr>
            <a:t>グランドユニット</a:t>
          </a:r>
          <a:endParaRPr lang="ja-JP" altLang="ja-JP" sz="1100">
            <a:solidFill>
              <a:sysClr val="windowText" lastClr="000000"/>
            </a:solidFill>
            <a:effectLst/>
            <a:latin typeface="+mn-ea"/>
            <a:ea typeface="+mn-ea"/>
          </a:endParaRPr>
        </a:p>
        <a:p>
          <a:pPr algn="ctr"/>
          <a:r>
            <a:rPr lang="en-US" altLang="ja-JP" sz="1100" b="0" i="0" baseline="0">
              <a:solidFill>
                <a:sysClr val="windowText" lastClr="000000"/>
              </a:solidFill>
              <a:effectLst/>
              <a:latin typeface="+mn-ea"/>
              <a:ea typeface="+mn-ea"/>
              <a:cs typeface="+mn-cs"/>
            </a:rPr>
            <a:t>16.4</a:t>
          </a:r>
          <a:r>
            <a:rPr lang="ja-JP" altLang="ja-JP" sz="1100" b="0" i="0" baseline="0">
              <a:solidFill>
                <a:sysClr val="windowText" lastClr="000000"/>
              </a:solidFill>
              <a:effectLst/>
              <a:latin typeface="+mn-ea"/>
              <a:ea typeface="+mn-ea"/>
              <a:cs typeface="+mn-cs"/>
            </a:rPr>
            <a:t>百万円</a:t>
          </a:r>
          <a:endParaRPr lang="en-US" altLang="ja-JP" sz="1100" b="0" i="0" baseline="0">
            <a:solidFill>
              <a:sysClr val="windowText" lastClr="000000"/>
            </a:solidFill>
            <a:effectLst/>
            <a:latin typeface="+mn-ea"/>
            <a:ea typeface="+mn-ea"/>
            <a:cs typeface="+mn-cs"/>
          </a:endParaRPr>
        </a:p>
      </xdr:txBody>
    </xdr:sp>
    <xdr:clientData/>
  </xdr:twoCellAnchor>
  <xdr:twoCellAnchor>
    <xdr:from>
      <xdr:col>25</xdr:col>
      <xdr:colOff>188613</xdr:colOff>
      <xdr:row>761</xdr:row>
      <xdr:rowOff>107239</xdr:rowOff>
    </xdr:from>
    <xdr:to>
      <xdr:col>30</xdr:col>
      <xdr:colOff>58884</xdr:colOff>
      <xdr:row>764</xdr:row>
      <xdr:rowOff>206339</xdr:rowOff>
    </xdr:to>
    <xdr:sp macro="" textlink="">
      <xdr:nvSpPr>
        <xdr:cNvPr id="122" name="AutoShape 10">
          <a:extLst>
            <a:ext uri="{FF2B5EF4-FFF2-40B4-BE49-F238E27FC236}">
              <a16:creationId xmlns:a16="http://schemas.microsoft.com/office/drawing/2014/main" id="{2357744C-033B-47D5-8A1C-074E62E58038}"/>
            </a:ext>
          </a:extLst>
        </xdr:cNvPr>
        <xdr:cNvSpPr>
          <a:spLocks noChangeArrowheads="1"/>
        </xdr:cNvSpPr>
      </xdr:nvSpPr>
      <xdr:spPr bwMode="auto">
        <a:xfrm>
          <a:off x="5291292" y="58890096"/>
          <a:ext cx="890806" cy="1663922"/>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900" b="0" i="0" u="none" strike="noStrike" baseline="0">
              <a:solidFill>
                <a:sysClr val="windowText" lastClr="000000"/>
              </a:solidFill>
              <a:latin typeface="ＭＳ Ｐゴシック"/>
              <a:ea typeface="ＭＳ Ｐゴシック"/>
            </a:rPr>
            <a:t>学校基本調査にかかる次期電子調査票の設計・開発</a:t>
          </a:r>
          <a:endParaRPr lang="en-US" altLang="ja-JP" sz="900" b="0" i="0" u="none" strike="noStrike" baseline="0">
            <a:solidFill>
              <a:sysClr val="windowText" lastClr="000000"/>
            </a:solidFill>
            <a:latin typeface="ＭＳ Ｐゴシック"/>
            <a:ea typeface="ＭＳ Ｐゴシック"/>
          </a:endParaRPr>
        </a:p>
      </xdr:txBody>
    </xdr:sp>
    <xdr:clientData/>
  </xdr:twoCellAnchor>
  <xdr:twoCellAnchor>
    <xdr:from>
      <xdr:col>21</xdr:col>
      <xdr:colOff>68974</xdr:colOff>
      <xdr:row>756</xdr:row>
      <xdr:rowOff>505934</xdr:rowOff>
    </xdr:from>
    <xdr:to>
      <xdr:col>25</xdr:col>
      <xdr:colOff>145190</xdr:colOff>
      <xdr:row>757</xdr:row>
      <xdr:rowOff>449506</xdr:rowOff>
    </xdr:to>
    <xdr:sp macro="" textlink="">
      <xdr:nvSpPr>
        <xdr:cNvPr id="123" name="AutoShape 11">
          <a:extLst>
            <a:ext uri="{FF2B5EF4-FFF2-40B4-BE49-F238E27FC236}">
              <a16:creationId xmlns:a16="http://schemas.microsoft.com/office/drawing/2014/main" id="{33D09F35-108A-4C8C-AB22-EE92C0343A22}"/>
            </a:ext>
          </a:extLst>
        </xdr:cNvPr>
        <xdr:cNvSpPr>
          <a:spLocks noChangeArrowheads="1"/>
        </xdr:cNvSpPr>
      </xdr:nvSpPr>
      <xdr:spPr bwMode="auto">
        <a:xfrm>
          <a:off x="4355224" y="56635398"/>
          <a:ext cx="892645" cy="474251"/>
        </a:xfrm>
        <a:prstGeom prst="bracketPair">
          <a:avLst>
            <a:gd name="adj" fmla="val 13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900" b="0" i="0" baseline="0">
              <a:solidFill>
                <a:sysClr val="windowText" lastClr="000000"/>
              </a:solidFill>
              <a:effectLst/>
              <a:latin typeface="+mn-lt"/>
              <a:ea typeface="+mn-ea"/>
              <a:cs typeface="+mn-cs"/>
            </a:rPr>
            <a:t>一般競争契約</a:t>
          </a:r>
        </a:p>
        <a:p>
          <a:pPr algn="ctr" rtl="0"/>
          <a:r>
            <a:rPr lang="ja-JP" altLang="en-US" sz="900" b="0" i="0" baseline="0">
              <a:solidFill>
                <a:sysClr val="windowText" lastClr="000000"/>
              </a:solidFill>
              <a:effectLst/>
              <a:latin typeface="+mn-lt"/>
              <a:ea typeface="+mn-ea"/>
              <a:cs typeface="+mn-cs"/>
            </a:rPr>
            <a:t>（最低価格）</a:t>
          </a:r>
        </a:p>
      </xdr:txBody>
    </xdr:sp>
    <xdr:clientData/>
  </xdr:twoCellAnchor>
  <xdr:twoCellAnchor>
    <xdr:from>
      <xdr:col>31</xdr:col>
      <xdr:colOff>152629</xdr:colOff>
      <xdr:row>754</xdr:row>
      <xdr:rowOff>525610</xdr:rowOff>
    </xdr:from>
    <xdr:to>
      <xdr:col>33</xdr:col>
      <xdr:colOff>197562</xdr:colOff>
      <xdr:row>756</xdr:row>
      <xdr:rowOff>184978</xdr:rowOff>
    </xdr:to>
    <xdr:sp macro="" textlink="">
      <xdr:nvSpPr>
        <xdr:cNvPr id="124" name="AutoShape 16">
          <a:extLst>
            <a:ext uri="{FF2B5EF4-FFF2-40B4-BE49-F238E27FC236}">
              <a16:creationId xmlns:a16="http://schemas.microsoft.com/office/drawing/2014/main" id="{40B3313A-3CBF-44C2-9EC1-90BCC16CFFA9}"/>
            </a:ext>
          </a:extLst>
        </xdr:cNvPr>
        <xdr:cNvSpPr>
          <a:spLocks noChangeArrowheads="1"/>
        </xdr:cNvSpPr>
      </xdr:nvSpPr>
      <xdr:spPr bwMode="auto">
        <a:xfrm>
          <a:off x="6479950" y="55593717"/>
          <a:ext cx="453148" cy="720725"/>
        </a:xfrm>
        <a:prstGeom prst="downArrow">
          <a:avLst>
            <a:gd name="adj1" fmla="val 50000"/>
            <a:gd name="adj2" fmla="val 2907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36</xdr:col>
      <xdr:colOff>24309</xdr:colOff>
      <xdr:row>754</xdr:row>
      <xdr:rowOff>462644</xdr:rowOff>
    </xdr:from>
    <xdr:to>
      <xdr:col>38</xdr:col>
      <xdr:colOff>71084</xdr:colOff>
      <xdr:row>756</xdr:row>
      <xdr:rowOff>163285</xdr:rowOff>
    </xdr:to>
    <xdr:sp macro="" textlink="">
      <xdr:nvSpPr>
        <xdr:cNvPr id="125" name="AutoShape 16">
          <a:extLst>
            <a:ext uri="{FF2B5EF4-FFF2-40B4-BE49-F238E27FC236}">
              <a16:creationId xmlns:a16="http://schemas.microsoft.com/office/drawing/2014/main" id="{57FA3944-F972-40AF-91A0-7F15BB067FA2}"/>
            </a:ext>
          </a:extLst>
        </xdr:cNvPr>
        <xdr:cNvSpPr>
          <a:spLocks noChangeArrowheads="1"/>
        </xdr:cNvSpPr>
      </xdr:nvSpPr>
      <xdr:spPr bwMode="auto">
        <a:xfrm>
          <a:off x="7372166" y="55530751"/>
          <a:ext cx="454989" cy="761998"/>
        </a:xfrm>
        <a:prstGeom prst="downArrow">
          <a:avLst>
            <a:gd name="adj1" fmla="val 50000"/>
            <a:gd name="adj2" fmla="val 2907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2206</xdr:colOff>
      <xdr:row>758</xdr:row>
      <xdr:rowOff>42147</xdr:rowOff>
    </xdr:from>
    <xdr:to>
      <xdr:col>35</xdr:col>
      <xdr:colOff>78421</xdr:colOff>
      <xdr:row>761</xdr:row>
      <xdr:rowOff>35539</xdr:rowOff>
    </xdr:to>
    <xdr:sp macro="" textlink="">
      <xdr:nvSpPr>
        <xdr:cNvPr id="126" name="Rectangle 9">
          <a:extLst>
            <a:ext uri="{FF2B5EF4-FFF2-40B4-BE49-F238E27FC236}">
              <a16:creationId xmlns:a16="http://schemas.microsoft.com/office/drawing/2014/main" id="{997A4606-AFEC-4605-8DA4-BCFEC0246D60}"/>
            </a:ext>
          </a:extLst>
        </xdr:cNvPr>
        <xdr:cNvSpPr>
          <a:spLocks noChangeArrowheads="1"/>
        </xdr:cNvSpPr>
      </xdr:nvSpPr>
      <xdr:spPr bwMode="auto">
        <a:xfrm>
          <a:off x="6329527" y="57232968"/>
          <a:ext cx="892644" cy="15854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100" b="0" i="0" u="none" strike="noStrike" baseline="0">
              <a:solidFill>
                <a:sysClr val="windowText" lastClr="000000"/>
              </a:solidFill>
              <a:latin typeface="+mn-ea"/>
              <a:ea typeface="+mn-ea"/>
            </a:rPr>
            <a:t>（</a:t>
          </a:r>
          <a:r>
            <a:rPr lang="en-US" altLang="ja-JP" sz="1100" b="0" i="0" u="none" strike="noStrike" baseline="0">
              <a:solidFill>
                <a:sysClr val="windowText" lastClr="000000"/>
              </a:solidFill>
              <a:latin typeface="+mn-ea"/>
              <a:ea typeface="+mn-ea"/>
            </a:rPr>
            <a:t>F</a:t>
          </a:r>
          <a:r>
            <a:rPr lang="ja-JP" altLang="en-US" sz="1100" b="0" i="0" u="none" strike="noStrike" baseline="0">
              <a:solidFill>
                <a:sysClr val="windowText" lastClr="000000"/>
              </a:solidFill>
              <a:latin typeface="+mn-ea"/>
              <a:ea typeface="+mn-ea"/>
            </a:rPr>
            <a:t>）</a:t>
          </a:r>
          <a:endParaRPr lang="en-US" altLang="ja-JP" sz="1100" b="0" i="0" u="none" strike="noStrike" baseline="0">
            <a:solidFill>
              <a:sysClr val="windowText" lastClr="000000"/>
            </a:solidFill>
            <a:latin typeface="+mn-ea"/>
            <a:ea typeface="+mn-ea"/>
          </a:endParaRPr>
        </a:p>
        <a:p>
          <a:pPr algn="ctr" rtl="0"/>
          <a:r>
            <a:rPr lang="ja-JP" altLang="en-US" sz="1100" b="0" i="0" baseline="0">
              <a:solidFill>
                <a:sysClr val="windowText" lastClr="000000"/>
              </a:solidFill>
              <a:effectLst/>
              <a:latin typeface="+mn-ea"/>
              <a:ea typeface="+mn-ea"/>
              <a:cs typeface="+mn-cs"/>
            </a:rPr>
            <a:t>（株）エージェント</a:t>
          </a:r>
          <a:endParaRPr lang="en-US" altLang="ja-JP" sz="1100" b="0" i="0" baseline="0">
            <a:solidFill>
              <a:sysClr val="windowText" lastClr="000000"/>
            </a:solidFill>
            <a:effectLst/>
            <a:latin typeface="+mn-ea"/>
            <a:ea typeface="+mn-ea"/>
            <a:cs typeface="+mn-cs"/>
          </a:endParaRPr>
        </a:p>
        <a:p>
          <a:pPr algn="ctr" rtl="0"/>
          <a:r>
            <a:rPr lang="en-US" altLang="ja-JP" sz="1100" b="0" i="0" baseline="0">
              <a:solidFill>
                <a:sysClr val="windowText" lastClr="000000"/>
              </a:solidFill>
              <a:effectLst/>
              <a:latin typeface="+mn-ea"/>
              <a:ea typeface="+mn-ea"/>
              <a:cs typeface="+mn-cs"/>
            </a:rPr>
            <a:t>3.2</a:t>
          </a:r>
          <a:r>
            <a:rPr lang="ja-JP" altLang="ja-JP" sz="1100" b="0" i="0" baseline="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xdr:txBody>
    </xdr:sp>
    <xdr:clientData/>
  </xdr:twoCellAnchor>
  <xdr:twoCellAnchor>
    <xdr:from>
      <xdr:col>30</xdr:col>
      <xdr:colOff>180534</xdr:colOff>
      <xdr:row>761</xdr:row>
      <xdr:rowOff>107193</xdr:rowOff>
    </xdr:from>
    <xdr:to>
      <xdr:col>35</xdr:col>
      <xdr:colOff>50804</xdr:colOff>
      <xdr:row>764</xdr:row>
      <xdr:rowOff>214727</xdr:rowOff>
    </xdr:to>
    <xdr:sp macro="" textlink="">
      <xdr:nvSpPr>
        <xdr:cNvPr id="127" name="AutoShape 10">
          <a:extLst>
            <a:ext uri="{FF2B5EF4-FFF2-40B4-BE49-F238E27FC236}">
              <a16:creationId xmlns:a16="http://schemas.microsoft.com/office/drawing/2014/main" id="{B118C396-27E8-4D45-8D4D-8EB6C4EA1F00}"/>
            </a:ext>
          </a:extLst>
        </xdr:cNvPr>
        <xdr:cNvSpPr>
          <a:spLocks noChangeArrowheads="1"/>
        </xdr:cNvSpPr>
      </xdr:nvSpPr>
      <xdr:spPr bwMode="auto">
        <a:xfrm>
          <a:off x="6303748" y="58890050"/>
          <a:ext cx="890806" cy="1672356"/>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オンライン調査ヘルプデスクの運用</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30</xdr:col>
      <xdr:colOff>163691</xdr:colOff>
      <xdr:row>757</xdr:row>
      <xdr:rowOff>13871</xdr:rowOff>
    </xdr:from>
    <xdr:to>
      <xdr:col>35</xdr:col>
      <xdr:colOff>33961</xdr:colOff>
      <xdr:row>757</xdr:row>
      <xdr:rowOff>488122</xdr:rowOff>
    </xdr:to>
    <xdr:sp macro="" textlink="">
      <xdr:nvSpPr>
        <xdr:cNvPr id="128" name="AutoShape 11">
          <a:extLst>
            <a:ext uri="{FF2B5EF4-FFF2-40B4-BE49-F238E27FC236}">
              <a16:creationId xmlns:a16="http://schemas.microsoft.com/office/drawing/2014/main" id="{72845781-2845-443D-8678-D19EC67BAEFD}"/>
            </a:ext>
          </a:extLst>
        </xdr:cNvPr>
        <xdr:cNvSpPr>
          <a:spLocks noChangeArrowheads="1"/>
        </xdr:cNvSpPr>
      </xdr:nvSpPr>
      <xdr:spPr bwMode="auto">
        <a:xfrm>
          <a:off x="6286905" y="56674014"/>
          <a:ext cx="890806" cy="4742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900" b="0" i="0" baseline="0">
              <a:solidFill>
                <a:sysClr val="windowText" lastClr="000000"/>
              </a:solidFill>
              <a:effectLst/>
              <a:latin typeface="+mn-lt"/>
              <a:ea typeface="+mn-ea"/>
              <a:cs typeface="+mn-cs"/>
            </a:rPr>
            <a:t>一般競争契約</a:t>
          </a:r>
        </a:p>
        <a:p>
          <a:pPr algn="ctr" rtl="0"/>
          <a:r>
            <a:rPr lang="ja-JP" altLang="en-US" sz="900" b="0" i="0" baseline="0">
              <a:solidFill>
                <a:sysClr val="windowText" lastClr="000000"/>
              </a:solidFill>
              <a:effectLst/>
              <a:latin typeface="+mn-lt"/>
              <a:ea typeface="+mn-ea"/>
              <a:cs typeface="+mn-cs"/>
            </a:rPr>
            <a:t>（最低価格）</a:t>
          </a:r>
        </a:p>
      </xdr:txBody>
    </xdr:sp>
    <xdr:clientData/>
  </xdr:twoCellAnchor>
  <xdr:twoCellAnchor>
    <xdr:from>
      <xdr:col>11</xdr:col>
      <xdr:colOff>65528</xdr:colOff>
      <xdr:row>758</xdr:row>
      <xdr:rowOff>8964</xdr:rowOff>
    </xdr:from>
    <xdr:to>
      <xdr:col>15</xdr:col>
      <xdr:colOff>141744</xdr:colOff>
      <xdr:row>761</xdr:row>
      <xdr:rowOff>8609</xdr:rowOff>
    </xdr:to>
    <xdr:sp macro="" textlink="">
      <xdr:nvSpPr>
        <xdr:cNvPr id="129" name="Rectangle 9">
          <a:extLst>
            <a:ext uri="{FF2B5EF4-FFF2-40B4-BE49-F238E27FC236}">
              <a16:creationId xmlns:a16="http://schemas.microsoft.com/office/drawing/2014/main" id="{33BA02A4-F4D0-45A4-937B-A6CD9059BEA6}"/>
            </a:ext>
          </a:extLst>
        </xdr:cNvPr>
        <xdr:cNvSpPr>
          <a:spLocks noChangeArrowheads="1"/>
        </xdr:cNvSpPr>
      </xdr:nvSpPr>
      <xdr:spPr bwMode="auto">
        <a:xfrm>
          <a:off x="2310707" y="57199785"/>
          <a:ext cx="892644" cy="159168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endParaRPr lang="en-US" altLang="ja-JP" sz="1100" b="0" i="0" u="none" strike="noStrike" baseline="0">
            <a:solidFill>
              <a:sysClr val="windowText" lastClr="000000"/>
            </a:solidFill>
            <a:latin typeface="+mn-ea"/>
            <a:ea typeface="+mn-ea"/>
          </a:endParaRPr>
        </a:p>
        <a:p>
          <a:pPr algn="ctr" rtl="0">
            <a:lnSpc>
              <a:spcPts val="1000"/>
            </a:lnSpc>
            <a:defRPr sz="1000"/>
          </a:pPr>
          <a:r>
            <a:rPr lang="ja-JP" altLang="en-US" sz="1100" b="0" i="0" u="none" strike="noStrike" baseline="0">
              <a:solidFill>
                <a:sysClr val="windowText" lastClr="000000"/>
              </a:solidFill>
              <a:latin typeface="+mn-ea"/>
              <a:ea typeface="+mn-ea"/>
            </a:rPr>
            <a:t>（</a:t>
          </a:r>
          <a:r>
            <a:rPr lang="en-US" altLang="ja-JP" sz="1100" b="0" i="0" u="none" strike="noStrike" baseline="0">
              <a:solidFill>
                <a:sysClr val="windowText" lastClr="000000"/>
              </a:solidFill>
              <a:latin typeface="+mn-ea"/>
              <a:ea typeface="+mn-ea"/>
            </a:rPr>
            <a:t>B</a:t>
          </a:r>
          <a:r>
            <a:rPr lang="ja-JP" altLang="en-US" sz="1100" b="0" i="0" u="none" strike="noStrike" baseline="0">
              <a:solidFill>
                <a:sysClr val="windowText" lastClr="000000"/>
              </a:solidFill>
              <a:latin typeface="+mn-ea"/>
              <a:ea typeface="+mn-ea"/>
            </a:rPr>
            <a:t>）</a:t>
          </a:r>
          <a:endParaRPr lang="en-US" altLang="ja-JP" sz="1100" b="0" i="0" u="none" strike="noStrike" baseline="0">
            <a:solidFill>
              <a:sysClr val="windowText" lastClr="000000"/>
            </a:solidFill>
            <a:latin typeface="+mn-ea"/>
            <a:ea typeface="+mn-ea"/>
          </a:endParaRPr>
        </a:p>
        <a:p>
          <a:pPr algn="ctr" rtl="0"/>
          <a:r>
            <a:rPr lang="ja-JP" altLang="en-US" sz="1100" b="0" i="0" baseline="0">
              <a:solidFill>
                <a:sysClr val="windowText" lastClr="000000"/>
              </a:solidFill>
              <a:effectLst/>
              <a:latin typeface="+mn-ea"/>
              <a:ea typeface="+mn-ea"/>
              <a:cs typeface="+mn-cs"/>
            </a:rPr>
            <a:t>アビームコンサルティング</a:t>
          </a:r>
          <a:r>
            <a:rPr lang="ja-JP" altLang="ja-JP" sz="1100" b="0" i="0" baseline="0">
              <a:solidFill>
                <a:sysClr val="windowText" lastClr="000000"/>
              </a:solidFill>
              <a:effectLst/>
              <a:latin typeface="+mn-ea"/>
              <a:ea typeface="+mn-ea"/>
              <a:cs typeface="+mn-cs"/>
            </a:rPr>
            <a:t>（株）</a:t>
          </a:r>
          <a:endParaRPr lang="ja-JP" altLang="ja-JP" sz="1100">
            <a:solidFill>
              <a:sysClr val="windowText" lastClr="000000"/>
            </a:solidFill>
            <a:effectLst/>
            <a:latin typeface="+mn-ea"/>
            <a:ea typeface="+mn-ea"/>
          </a:endParaRPr>
        </a:p>
        <a:p>
          <a:pPr algn="ctr" rtl="0"/>
          <a:r>
            <a:rPr lang="en-US" altLang="ja-JP" sz="1100" b="0" i="0" baseline="0">
              <a:solidFill>
                <a:sysClr val="windowText" lastClr="000000"/>
              </a:solidFill>
              <a:effectLst/>
              <a:latin typeface="+mn-ea"/>
              <a:ea typeface="+mn-ea"/>
              <a:cs typeface="+mn-cs"/>
            </a:rPr>
            <a:t>49.5</a:t>
          </a:r>
          <a:r>
            <a:rPr lang="ja-JP" altLang="ja-JP" sz="1100" b="0" i="0" baseline="0">
              <a:solidFill>
                <a:sysClr val="windowText" lastClr="000000"/>
              </a:solidFill>
              <a:effectLst/>
              <a:latin typeface="+mn-ea"/>
              <a:ea typeface="+mn-ea"/>
              <a:cs typeface="+mn-cs"/>
            </a:rPr>
            <a:t>百万円</a:t>
          </a:r>
          <a:endParaRPr lang="en-US" altLang="ja-JP" sz="1100" b="0" i="0" u="none" strike="noStrike" baseline="0">
            <a:solidFill>
              <a:sysClr val="windowText" lastClr="000000"/>
            </a:solidFill>
            <a:latin typeface="+mn-ea"/>
            <a:ea typeface="+mn-ea"/>
          </a:endParaRPr>
        </a:p>
      </xdr:txBody>
    </xdr:sp>
    <xdr:clientData/>
  </xdr:twoCellAnchor>
  <xdr:twoCellAnchor>
    <xdr:from>
      <xdr:col>11</xdr:col>
      <xdr:colOff>51490</xdr:colOff>
      <xdr:row>756</xdr:row>
      <xdr:rowOff>467319</xdr:rowOff>
    </xdr:from>
    <xdr:to>
      <xdr:col>15</xdr:col>
      <xdr:colOff>127706</xdr:colOff>
      <xdr:row>757</xdr:row>
      <xdr:rowOff>410891</xdr:rowOff>
    </xdr:to>
    <xdr:sp macro="" textlink="">
      <xdr:nvSpPr>
        <xdr:cNvPr id="130" name="AutoShape 11">
          <a:extLst>
            <a:ext uri="{FF2B5EF4-FFF2-40B4-BE49-F238E27FC236}">
              <a16:creationId xmlns:a16="http://schemas.microsoft.com/office/drawing/2014/main" id="{6732876F-EE27-41C2-A43F-DB52C8DC358E}"/>
            </a:ext>
          </a:extLst>
        </xdr:cNvPr>
        <xdr:cNvSpPr>
          <a:spLocks noChangeArrowheads="1"/>
        </xdr:cNvSpPr>
      </xdr:nvSpPr>
      <xdr:spPr bwMode="auto">
        <a:xfrm>
          <a:off x="2296669" y="56596783"/>
          <a:ext cx="892644" cy="4742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900" b="0" i="0" baseline="0">
              <a:solidFill>
                <a:sysClr val="windowText" lastClr="000000"/>
              </a:solidFill>
              <a:effectLst/>
              <a:latin typeface="+mn-lt"/>
              <a:ea typeface="+mn-ea"/>
              <a:cs typeface="+mn-cs"/>
            </a:rPr>
            <a:t>一般競争契約</a:t>
          </a:r>
          <a:endParaRPr lang="en-US" altLang="ja-JP" sz="900" b="0" i="0" baseline="0">
            <a:solidFill>
              <a:sysClr val="windowText" lastClr="000000"/>
            </a:solidFill>
            <a:effectLst/>
            <a:latin typeface="+mn-lt"/>
            <a:ea typeface="+mn-ea"/>
            <a:cs typeface="+mn-cs"/>
          </a:endParaRPr>
        </a:p>
        <a:p>
          <a:pPr algn="ctr" rtl="0"/>
          <a:r>
            <a:rPr lang="ja-JP" altLang="en-US" sz="900" b="0" i="0" baseline="0">
              <a:solidFill>
                <a:sysClr val="windowText" lastClr="000000"/>
              </a:solidFill>
              <a:effectLst/>
              <a:latin typeface="+mn-lt"/>
              <a:ea typeface="+mn-ea"/>
              <a:cs typeface="+mn-cs"/>
            </a:rPr>
            <a:t>（総合評価）</a:t>
          </a:r>
          <a:endParaRPr lang="ja-JP" altLang="ja-JP" sz="900">
            <a:solidFill>
              <a:sysClr val="windowText" lastClr="000000"/>
            </a:solidFill>
            <a:effectLst/>
          </a:endParaRPr>
        </a:p>
      </xdr:txBody>
    </xdr:sp>
    <xdr:clientData/>
  </xdr:twoCellAnchor>
  <xdr:twoCellAnchor>
    <xdr:from>
      <xdr:col>11</xdr:col>
      <xdr:colOff>66575</xdr:colOff>
      <xdr:row>761</xdr:row>
      <xdr:rowOff>127613</xdr:rowOff>
    </xdr:from>
    <xdr:to>
      <xdr:col>15</xdr:col>
      <xdr:colOff>142791</xdr:colOff>
      <xdr:row>764</xdr:row>
      <xdr:rowOff>235614</xdr:rowOff>
    </xdr:to>
    <xdr:sp macro="" textlink="">
      <xdr:nvSpPr>
        <xdr:cNvPr id="131" name="AutoShape 10">
          <a:extLst>
            <a:ext uri="{FF2B5EF4-FFF2-40B4-BE49-F238E27FC236}">
              <a16:creationId xmlns:a16="http://schemas.microsoft.com/office/drawing/2014/main" id="{647E26F6-7D3D-45AD-8289-63E2B657FD88}"/>
            </a:ext>
          </a:extLst>
        </xdr:cNvPr>
        <xdr:cNvSpPr>
          <a:spLocks noChangeArrowheads="1"/>
        </xdr:cNvSpPr>
      </xdr:nvSpPr>
      <xdr:spPr bwMode="auto">
        <a:xfrm>
          <a:off x="2311754" y="58910470"/>
          <a:ext cx="892644" cy="1672823"/>
        </a:xfrm>
        <a:prstGeom prst="bracketPair">
          <a:avLst>
            <a:gd name="adj" fmla="val 505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r>
            <a:rPr lang="ja-JP" altLang="en-US" sz="900">
              <a:solidFill>
                <a:sysClr val="windowText" lastClr="000000"/>
              </a:solidFill>
            </a:rPr>
            <a:t>次期「政府統計共同利用システムに係る自動連携及び集計システム」の開発工程管理等支援</a:t>
          </a:r>
          <a:endParaRPr lang="ja-JP" altLang="ja-JP" sz="900">
            <a:solidFill>
              <a:sysClr val="windowText" lastClr="000000"/>
            </a:solidFill>
            <a:effectLst/>
          </a:endParaRPr>
        </a:p>
      </xdr:txBody>
    </xdr:sp>
    <xdr:clientData/>
  </xdr:twoCellAnchor>
  <xdr:twoCellAnchor>
    <xdr:from>
      <xdr:col>41</xdr:col>
      <xdr:colOff>119192</xdr:colOff>
      <xdr:row>754</xdr:row>
      <xdr:rowOff>458230</xdr:rowOff>
    </xdr:from>
    <xdr:to>
      <xdr:col>43</xdr:col>
      <xdr:colOff>165966</xdr:colOff>
      <xdr:row>756</xdr:row>
      <xdr:rowOff>158871</xdr:rowOff>
    </xdr:to>
    <xdr:sp macro="" textlink="">
      <xdr:nvSpPr>
        <xdr:cNvPr id="132" name="AutoShape 16">
          <a:extLst>
            <a:ext uri="{FF2B5EF4-FFF2-40B4-BE49-F238E27FC236}">
              <a16:creationId xmlns:a16="http://schemas.microsoft.com/office/drawing/2014/main" id="{57FA3944-F972-40AF-91A0-7F15BB067FA2}"/>
            </a:ext>
          </a:extLst>
        </xdr:cNvPr>
        <xdr:cNvSpPr>
          <a:spLocks noChangeArrowheads="1"/>
        </xdr:cNvSpPr>
      </xdr:nvSpPr>
      <xdr:spPr bwMode="auto">
        <a:xfrm>
          <a:off x="8487585" y="55526337"/>
          <a:ext cx="454988" cy="761998"/>
        </a:xfrm>
        <a:prstGeom prst="downArrow">
          <a:avLst>
            <a:gd name="adj1" fmla="val 50000"/>
            <a:gd name="adj2" fmla="val 2907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47</xdr:col>
      <xdr:colOff>157808</xdr:colOff>
      <xdr:row>754</xdr:row>
      <xdr:rowOff>471102</xdr:rowOff>
    </xdr:from>
    <xdr:to>
      <xdr:col>49</xdr:col>
      <xdr:colOff>206421</xdr:colOff>
      <xdr:row>756</xdr:row>
      <xdr:rowOff>171743</xdr:rowOff>
    </xdr:to>
    <xdr:sp macro="" textlink="">
      <xdr:nvSpPr>
        <xdr:cNvPr id="133" name="AutoShape 16">
          <a:extLst>
            <a:ext uri="{FF2B5EF4-FFF2-40B4-BE49-F238E27FC236}">
              <a16:creationId xmlns:a16="http://schemas.microsoft.com/office/drawing/2014/main" id="{57FA3944-F972-40AF-91A0-7F15BB067FA2}"/>
            </a:ext>
          </a:extLst>
        </xdr:cNvPr>
        <xdr:cNvSpPr>
          <a:spLocks noChangeArrowheads="1"/>
        </xdr:cNvSpPr>
      </xdr:nvSpPr>
      <xdr:spPr bwMode="auto">
        <a:xfrm>
          <a:off x="9750844" y="55539209"/>
          <a:ext cx="456827" cy="761998"/>
        </a:xfrm>
        <a:prstGeom prst="downArrow">
          <a:avLst>
            <a:gd name="adj1" fmla="val 50000"/>
            <a:gd name="adj2" fmla="val 2907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36</xdr:col>
      <xdr:colOff>4374</xdr:colOff>
      <xdr:row>758</xdr:row>
      <xdr:rowOff>17940</xdr:rowOff>
    </xdr:from>
    <xdr:to>
      <xdr:col>40</xdr:col>
      <xdr:colOff>80590</xdr:colOff>
      <xdr:row>761</xdr:row>
      <xdr:rowOff>17585</xdr:rowOff>
    </xdr:to>
    <xdr:sp macro="" textlink="">
      <xdr:nvSpPr>
        <xdr:cNvPr id="134" name="Rectangle 9">
          <a:extLst>
            <a:ext uri="{FF2B5EF4-FFF2-40B4-BE49-F238E27FC236}">
              <a16:creationId xmlns:a16="http://schemas.microsoft.com/office/drawing/2014/main" id="{6027A5A5-1917-4AE2-8B2A-49700DA4BE8C}"/>
            </a:ext>
          </a:extLst>
        </xdr:cNvPr>
        <xdr:cNvSpPr>
          <a:spLocks noChangeArrowheads="1"/>
        </xdr:cNvSpPr>
      </xdr:nvSpPr>
      <xdr:spPr bwMode="auto">
        <a:xfrm>
          <a:off x="7352231" y="57208761"/>
          <a:ext cx="892645" cy="159168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100" b="0" i="0" u="none" strike="noStrike" baseline="0">
              <a:solidFill>
                <a:sysClr val="windowText" lastClr="000000"/>
              </a:solidFill>
              <a:latin typeface="+mn-ea"/>
              <a:ea typeface="+mn-ea"/>
            </a:rPr>
            <a:t>（</a:t>
          </a:r>
          <a:r>
            <a:rPr lang="en-US" altLang="ja-JP" sz="1100" b="0" i="0" u="none" strike="noStrike" baseline="0">
              <a:solidFill>
                <a:sysClr val="windowText" lastClr="000000"/>
              </a:solidFill>
              <a:latin typeface="+mn-ea"/>
              <a:ea typeface="+mn-ea"/>
            </a:rPr>
            <a:t>G</a:t>
          </a:r>
          <a:r>
            <a:rPr lang="ja-JP" altLang="en-US" sz="1100" b="0" i="0" u="none" strike="noStrike" baseline="0">
              <a:solidFill>
                <a:sysClr val="windowText" lastClr="000000"/>
              </a:solidFill>
              <a:latin typeface="+mn-ea"/>
              <a:ea typeface="+mn-ea"/>
            </a:rPr>
            <a:t>）</a:t>
          </a:r>
          <a:endParaRPr lang="en-US" altLang="ja-JP" sz="1100" b="0" i="0" u="none" strike="noStrike" baseline="0">
            <a:solidFill>
              <a:sysClr val="windowText" lastClr="000000"/>
            </a:solidFill>
            <a:latin typeface="+mn-ea"/>
            <a:ea typeface="+mn-ea"/>
          </a:endParaRPr>
        </a:p>
        <a:p>
          <a:pPr algn="ctr" rtl="0"/>
          <a:r>
            <a:rPr lang="ja-JP" altLang="en-US" sz="1100" b="0" i="0" baseline="0">
              <a:solidFill>
                <a:sysClr val="windowText" lastClr="000000"/>
              </a:solidFill>
              <a:effectLst/>
              <a:latin typeface="+mn-ea"/>
              <a:ea typeface="+mn-ea"/>
              <a:cs typeface="+mn-cs"/>
            </a:rPr>
            <a:t>（株）ケーデーシー</a:t>
          </a:r>
          <a:endParaRPr lang="en-US" altLang="ja-JP" sz="1100" b="0" i="0" baseline="0">
            <a:solidFill>
              <a:sysClr val="windowText" lastClr="000000"/>
            </a:solidFill>
            <a:effectLst/>
            <a:latin typeface="+mn-ea"/>
            <a:ea typeface="+mn-ea"/>
            <a:cs typeface="+mn-cs"/>
          </a:endParaRPr>
        </a:p>
        <a:p>
          <a:pPr algn="ctr" rtl="0"/>
          <a:r>
            <a:rPr lang="en-US" altLang="ja-JP" sz="1100" b="0" i="0" baseline="0">
              <a:solidFill>
                <a:sysClr val="windowText" lastClr="000000"/>
              </a:solidFill>
              <a:effectLst/>
              <a:latin typeface="+mn-ea"/>
              <a:ea typeface="+mn-ea"/>
              <a:cs typeface="+mn-cs"/>
            </a:rPr>
            <a:t>1.9</a:t>
          </a:r>
          <a:r>
            <a:rPr lang="ja-JP" altLang="ja-JP" sz="1100" b="0" i="0" baseline="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xdr:txBody>
    </xdr:sp>
    <xdr:clientData/>
  </xdr:twoCellAnchor>
  <xdr:twoCellAnchor>
    <xdr:from>
      <xdr:col>40</xdr:col>
      <xdr:colOff>113158</xdr:colOff>
      <xdr:row>761</xdr:row>
      <xdr:rowOff>139862</xdr:rowOff>
    </xdr:from>
    <xdr:to>
      <xdr:col>44</xdr:col>
      <xdr:colOff>189374</xdr:colOff>
      <xdr:row>764</xdr:row>
      <xdr:rowOff>248797</xdr:rowOff>
    </xdr:to>
    <xdr:sp macro="" textlink="">
      <xdr:nvSpPr>
        <xdr:cNvPr id="135" name="AutoShape 10">
          <a:extLst>
            <a:ext uri="{FF2B5EF4-FFF2-40B4-BE49-F238E27FC236}">
              <a16:creationId xmlns:a16="http://schemas.microsoft.com/office/drawing/2014/main" id="{2357744C-033B-47D5-8A1C-074E62E58038}"/>
            </a:ext>
          </a:extLst>
        </xdr:cNvPr>
        <xdr:cNvSpPr>
          <a:spLocks noChangeArrowheads="1"/>
        </xdr:cNvSpPr>
      </xdr:nvSpPr>
      <xdr:spPr bwMode="auto">
        <a:xfrm>
          <a:off x="8277444" y="58922719"/>
          <a:ext cx="892644" cy="1673757"/>
        </a:xfrm>
        <a:prstGeom prst="bracketPair">
          <a:avLst>
            <a:gd name="adj" fmla="val 1255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900" b="0" i="0" u="none" strike="noStrike" baseline="0">
              <a:solidFill>
                <a:sysClr val="windowText" lastClr="000000"/>
              </a:solidFill>
              <a:latin typeface="ＭＳ Ｐゴシック"/>
              <a:ea typeface="ＭＳ Ｐゴシック"/>
            </a:rPr>
            <a:t>令和３年度学校基本調査　ＣＳＶ変換ツールの設計・開発</a:t>
          </a:r>
          <a:endParaRPr lang="en-US" altLang="ja-JP" sz="900" b="0" i="0" u="none" strike="noStrike" baseline="0">
            <a:solidFill>
              <a:sysClr val="windowText" lastClr="000000"/>
            </a:solidFill>
            <a:latin typeface="ＭＳ Ｐゴシック"/>
            <a:ea typeface="ＭＳ Ｐゴシック"/>
          </a:endParaRPr>
        </a:p>
      </xdr:txBody>
    </xdr:sp>
    <xdr:clientData/>
  </xdr:twoCellAnchor>
  <xdr:twoCellAnchor>
    <xdr:from>
      <xdr:col>35</xdr:col>
      <xdr:colOff>133819</xdr:colOff>
      <xdr:row>757</xdr:row>
      <xdr:rowOff>999</xdr:rowOff>
    </xdr:from>
    <xdr:to>
      <xdr:col>40</xdr:col>
      <xdr:colOff>4089</xdr:colOff>
      <xdr:row>757</xdr:row>
      <xdr:rowOff>475250</xdr:rowOff>
    </xdr:to>
    <xdr:sp macro="" textlink="">
      <xdr:nvSpPr>
        <xdr:cNvPr id="136" name="AutoShape 11">
          <a:extLst>
            <a:ext uri="{FF2B5EF4-FFF2-40B4-BE49-F238E27FC236}">
              <a16:creationId xmlns:a16="http://schemas.microsoft.com/office/drawing/2014/main" id="{33D09F35-108A-4C8C-AB22-EE92C0343A22}"/>
            </a:ext>
          </a:extLst>
        </xdr:cNvPr>
        <xdr:cNvSpPr>
          <a:spLocks noChangeArrowheads="1"/>
        </xdr:cNvSpPr>
      </xdr:nvSpPr>
      <xdr:spPr bwMode="auto">
        <a:xfrm>
          <a:off x="7277569" y="56661142"/>
          <a:ext cx="890806" cy="4742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900" b="0" i="0" baseline="0">
              <a:solidFill>
                <a:sysClr val="windowText" lastClr="000000"/>
              </a:solidFill>
              <a:effectLst/>
              <a:latin typeface="+mn-lt"/>
              <a:ea typeface="+mn-ea"/>
              <a:cs typeface="+mn-cs"/>
            </a:rPr>
            <a:t>一般競争契約</a:t>
          </a:r>
        </a:p>
        <a:p>
          <a:pPr algn="ctr" rtl="0"/>
          <a:r>
            <a:rPr lang="ja-JP" altLang="en-US" sz="900" b="0" i="0" baseline="0">
              <a:solidFill>
                <a:sysClr val="windowText" lastClr="000000"/>
              </a:solidFill>
              <a:effectLst/>
              <a:latin typeface="+mn-lt"/>
              <a:ea typeface="+mn-ea"/>
              <a:cs typeface="+mn-cs"/>
            </a:rPr>
            <a:t>（最低価格）</a:t>
          </a:r>
        </a:p>
      </xdr:txBody>
    </xdr:sp>
    <xdr:clientData/>
  </xdr:twoCellAnchor>
  <xdr:twoCellAnchor>
    <xdr:from>
      <xdr:col>35</xdr:col>
      <xdr:colOff>144000</xdr:colOff>
      <xdr:row>761</xdr:row>
      <xdr:rowOff>127614</xdr:rowOff>
    </xdr:from>
    <xdr:to>
      <xdr:col>40</xdr:col>
      <xdr:colOff>16109</xdr:colOff>
      <xdr:row>764</xdr:row>
      <xdr:rowOff>226714</xdr:rowOff>
    </xdr:to>
    <xdr:sp macro="" textlink="">
      <xdr:nvSpPr>
        <xdr:cNvPr id="137" name="AutoShape 10">
          <a:extLst>
            <a:ext uri="{FF2B5EF4-FFF2-40B4-BE49-F238E27FC236}">
              <a16:creationId xmlns:a16="http://schemas.microsoft.com/office/drawing/2014/main" id="{2357744C-033B-47D5-8A1C-074E62E58038}"/>
            </a:ext>
          </a:extLst>
        </xdr:cNvPr>
        <xdr:cNvSpPr>
          <a:spLocks noChangeArrowheads="1"/>
        </xdr:cNvSpPr>
      </xdr:nvSpPr>
      <xdr:spPr bwMode="auto">
        <a:xfrm>
          <a:off x="7287750" y="58910471"/>
          <a:ext cx="892645" cy="1663922"/>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900" b="0" i="0" u="none" strike="noStrike" baseline="0">
              <a:solidFill>
                <a:sysClr val="windowText" lastClr="000000"/>
              </a:solidFill>
              <a:latin typeface="ＭＳ Ｐゴシック"/>
              <a:ea typeface="ＭＳ Ｐゴシック"/>
            </a:rPr>
            <a:t>令和</a:t>
          </a:r>
          <a:r>
            <a:rPr lang="en-US" altLang="ja-JP" sz="900" b="0" i="0" u="none" strike="noStrike" baseline="0">
              <a:solidFill>
                <a:sysClr val="windowText" lastClr="000000"/>
              </a:solidFill>
              <a:latin typeface="ＭＳ Ｐゴシック"/>
              <a:ea typeface="ＭＳ Ｐゴシック"/>
            </a:rPr>
            <a:t>3</a:t>
          </a:r>
          <a:r>
            <a:rPr lang="ja-JP" altLang="en-US" sz="900" b="0" i="0" u="none" strike="noStrike" baseline="0">
              <a:solidFill>
                <a:sysClr val="windowText" lastClr="000000"/>
              </a:solidFill>
              <a:latin typeface="ＭＳ Ｐゴシック"/>
              <a:ea typeface="ＭＳ Ｐゴシック"/>
            </a:rPr>
            <a:t>年度学校基本調査に係る調査票テンプレート機能の新規開発</a:t>
          </a:r>
          <a:endParaRPr lang="en-US" altLang="ja-JP" sz="900" b="0" i="0" u="none" strike="noStrike" baseline="0">
            <a:solidFill>
              <a:sysClr val="windowText" lastClr="000000"/>
            </a:solidFill>
            <a:latin typeface="ＭＳ Ｐゴシック"/>
            <a:ea typeface="ＭＳ Ｐゴシック"/>
          </a:endParaRPr>
        </a:p>
      </xdr:txBody>
    </xdr:sp>
    <xdr:clientData/>
  </xdr:twoCellAnchor>
  <xdr:twoCellAnchor>
    <xdr:from>
      <xdr:col>40</xdr:col>
      <xdr:colOff>194488</xdr:colOff>
      <xdr:row>758</xdr:row>
      <xdr:rowOff>4475</xdr:rowOff>
    </xdr:from>
    <xdr:to>
      <xdr:col>45</xdr:col>
      <xdr:colOff>64759</xdr:colOff>
      <xdr:row>761</xdr:row>
      <xdr:rowOff>4120</xdr:rowOff>
    </xdr:to>
    <xdr:sp macro="" textlink="">
      <xdr:nvSpPr>
        <xdr:cNvPr id="138" name="Rectangle 9">
          <a:extLst>
            <a:ext uri="{FF2B5EF4-FFF2-40B4-BE49-F238E27FC236}">
              <a16:creationId xmlns:a16="http://schemas.microsoft.com/office/drawing/2014/main" id="{6027A5A5-1917-4AE2-8B2A-49700DA4BE8C}"/>
            </a:ext>
          </a:extLst>
        </xdr:cNvPr>
        <xdr:cNvSpPr>
          <a:spLocks noChangeArrowheads="1"/>
        </xdr:cNvSpPr>
      </xdr:nvSpPr>
      <xdr:spPr bwMode="auto">
        <a:xfrm>
          <a:off x="8358774" y="57195296"/>
          <a:ext cx="890806" cy="159168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100" b="0" i="0" u="none" strike="noStrike" baseline="0">
              <a:solidFill>
                <a:sysClr val="windowText" lastClr="000000"/>
              </a:solidFill>
              <a:latin typeface="+mn-ea"/>
              <a:ea typeface="+mn-ea"/>
            </a:rPr>
            <a:t>（</a:t>
          </a:r>
          <a:r>
            <a:rPr lang="en-US" altLang="ja-JP" sz="1100" b="0" i="0" u="none" strike="noStrike" baseline="0">
              <a:solidFill>
                <a:sysClr val="windowText" lastClr="000000"/>
              </a:solidFill>
              <a:latin typeface="+mn-ea"/>
              <a:ea typeface="+mn-ea"/>
            </a:rPr>
            <a:t>H</a:t>
          </a:r>
          <a:r>
            <a:rPr lang="ja-JP" altLang="en-US" sz="1100" b="0" i="0" u="none" strike="noStrike" baseline="0">
              <a:solidFill>
                <a:sysClr val="windowText" lastClr="000000"/>
              </a:solidFill>
              <a:latin typeface="+mn-ea"/>
              <a:ea typeface="+mn-ea"/>
            </a:rPr>
            <a:t>）</a:t>
          </a:r>
          <a:endParaRPr lang="en-US" altLang="ja-JP" sz="1100" b="0" i="0" u="none" strike="noStrike" baseline="0">
            <a:solidFill>
              <a:sysClr val="windowText" lastClr="000000"/>
            </a:solidFill>
            <a:latin typeface="+mn-ea"/>
            <a:ea typeface="+mn-ea"/>
          </a:endParaRPr>
        </a:p>
        <a:p>
          <a:pPr algn="ctr" rtl="0"/>
          <a:r>
            <a:rPr lang="ja-JP" altLang="en-US" sz="1100" b="0" i="0" baseline="0">
              <a:solidFill>
                <a:sysClr val="windowText" lastClr="000000"/>
              </a:solidFill>
              <a:effectLst/>
              <a:latin typeface="+mn-ea"/>
              <a:ea typeface="+mn-ea"/>
              <a:cs typeface="+mn-cs"/>
            </a:rPr>
            <a:t>日本電算（株）</a:t>
          </a:r>
          <a:endParaRPr lang="en-US" altLang="ja-JP" sz="1100" b="0" i="0" baseline="0">
            <a:solidFill>
              <a:sysClr val="windowText" lastClr="000000"/>
            </a:solidFill>
            <a:effectLst/>
            <a:latin typeface="+mn-ea"/>
            <a:ea typeface="+mn-ea"/>
            <a:cs typeface="+mn-cs"/>
          </a:endParaRPr>
        </a:p>
        <a:p>
          <a:pPr algn="ctr" rtl="0"/>
          <a:r>
            <a:rPr lang="en-US" altLang="ja-JP" sz="1100" b="0" i="0" baseline="0">
              <a:solidFill>
                <a:sysClr val="windowText" lastClr="000000"/>
              </a:solidFill>
              <a:effectLst/>
              <a:latin typeface="+mn-ea"/>
              <a:ea typeface="+mn-ea"/>
              <a:cs typeface="+mn-cs"/>
            </a:rPr>
            <a:t>1.1</a:t>
          </a:r>
          <a:r>
            <a:rPr lang="ja-JP" altLang="ja-JP" sz="1100" b="0" i="0" baseline="0">
              <a:solidFill>
                <a:sysClr val="windowText" lastClr="000000"/>
              </a:solidFill>
              <a:effectLst/>
              <a:latin typeface="+mn-ea"/>
              <a:ea typeface="+mn-ea"/>
              <a:cs typeface="+mn-cs"/>
            </a:rPr>
            <a:t>百万円</a:t>
          </a:r>
          <a:endParaRPr lang="en-US" altLang="ja-JP" sz="1100" b="0" i="0" baseline="0">
            <a:solidFill>
              <a:sysClr val="windowText" lastClr="000000"/>
            </a:solidFill>
            <a:effectLst/>
            <a:latin typeface="+mn-ea"/>
            <a:ea typeface="+mn-ea"/>
            <a:cs typeface="+mn-cs"/>
          </a:endParaRPr>
        </a:p>
      </xdr:txBody>
    </xdr:sp>
    <xdr:clientData/>
  </xdr:twoCellAnchor>
  <xdr:twoCellAnchor>
    <xdr:from>
      <xdr:col>40</xdr:col>
      <xdr:colOff>142562</xdr:colOff>
      <xdr:row>757</xdr:row>
      <xdr:rowOff>999</xdr:rowOff>
    </xdr:from>
    <xdr:to>
      <xdr:col>45</xdr:col>
      <xdr:colOff>12833</xdr:colOff>
      <xdr:row>757</xdr:row>
      <xdr:rowOff>475250</xdr:rowOff>
    </xdr:to>
    <xdr:sp macro="" textlink="">
      <xdr:nvSpPr>
        <xdr:cNvPr id="139" name="AutoShape 11">
          <a:extLst>
            <a:ext uri="{FF2B5EF4-FFF2-40B4-BE49-F238E27FC236}">
              <a16:creationId xmlns:a16="http://schemas.microsoft.com/office/drawing/2014/main" id="{33D09F35-108A-4C8C-AB22-EE92C0343A22}"/>
            </a:ext>
          </a:extLst>
        </xdr:cNvPr>
        <xdr:cNvSpPr>
          <a:spLocks noChangeArrowheads="1"/>
        </xdr:cNvSpPr>
      </xdr:nvSpPr>
      <xdr:spPr bwMode="auto">
        <a:xfrm>
          <a:off x="8306848" y="56661142"/>
          <a:ext cx="890806" cy="4742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900" b="0" i="0" baseline="0">
              <a:solidFill>
                <a:sysClr val="windowText" lastClr="000000"/>
              </a:solidFill>
              <a:effectLst/>
              <a:latin typeface="+mn-lt"/>
              <a:ea typeface="+mn-ea"/>
              <a:cs typeface="+mn-cs"/>
            </a:rPr>
            <a:t>一般競争契約</a:t>
          </a:r>
        </a:p>
        <a:p>
          <a:pPr algn="ctr" rtl="0"/>
          <a:r>
            <a:rPr lang="ja-JP" altLang="en-US" sz="900" b="0" i="0" baseline="0">
              <a:solidFill>
                <a:sysClr val="windowText" lastClr="000000"/>
              </a:solidFill>
              <a:effectLst/>
              <a:latin typeface="+mn-lt"/>
              <a:ea typeface="+mn-ea"/>
              <a:cs typeface="+mn-cs"/>
            </a:rPr>
            <a:t>（最低価格）</a:t>
          </a:r>
        </a:p>
      </xdr:txBody>
    </xdr:sp>
    <xdr:clientData/>
  </xdr:twoCellAnchor>
  <xdr:twoCellAnchor>
    <xdr:from>
      <xdr:col>45</xdr:col>
      <xdr:colOff>169133</xdr:colOff>
      <xdr:row>758</xdr:row>
      <xdr:rowOff>33169</xdr:rowOff>
    </xdr:from>
    <xdr:to>
      <xdr:col>49</xdr:col>
      <xdr:colOff>247188</xdr:colOff>
      <xdr:row>761</xdr:row>
      <xdr:rowOff>26561</xdr:rowOff>
    </xdr:to>
    <xdr:sp macro="" textlink="">
      <xdr:nvSpPr>
        <xdr:cNvPr id="140" name="Rectangle 9">
          <a:extLst>
            <a:ext uri="{FF2B5EF4-FFF2-40B4-BE49-F238E27FC236}">
              <a16:creationId xmlns:a16="http://schemas.microsoft.com/office/drawing/2014/main" id="{997A4606-AFEC-4605-8DA4-BCFEC0246D60}"/>
            </a:ext>
          </a:extLst>
        </xdr:cNvPr>
        <xdr:cNvSpPr>
          <a:spLocks noChangeArrowheads="1"/>
        </xdr:cNvSpPr>
      </xdr:nvSpPr>
      <xdr:spPr bwMode="auto">
        <a:xfrm>
          <a:off x="9353954" y="57223990"/>
          <a:ext cx="894484" cy="15854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100" b="0" i="0" u="none" strike="noStrike" baseline="0">
              <a:solidFill>
                <a:sysClr val="windowText" lastClr="000000"/>
              </a:solidFill>
              <a:latin typeface="+mn-ea"/>
              <a:ea typeface="+mn-ea"/>
            </a:rPr>
            <a:t>（</a:t>
          </a:r>
          <a:r>
            <a:rPr lang="en-US" altLang="ja-JP" sz="1100" b="0" i="0" u="none" strike="noStrike" baseline="0">
              <a:solidFill>
                <a:sysClr val="windowText" lastClr="000000"/>
              </a:solidFill>
              <a:latin typeface="+mn-ea"/>
              <a:ea typeface="+mn-ea"/>
            </a:rPr>
            <a:t>I</a:t>
          </a:r>
          <a:r>
            <a:rPr lang="ja-JP" altLang="en-US" sz="1100" b="0" i="0" u="none" strike="noStrike" baseline="0">
              <a:solidFill>
                <a:sysClr val="windowText" lastClr="000000"/>
              </a:solidFill>
              <a:latin typeface="+mn-ea"/>
              <a:ea typeface="+mn-ea"/>
            </a:rPr>
            <a:t>）</a:t>
          </a:r>
          <a:endParaRPr lang="en-US" altLang="ja-JP" sz="1100" b="0" i="0" u="none" strike="noStrike" baseline="0">
            <a:solidFill>
              <a:sysClr val="windowText" lastClr="000000"/>
            </a:solidFill>
            <a:latin typeface="+mn-ea"/>
            <a:ea typeface="+mn-ea"/>
          </a:endParaRPr>
        </a:p>
        <a:p>
          <a:pPr algn="ctr" rtl="0"/>
          <a:r>
            <a:rPr lang="ja-JP" altLang="en-US" sz="1100" b="0" i="0" baseline="0">
              <a:solidFill>
                <a:sysClr val="windowText" lastClr="000000"/>
              </a:solidFill>
              <a:effectLst/>
              <a:latin typeface="+mn-ea"/>
              <a:ea typeface="+mn-ea"/>
              <a:cs typeface="+mn-cs"/>
            </a:rPr>
            <a:t>（株）テイルウィンドシステム</a:t>
          </a:r>
          <a:endParaRPr lang="en-US" altLang="ja-JP" sz="1100" b="0" i="0" baseline="0">
            <a:solidFill>
              <a:sysClr val="windowText" lastClr="000000"/>
            </a:solidFill>
            <a:effectLst/>
            <a:latin typeface="+mn-ea"/>
            <a:ea typeface="+mn-ea"/>
            <a:cs typeface="+mn-cs"/>
          </a:endParaRPr>
        </a:p>
        <a:p>
          <a:pPr algn="ctr" rtl="0"/>
          <a:r>
            <a:rPr lang="en-US" altLang="ja-JP" sz="1100" b="0" i="0" baseline="0">
              <a:solidFill>
                <a:sysClr val="windowText" lastClr="000000"/>
              </a:solidFill>
              <a:effectLst/>
              <a:latin typeface="+mn-ea"/>
              <a:ea typeface="+mn-ea"/>
              <a:cs typeface="+mn-cs"/>
            </a:rPr>
            <a:t>1.0</a:t>
          </a:r>
          <a:r>
            <a:rPr lang="ja-JP" altLang="ja-JP" sz="1100" b="0" i="0" baseline="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xdr:txBody>
    </xdr:sp>
    <xdr:clientData/>
  </xdr:twoCellAnchor>
  <xdr:twoCellAnchor>
    <xdr:from>
      <xdr:col>45</xdr:col>
      <xdr:colOff>144965</xdr:colOff>
      <xdr:row>761</xdr:row>
      <xdr:rowOff>149860</xdr:rowOff>
    </xdr:from>
    <xdr:to>
      <xdr:col>49</xdr:col>
      <xdr:colOff>223020</xdr:colOff>
      <xdr:row>764</xdr:row>
      <xdr:rowOff>248960</xdr:rowOff>
    </xdr:to>
    <xdr:sp macro="" textlink="">
      <xdr:nvSpPr>
        <xdr:cNvPr id="141" name="AutoShape 10">
          <a:extLst>
            <a:ext uri="{FF2B5EF4-FFF2-40B4-BE49-F238E27FC236}">
              <a16:creationId xmlns:a16="http://schemas.microsoft.com/office/drawing/2014/main" id="{B118C396-27E8-4D45-8D4D-8EB6C4EA1F00}"/>
            </a:ext>
          </a:extLst>
        </xdr:cNvPr>
        <xdr:cNvSpPr>
          <a:spLocks noChangeArrowheads="1"/>
        </xdr:cNvSpPr>
      </xdr:nvSpPr>
      <xdr:spPr bwMode="auto">
        <a:xfrm>
          <a:off x="9329786" y="58932717"/>
          <a:ext cx="894484" cy="1663922"/>
        </a:xfrm>
        <a:prstGeom prst="bracketPair">
          <a:avLst>
            <a:gd name="adj" fmla="val 986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学校基本調査に関するデータ処理業務</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45</xdr:col>
      <xdr:colOff>151304</xdr:colOff>
      <xdr:row>757</xdr:row>
      <xdr:rowOff>999</xdr:rowOff>
    </xdr:from>
    <xdr:to>
      <xdr:col>49</xdr:col>
      <xdr:colOff>229359</xdr:colOff>
      <xdr:row>757</xdr:row>
      <xdr:rowOff>475250</xdr:rowOff>
    </xdr:to>
    <xdr:sp macro="" textlink="">
      <xdr:nvSpPr>
        <xdr:cNvPr id="142" name="AutoShape 11">
          <a:extLst>
            <a:ext uri="{FF2B5EF4-FFF2-40B4-BE49-F238E27FC236}">
              <a16:creationId xmlns:a16="http://schemas.microsoft.com/office/drawing/2014/main" id="{72845781-2845-443D-8678-D19EC67BAEFD}"/>
            </a:ext>
          </a:extLst>
        </xdr:cNvPr>
        <xdr:cNvSpPr>
          <a:spLocks noChangeArrowheads="1"/>
        </xdr:cNvSpPr>
      </xdr:nvSpPr>
      <xdr:spPr bwMode="auto">
        <a:xfrm>
          <a:off x="9336125" y="56661142"/>
          <a:ext cx="894484" cy="4742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900" b="0" i="0" baseline="0">
              <a:solidFill>
                <a:sysClr val="windowText" lastClr="000000"/>
              </a:solidFill>
              <a:effectLst/>
              <a:latin typeface="+mn-lt"/>
              <a:ea typeface="+mn-ea"/>
              <a:cs typeface="+mn-cs"/>
            </a:rPr>
            <a:t>一般競争契約</a:t>
          </a:r>
        </a:p>
        <a:p>
          <a:pPr algn="ctr" rtl="0"/>
          <a:r>
            <a:rPr lang="ja-JP" altLang="en-US" sz="900" b="0" i="0" baseline="0">
              <a:solidFill>
                <a:sysClr val="windowText" lastClr="000000"/>
              </a:solidFill>
              <a:effectLst/>
              <a:latin typeface="+mn-lt"/>
              <a:ea typeface="+mn-ea"/>
              <a:cs typeface="+mn-cs"/>
            </a:rPr>
            <a:t>（最低価格）</a:t>
          </a:r>
        </a:p>
      </xdr:txBody>
    </xdr:sp>
    <xdr:clientData/>
  </xdr:twoCellAnchor>
  <xdr:twoCellAnchor>
    <xdr:from>
      <xdr:col>17</xdr:col>
      <xdr:colOff>119192</xdr:colOff>
      <xdr:row>754</xdr:row>
      <xdr:rowOff>471103</xdr:rowOff>
    </xdr:from>
    <xdr:to>
      <xdr:col>19</xdr:col>
      <xdr:colOff>156824</xdr:colOff>
      <xdr:row>756</xdr:row>
      <xdr:rowOff>159300</xdr:rowOff>
    </xdr:to>
    <xdr:sp macro="" textlink="">
      <xdr:nvSpPr>
        <xdr:cNvPr id="143" name="AutoShape 14">
          <a:extLst>
            <a:ext uri="{FF2B5EF4-FFF2-40B4-BE49-F238E27FC236}">
              <a16:creationId xmlns:a16="http://schemas.microsoft.com/office/drawing/2014/main" id="{4B0463D2-FBB0-421F-8526-2EB9C7273650}"/>
            </a:ext>
          </a:extLst>
        </xdr:cNvPr>
        <xdr:cNvSpPr>
          <a:spLocks noChangeArrowheads="1"/>
        </xdr:cNvSpPr>
      </xdr:nvSpPr>
      <xdr:spPr bwMode="auto">
        <a:xfrm>
          <a:off x="3589013" y="55539210"/>
          <a:ext cx="445847" cy="749554"/>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4" zoomScale="80" zoomScaleNormal="75" zoomScaleSheetLayoutView="80" zoomScalePageLayoutView="85" workbookViewId="0">
      <selection activeCell="A735" sqref="A735:AX7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398</v>
      </c>
      <c r="AJ2" s="943" t="s">
        <v>703</v>
      </c>
      <c r="AK2" s="943"/>
      <c r="AL2" s="943"/>
      <c r="AM2" s="943"/>
      <c r="AN2" s="98" t="s">
        <v>398</v>
      </c>
      <c r="AO2" s="943">
        <v>20</v>
      </c>
      <c r="AP2" s="943"/>
      <c r="AQ2" s="943"/>
      <c r="AR2" s="99" t="s">
        <v>701</v>
      </c>
      <c r="AS2" s="949">
        <v>7</v>
      </c>
      <c r="AT2" s="949"/>
      <c r="AU2" s="949"/>
      <c r="AV2" s="98" t="str">
        <f>IF(AW2="","","-")</f>
        <v/>
      </c>
      <c r="AW2" s="909"/>
      <c r="AX2" s="909"/>
    </row>
    <row r="3" spans="1:50" ht="21" customHeight="1" thickBot="1" x14ac:dyDescent="0.2">
      <c r="A3" s="862" t="s">
        <v>694</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706</v>
      </c>
      <c r="AK3" s="864"/>
      <c r="AL3" s="864"/>
      <c r="AM3" s="864"/>
      <c r="AN3" s="864"/>
      <c r="AO3" s="864"/>
      <c r="AP3" s="864"/>
      <c r="AQ3" s="864"/>
      <c r="AR3" s="864"/>
      <c r="AS3" s="864"/>
      <c r="AT3" s="864"/>
      <c r="AU3" s="864"/>
      <c r="AV3" s="864"/>
      <c r="AW3" s="864"/>
      <c r="AX3" s="24" t="s">
        <v>65</v>
      </c>
    </row>
    <row r="4" spans="1:50" ht="24.75" customHeight="1" x14ac:dyDescent="0.15">
      <c r="A4" s="703" t="s">
        <v>25</v>
      </c>
      <c r="B4" s="704"/>
      <c r="C4" s="704"/>
      <c r="D4" s="704"/>
      <c r="E4" s="704"/>
      <c r="F4" s="704"/>
      <c r="G4" s="681" t="s">
        <v>739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742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4" t="s">
        <v>740</v>
      </c>
      <c r="H5" s="835"/>
      <c r="I5" s="835"/>
      <c r="J5" s="835"/>
      <c r="K5" s="835"/>
      <c r="L5" s="835"/>
      <c r="M5" s="836" t="s">
        <v>66</v>
      </c>
      <c r="N5" s="837"/>
      <c r="O5" s="837"/>
      <c r="P5" s="837"/>
      <c r="Q5" s="837"/>
      <c r="R5" s="838"/>
      <c r="S5" s="839" t="s">
        <v>741</v>
      </c>
      <c r="T5" s="835"/>
      <c r="U5" s="835"/>
      <c r="V5" s="835"/>
      <c r="W5" s="835"/>
      <c r="X5" s="840"/>
      <c r="Y5" s="697" t="s">
        <v>3</v>
      </c>
      <c r="Z5" s="542"/>
      <c r="AA5" s="542"/>
      <c r="AB5" s="542"/>
      <c r="AC5" s="542"/>
      <c r="AD5" s="543"/>
      <c r="AE5" s="698" t="s">
        <v>743</v>
      </c>
      <c r="AF5" s="698"/>
      <c r="AG5" s="698"/>
      <c r="AH5" s="698"/>
      <c r="AI5" s="698"/>
      <c r="AJ5" s="698"/>
      <c r="AK5" s="698"/>
      <c r="AL5" s="698"/>
      <c r="AM5" s="698"/>
      <c r="AN5" s="698"/>
      <c r="AO5" s="698"/>
      <c r="AP5" s="699"/>
      <c r="AQ5" s="700" t="s">
        <v>784</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29" customHeight="1" x14ac:dyDescent="0.15">
      <c r="A7" s="494" t="s">
        <v>22</v>
      </c>
      <c r="B7" s="495"/>
      <c r="C7" s="495"/>
      <c r="D7" s="495"/>
      <c r="E7" s="495"/>
      <c r="F7" s="496"/>
      <c r="G7" s="497" t="s">
        <v>707</v>
      </c>
      <c r="H7" s="498"/>
      <c r="I7" s="498"/>
      <c r="J7" s="498"/>
      <c r="K7" s="498"/>
      <c r="L7" s="498"/>
      <c r="M7" s="498"/>
      <c r="N7" s="498"/>
      <c r="O7" s="498"/>
      <c r="P7" s="498"/>
      <c r="Q7" s="498"/>
      <c r="R7" s="498"/>
      <c r="S7" s="498"/>
      <c r="T7" s="498"/>
      <c r="U7" s="498"/>
      <c r="V7" s="498"/>
      <c r="W7" s="498"/>
      <c r="X7" s="499"/>
      <c r="Y7" s="921" t="s">
        <v>381</v>
      </c>
      <c r="Z7" s="439"/>
      <c r="AA7" s="439"/>
      <c r="AB7" s="439"/>
      <c r="AC7" s="439"/>
      <c r="AD7" s="922"/>
      <c r="AE7" s="910" t="s">
        <v>782</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4" t="s">
        <v>255</v>
      </c>
      <c r="B8" s="495"/>
      <c r="C8" s="495"/>
      <c r="D8" s="495"/>
      <c r="E8" s="495"/>
      <c r="F8" s="496"/>
      <c r="G8" s="944" t="str">
        <f>入力規則等!A27</f>
        <v>ＩＴ戦略</v>
      </c>
      <c r="H8" s="719"/>
      <c r="I8" s="719"/>
      <c r="J8" s="719"/>
      <c r="K8" s="719"/>
      <c r="L8" s="719"/>
      <c r="M8" s="719"/>
      <c r="N8" s="719"/>
      <c r="O8" s="719"/>
      <c r="P8" s="719"/>
      <c r="Q8" s="719"/>
      <c r="R8" s="719"/>
      <c r="S8" s="719"/>
      <c r="T8" s="719"/>
      <c r="U8" s="719"/>
      <c r="V8" s="719"/>
      <c r="W8" s="719"/>
      <c r="X8" s="945"/>
      <c r="Y8" s="841" t="s">
        <v>256</v>
      </c>
      <c r="Z8" s="842"/>
      <c r="AA8" s="842"/>
      <c r="AB8" s="842"/>
      <c r="AC8" s="842"/>
      <c r="AD8" s="843"/>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4" t="s">
        <v>23</v>
      </c>
      <c r="B9" s="845"/>
      <c r="C9" s="845"/>
      <c r="D9" s="845"/>
      <c r="E9" s="845"/>
      <c r="F9" s="845"/>
      <c r="G9" s="846" t="s">
        <v>783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9" t="s">
        <v>30</v>
      </c>
      <c r="B10" s="660"/>
      <c r="C10" s="660"/>
      <c r="D10" s="660"/>
      <c r="E10" s="660"/>
      <c r="F10" s="660"/>
      <c r="G10" s="753" t="s">
        <v>708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2" t="s">
        <v>24</v>
      </c>
      <c r="B12" s="963"/>
      <c r="C12" s="963"/>
      <c r="D12" s="963"/>
      <c r="E12" s="963"/>
      <c r="F12" s="964"/>
      <c r="G12" s="759"/>
      <c r="H12" s="760"/>
      <c r="I12" s="760"/>
      <c r="J12" s="760"/>
      <c r="K12" s="760"/>
      <c r="L12" s="760"/>
      <c r="M12" s="760"/>
      <c r="N12" s="760"/>
      <c r="O12" s="760"/>
      <c r="P12" s="446" t="s">
        <v>382</v>
      </c>
      <c r="Q12" s="441"/>
      <c r="R12" s="441"/>
      <c r="S12" s="441"/>
      <c r="T12" s="441"/>
      <c r="U12" s="441"/>
      <c r="V12" s="442"/>
      <c r="W12" s="446" t="s">
        <v>404</v>
      </c>
      <c r="X12" s="441"/>
      <c r="Y12" s="441"/>
      <c r="Z12" s="441"/>
      <c r="AA12" s="441"/>
      <c r="AB12" s="441"/>
      <c r="AC12" s="442"/>
      <c r="AD12" s="446" t="s">
        <v>691</v>
      </c>
      <c r="AE12" s="441"/>
      <c r="AF12" s="441"/>
      <c r="AG12" s="441"/>
      <c r="AH12" s="441"/>
      <c r="AI12" s="441"/>
      <c r="AJ12" s="442"/>
      <c r="AK12" s="446" t="s">
        <v>695</v>
      </c>
      <c r="AL12" s="441"/>
      <c r="AM12" s="441"/>
      <c r="AN12" s="441"/>
      <c r="AO12" s="441"/>
      <c r="AP12" s="441"/>
      <c r="AQ12" s="442"/>
      <c r="AR12" s="446" t="s">
        <v>696</v>
      </c>
      <c r="AS12" s="441"/>
      <c r="AT12" s="441"/>
      <c r="AU12" s="441"/>
      <c r="AV12" s="441"/>
      <c r="AW12" s="44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173.29999999999998</v>
      </c>
      <c r="Q13" s="657"/>
      <c r="R13" s="657"/>
      <c r="S13" s="657"/>
      <c r="T13" s="657"/>
      <c r="U13" s="657"/>
      <c r="V13" s="658"/>
      <c r="W13" s="656">
        <v>172.4</v>
      </c>
      <c r="X13" s="657"/>
      <c r="Y13" s="657"/>
      <c r="Z13" s="657"/>
      <c r="AA13" s="657"/>
      <c r="AB13" s="657"/>
      <c r="AC13" s="658"/>
      <c r="AD13" s="656">
        <v>529.4</v>
      </c>
      <c r="AE13" s="657"/>
      <c r="AF13" s="657"/>
      <c r="AG13" s="657"/>
      <c r="AH13" s="657"/>
      <c r="AI13" s="657"/>
      <c r="AJ13" s="658"/>
      <c r="AK13" s="656">
        <v>853.7</v>
      </c>
      <c r="AL13" s="657"/>
      <c r="AM13" s="657"/>
      <c r="AN13" s="657"/>
      <c r="AO13" s="657"/>
      <c r="AP13" s="657"/>
      <c r="AQ13" s="658"/>
      <c r="AR13" s="918">
        <v>667.6</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707</v>
      </c>
      <c r="Q14" s="657"/>
      <c r="R14" s="657"/>
      <c r="S14" s="657"/>
      <c r="T14" s="657"/>
      <c r="U14" s="657"/>
      <c r="V14" s="658"/>
      <c r="W14" s="656" t="s">
        <v>707</v>
      </c>
      <c r="X14" s="657"/>
      <c r="Y14" s="657"/>
      <c r="Z14" s="657"/>
      <c r="AA14" s="657"/>
      <c r="AB14" s="657"/>
      <c r="AC14" s="658"/>
      <c r="AD14" s="656" t="s">
        <v>744</v>
      </c>
      <c r="AE14" s="657"/>
      <c r="AF14" s="657"/>
      <c r="AG14" s="657"/>
      <c r="AH14" s="657"/>
      <c r="AI14" s="657"/>
      <c r="AJ14" s="658"/>
      <c r="AK14" s="656" t="s">
        <v>707</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707</v>
      </c>
      <c r="Q15" s="657"/>
      <c r="R15" s="657"/>
      <c r="S15" s="657"/>
      <c r="T15" s="657"/>
      <c r="U15" s="657"/>
      <c r="V15" s="658"/>
      <c r="W15" s="656" t="s">
        <v>707</v>
      </c>
      <c r="X15" s="657"/>
      <c r="Y15" s="657"/>
      <c r="Z15" s="657"/>
      <c r="AA15" s="657"/>
      <c r="AB15" s="657"/>
      <c r="AC15" s="658"/>
      <c r="AD15" s="656" t="s">
        <v>707</v>
      </c>
      <c r="AE15" s="657"/>
      <c r="AF15" s="657"/>
      <c r="AG15" s="657"/>
      <c r="AH15" s="657"/>
      <c r="AI15" s="657"/>
      <c r="AJ15" s="658"/>
      <c r="AK15" s="656" t="s">
        <v>707</v>
      </c>
      <c r="AL15" s="657"/>
      <c r="AM15" s="657"/>
      <c r="AN15" s="657"/>
      <c r="AO15" s="657"/>
      <c r="AP15" s="657"/>
      <c r="AQ15" s="658"/>
      <c r="AR15" s="656" t="s">
        <v>707</v>
      </c>
      <c r="AS15" s="657"/>
      <c r="AT15" s="657"/>
      <c r="AU15" s="657"/>
      <c r="AV15" s="657"/>
      <c r="AW15" s="657"/>
      <c r="AX15" s="658"/>
    </row>
    <row r="16" spans="1:50" ht="21" customHeight="1" x14ac:dyDescent="0.15">
      <c r="A16" s="613"/>
      <c r="B16" s="614"/>
      <c r="C16" s="614"/>
      <c r="D16" s="614"/>
      <c r="E16" s="614"/>
      <c r="F16" s="615"/>
      <c r="G16" s="724"/>
      <c r="H16" s="725"/>
      <c r="I16" s="710" t="s">
        <v>52</v>
      </c>
      <c r="J16" s="711"/>
      <c r="K16" s="711"/>
      <c r="L16" s="711"/>
      <c r="M16" s="711"/>
      <c r="N16" s="711"/>
      <c r="O16" s="712"/>
      <c r="P16" s="656" t="s">
        <v>707</v>
      </c>
      <c r="Q16" s="657"/>
      <c r="R16" s="657"/>
      <c r="S16" s="657"/>
      <c r="T16" s="657"/>
      <c r="U16" s="657"/>
      <c r="V16" s="658"/>
      <c r="W16" s="656" t="s">
        <v>707</v>
      </c>
      <c r="X16" s="657"/>
      <c r="Y16" s="657"/>
      <c r="Z16" s="657"/>
      <c r="AA16" s="657"/>
      <c r="AB16" s="657"/>
      <c r="AC16" s="658"/>
      <c r="AD16" s="656" t="s">
        <v>707</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707</v>
      </c>
      <c r="Q17" s="657"/>
      <c r="R17" s="657"/>
      <c r="S17" s="657"/>
      <c r="T17" s="657"/>
      <c r="U17" s="657"/>
      <c r="V17" s="658"/>
      <c r="W17" s="656" t="s">
        <v>707</v>
      </c>
      <c r="X17" s="657"/>
      <c r="Y17" s="657"/>
      <c r="Z17" s="657"/>
      <c r="AA17" s="657"/>
      <c r="AB17" s="657"/>
      <c r="AC17" s="658"/>
      <c r="AD17" s="656" t="s">
        <v>707</v>
      </c>
      <c r="AE17" s="657"/>
      <c r="AF17" s="657"/>
      <c r="AG17" s="657"/>
      <c r="AH17" s="657"/>
      <c r="AI17" s="657"/>
      <c r="AJ17" s="658"/>
      <c r="AK17" s="656"/>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3">
        <f>SUM(P13:V17)</f>
        <v>173.29999999999998</v>
      </c>
      <c r="Q18" s="874"/>
      <c r="R18" s="874"/>
      <c r="S18" s="874"/>
      <c r="T18" s="874"/>
      <c r="U18" s="874"/>
      <c r="V18" s="875"/>
      <c r="W18" s="873">
        <f>SUM(W13:AC17)</f>
        <v>172.4</v>
      </c>
      <c r="X18" s="874"/>
      <c r="Y18" s="874"/>
      <c r="Z18" s="874"/>
      <c r="AA18" s="874"/>
      <c r="AB18" s="874"/>
      <c r="AC18" s="875"/>
      <c r="AD18" s="873">
        <f>SUM(AD13:AJ17)</f>
        <v>529.4</v>
      </c>
      <c r="AE18" s="874"/>
      <c r="AF18" s="874"/>
      <c r="AG18" s="874"/>
      <c r="AH18" s="874"/>
      <c r="AI18" s="874"/>
      <c r="AJ18" s="875"/>
      <c r="AK18" s="873">
        <f>SUM(AK13:AQ17)</f>
        <v>853.7</v>
      </c>
      <c r="AL18" s="874"/>
      <c r="AM18" s="874"/>
      <c r="AN18" s="874"/>
      <c r="AO18" s="874"/>
      <c r="AP18" s="874"/>
      <c r="AQ18" s="875"/>
      <c r="AR18" s="873">
        <f>SUM(AR13:AX17)</f>
        <v>667.6</v>
      </c>
      <c r="AS18" s="874"/>
      <c r="AT18" s="874"/>
      <c r="AU18" s="874"/>
      <c r="AV18" s="874"/>
      <c r="AW18" s="874"/>
      <c r="AX18" s="876"/>
    </row>
    <row r="19" spans="1:50" ht="24.75" customHeight="1" x14ac:dyDescent="0.15">
      <c r="A19" s="613"/>
      <c r="B19" s="614"/>
      <c r="C19" s="614"/>
      <c r="D19" s="614"/>
      <c r="E19" s="614"/>
      <c r="F19" s="615"/>
      <c r="G19" s="871" t="s">
        <v>9</v>
      </c>
      <c r="H19" s="872"/>
      <c r="I19" s="872"/>
      <c r="J19" s="872"/>
      <c r="K19" s="872"/>
      <c r="L19" s="872"/>
      <c r="M19" s="872"/>
      <c r="N19" s="872"/>
      <c r="O19" s="872"/>
      <c r="P19" s="656">
        <v>171.5</v>
      </c>
      <c r="Q19" s="657"/>
      <c r="R19" s="657"/>
      <c r="S19" s="657"/>
      <c r="T19" s="657"/>
      <c r="U19" s="657"/>
      <c r="V19" s="658"/>
      <c r="W19" s="656">
        <v>160.1</v>
      </c>
      <c r="X19" s="657"/>
      <c r="Y19" s="657"/>
      <c r="Z19" s="657"/>
      <c r="AA19" s="657"/>
      <c r="AB19" s="657"/>
      <c r="AC19" s="658"/>
      <c r="AD19" s="656">
        <v>465.7</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1" t="s">
        <v>10</v>
      </c>
      <c r="H20" s="872"/>
      <c r="I20" s="872"/>
      <c r="J20" s="872"/>
      <c r="K20" s="872"/>
      <c r="L20" s="872"/>
      <c r="M20" s="872"/>
      <c r="N20" s="872"/>
      <c r="O20" s="872"/>
      <c r="P20" s="316">
        <f>IF(P18=0, "-", SUM(P19)/P18)</f>
        <v>0.98961338718984426</v>
      </c>
      <c r="Q20" s="316"/>
      <c r="R20" s="316"/>
      <c r="S20" s="316"/>
      <c r="T20" s="316"/>
      <c r="U20" s="316"/>
      <c r="V20" s="316"/>
      <c r="W20" s="316">
        <f t="shared" ref="W20" si="0">IF(W18=0, "-", SUM(W19)/W18)</f>
        <v>0.92865429234338737</v>
      </c>
      <c r="X20" s="316"/>
      <c r="Y20" s="316"/>
      <c r="Z20" s="316"/>
      <c r="AA20" s="316"/>
      <c r="AB20" s="316"/>
      <c r="AC20" s="316"/>
      <c r="AD20" s="316">
        <f t="shared" ref="AD20" si="1">IF(AD18=0, "-", SUM(AD19)/AD18)</f>
        <v>0.87967510389119763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5"/>
      <c r="G21" s="314" t="s">
        <v>347</v>
      </c>
      <c r="H21" s="315"/>
      <c r="I21" s="315"/>
      <c r="J21" s="315"/>
      <c r="K21" s="315"/>
      <c r="L21" s="315"/>
      <c r="M21" s="315"/>
      <c r="N21" s="315"/>
      <c r="O21" s="315"/>
      <c r="P21" s="316">
        <f>IF(P19=0, "-", SUM(P19)/SUM(P13,P14))</f>
        <v>0.98961338718984426</v>
      </c>
      <c r="Q21" s="316"/>
      <c r="R21" s="316"/>
      <c r="S21" s="316"/>
      <c r="T21" s="316"/>
      <c r="U21" s="316"/>
      <c r="V21" s="316"/>
      <c r="W21" s="316">
        <f t="shared" ref="W21" si="2">IF(W19=0, "-", SUM(W19)/SUM(W13,W14))</f>
        <v>0.92865429234338737</v>
      </c>
      <c r="X21" s="316"/>
      <c r="Y21" s="316"/>
      <c r="Z21" s="316"/>
      <c r="AA21" s="316"/>
      <c r="AB21" s="316"/>
      <c r="AC21" s="316"/>
      <c r="AD21" s="316">
        <f t="shared" ref="AD21" si="3">IF(AD19=0, "-", SUM(AD19)/SUM(AD13,AD14))</f>
        <v>0.87967510389119763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699</v>
      </c>
      <c r="B22" s="972"/>
      <c r="C22" s="972"/>
      <c r="D22" s="972"/>
      <c r="E22" s="972"/>
      <c r="F22" s="973"/>
      <c r="G22" s="967" t="s">
        <v>327</v>
      </c>
      <c r="H22" s="222"/>
      <c r="I22" s="222"/>
      <c r="J22" s="222"/>
      <c r="K22" s="222"/>
      <c r="L22" s="222"/>
      <c r="M22" s="222"/>
      <c r="N22" s="222"/>
      <c r="O22" s="223"/>
      <c r="P22" s="932" t="s">
        <v>697</v>
      </c>
      <c r="Q22" s="222"/>
      <c r="R22" s="222"/>
      <c r="S22" s="222"/>
      <c r="T22" s="222"/>
      <c r="U22" s="222"/>
      <c r="V22" s="223"/>
      <c r="W22" s="932" t="s">
        <v>698</v>
      </c>
      <c r="X22" s="222"/>
      <c r="Y22" s="222"/>
      <c r="Z22" s="222"/>
      <c r="AA22" s="222"/>
      <c r="AB22" s="222"/>
      <c r="AC22" s="223"/>
      <c r="AD22" s="932" t="s">
        <v>326</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68" t="s">
        <v>709</v>
      </c>
      <c r="H23" s="969"/>
      <c r="I23" s="969"/>
      <c r="J23" s="969"/>
      <c r="K23" s="969"/>
      <c r="L23" s="969"/>
      <c r="M23" s="969"/>
      <c r="N23" s="969"/>
      <c r="O23" s="970"/>
      <c r="P23" s="918">
        <v>814.3</v>
      </c>
      <c r="Q23" s="919"/>
      <c r="R23" s="919"/>
      <c r="S23" s="919"/>
      <c r="T23" s="919"/>
      <c r="U23" s="919"/>
      <c r="V23" s="933"/>
      <c r="W23" s="918">
        <v>602.40099999999995</v>
      </c>
      <c r="X23" s="919"/>
      <c r="Y23" s="919"/>
      <c r="Z23" s="919"/>
      <c r="AA23" s="919"/>
      <c r="AB23" s="919"/>
      <c r="AC23" s="933"/>
      <c r="AD23" s="981" t="s">
        <v>803</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34" t="s">
        <v>710</v>
      </c>
      <c r="H24" s="935"/>
      <c r="I24" s="935"/>
      <c r="J24" s="935"/>
      <c r="K24" s="935"/>
      <c r="L24" s="935"/>
      <c r="M24" s="935"/>
      <c r="N24" s="935"/>
      <c r="O24" s="936"/>
      <c r="P24" s="656">
        <v>39.4</v>
      </c>
      <c r="Q24" s="657"/>
      <c r="R24" s="657"/>
      <c r="S24" s="657"/>
      <c r="T24" s="657"/>
      <c r="U24" s="657"/>
      <c r="V24" s="658"/>
      <c r="W24" s="656">
        <v>65.149000000000001</v>
      </c>
      <c r="X24" s="657"/>
      <c r="Y24" s="657"/>
      <c r="Z24" s="657"/>
      <c r="AA24" s="657"/>
      <c r="AB24" s="657"/>
      <c r="AC24" s="658"/>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34"/>
      <c r="H25" s="935"/>
      <c r="I25" s="935"/>
      <c r="J25" s="935"/>
      <c r="K25" s="935"/>
      <c r="L25" s="935"/>
      <c r="M25" s="935"/>
      <c r="N25" s="935"/>
      <c r="O25" s="936"/>
      <c r="P25" s="656"/>
      <c r="Q25" s="657"/>
      <c r="R25" s="657"/>
      <c r="S25" s="657"/>
      <c r="T25" s="657"/>
      <c r="U25" s="657"/>
      <c r="V25" s="658"/>
      <c r="W25" s="656"/>
      <c r="X25" s="657"/>
      <c r="Y25" s="657"/>
      <c r="Z25" s="657"/>
      <c r="AA25" s="657"/>
      <c r="AB25" s="657"/>
      <c r="AC25" s="658"/>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34"/>
      <c r="H26" s="935"/>
      <c r="I26" s="935"/>
      <c r="J26" s="935"/>
      <c r="K26" s="935"/>
      <c r="L26" s="935"/>
      <c r="M26" s="935"/>
      <c r="N26" s="935"/>
      <c r="O26" s="936"/>
      <c r="P26" s="656"/>
      <c r="Q26" s="657"/>
      <c r="R26" s="657"/>
      <c r="S26" s="657"/>
      <c r="T26" s="657"/>
      <c r="U26" s="657"/>
      <c r="V26" s="658"/>
      <c r="W26" s="656"/>
      <c r="X26" s="657"/>
      <c r="Y26" s="657"/>
      <c r="Z26" s="657"/>
      <c r="AA26" s="657"/>
      <c r="AB26" s="657"/>
      <c r="AC26" s="658"/>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34"/>
      <c r="H27" s="935"/>
      <c r="I27" s="935"/>
      <c r="J27" s="935"/>
      <c r="K27" s="935"/>
      <c r="L27" s="935"/>
      <c r="M27" s="935"/>
      <c r="N27" s="935"/>
      <c r="O27" s="936"/>
      <c r="P27" s="656"/>
      <c r="Q27" s="657"/>
      <c r="R27" s="657"/>
      <c r="S27" s="657"/>
      <c r="T27" s="657"/>
      <c r="U27" s="657"/>
      <c r="V27" s="658"/>
      <c r="W27" s="656"/>
      <c r="X27" s="657"/>
      <c r="Y27" s="657"/>
      <c r="Z27" s="657"/>
      <c r="AA27" s="657"/>
      <c r="AB27" s="657"/>
      <c r="AC27" s="658"/>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331</v>
      </c>
      <c r="H28" s="938"/>
      <c r="I28" s="938"/>
      <c r="J28" s="938"/>
      <c r="K28" s="938"/>
      <c r="L28" s="938"/>
      <c r="M28" s="938"/>
      <c r="N28" s="938"/>
      <c r="O28" s="939"/>
      <c r="P28" s="873">
        <f>P29-SUM(P23:P27)</f>
        <v>0</v>
      </c>
      <c r="Q28" s="874"/>
      <c r="R28" s="874"/>
      <c r="S28" s="874"/>
      <c r="T28" s="874"/>
      <c r="U28" s="874"/>
      <c r="V28" s="875"/>
      <c r="W28" s="873">
        <f>W29-SUM(W23:W27)</f>
        <v>5.0000000000068212E-2</v>
      </c>
      <c r="X28" s="874"/>
      <c r="Y28" s="874"/>
      <c r="Z28" s="874"/>
      <c r="AA28" s="874"/>
      <c r="AB28" s="874"/>
      <c r="AC28" s="875"/>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328</v>
      </c>
      <c r="H29" s="941"/>
      <c r="I29" s="941"/>
      <c r="J29" s="941"/>
      <c r="K29" s="941"/>
      <c r="L29" s="941"/>
      <c r="M29" s="941"/>
      <c r="N29" s="941"/>
      <c r="O29" s="942"/>
      <c r="P29" s="656">
        <f>AK13</f>
        <v>853.7</v>
      </c>
      <c r="Q29" s="657"/>
      <c r="R29" s="657"/>
      <c r="S29" s="657"/>
      <c r="T29" s="657"/>
      <c r="U29" s="657"/>
      <c r="V29" s="658"/>
      <c r="W29" s="950">
        <f>AR13</f>
        <v>667.6</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6" t="s">
        <v>342</v>
      </c>
      <c r="B30" s="857"/>
      <c r="C30" s="857"/>
      <c r="D30" s="857"/>
      <c r="E30" s="857"/>
      <c r="F30" s="858"/>
      <c r="G30" s="772" t="s">
        <v>146</v>
      </c>
      <c r="H30" s="773"/>
      <c r="I30" s="773"/>
      <c r="J30" s="773"/>
      <c r="K30" s="773"/>
      <c r="L30" s="773"/>
      <c r="M30" s="773"/>
      <c r="N30" s="773"/>
      <c r="O30" s="774"/>
      <c r="P30" s="852" t="s">
        <v>59</v>
      </c>
      <c r="Q30" s="773"/>
      <c r="R30" s="773"/>
      <c r="S30" s="773"/>
      <c r="T30" s="773"/>
      <c r="U30" s="773"/>
      <c r="V30" s="773"/>
      <c r="W30" s="773"/>
      <c r="X30" s="774"/>
      <c r="Y30" s="849"/>
      <c r="Z30" s="850"/>
      <c r="AA30" s="851"/>
      <c r="AB30" s="853" t="s">
        <v>11</v>
      </c>
      <c r="AC30" s="854"/>
      <c r="AD30" s="855"/>
      <c r="AE30" s="853" t="s">
        <v>382</v>
      </c>
      <c r="AF30" s="854"/>
      <c r="AG30" s="854"/>
      <c r="AH30" s="855"/>
      <c r="AI30" s="913" t="s">
        <v>404</v>
      </c>
      <c r="AJ30" s="913"/>
      <c r="AK30" s="913"/>
      <c r="AL30" s="853"/>
      <c r="AM30" s="913" t="s">
        <v>501</v>
      </c>
      <c r="AN30" s="913"/>
      <c r="AO30" s="913"/>
      <c r="AP30" s="853"/>
      <c r="AQ30" s="766" t="s">
        <v>231</v>
      </c>
      <c r="AR30" s="767"/>
      <c r="AS30" s="767"/>
      <c r="AT30" s="768"/>
      <c r="AU30" s="773" t="s">
        <v>134</v>
      </c>
      <c r="AV30" s="773"/>
      <c r="AW30" s="773"/>
      <c r="AX30" s="915"/>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4"/>
      <c r="AJ31" s="914"/>
      <c r="AK31" s="914"/>
      <c r="AL31" s="407"/>
      <c r="AM31" s="914"/>
      <c r="AN31" s="914"/>
      <c r="AO31" s="914"/>
      <c r="AP31" s="407"/>
      <c r="AQ31" s="250">
        <v>4</v>
      </c>
      <c r="AR31" s="201"/>
      <c r="AS31" s="136" t="s">
        <v>232</v>
      </c>
      <c r="AT31" s="137"/>
      <c r="AU31" s="200" t="s">
        <v>707</v>
      </c>
      <c r="AV31" s="200"/>
      <c r="AW31" s="392" t="s">
        <v>179</v>
      </c>
      <c r="AX31" s="393"/>
    </row>
    <row r="32" spans="1:50" ht="23.25" customHeight="1" x14ac:dyDescent="0.15">
      <c r="A32" s="397"/>
      <c r="B32" s="395"/>
      <c r="C32" s="395"/>
      <c r="D32" s="395"/>
      <c r="E32" s="395"/>
      <c r="F32" s="396"/>
      <c r="G32" s="563" t="s">
        <v>711</v>
      </c>
      <c r="H32" s="564"/>
      <c r="I32" s="564"/>
      <c r="J32" s="564"/>
      <c r="K32" s="564"/>
      <c r="L32" s="564"/>
      <c r="M32" s="564"/>
      <c r="N32" s="564"/>
      <c r="O32" s="565"/>
      <c r="P32" s="108" t="s">
        <v>712</v>
      </c>
      <c r="Q32" s="108"/>
      <c r="R32" s="108"/>
      <c r="S32" s="108"/>
      <c r="T32" s="108"/>
      <c r="U32" s="108"/>
      <c r="V32" s="108"/>
      <c r="W32" s="108"/>
      <c r="X32" s="109"/>
      <c r="Y32" s="470" t="s">
        <v>12</v>
      </c>
      <c r="Z32" s="530"/>
      <c r="AA32" s="531"/>
      <c r="AB32" s="460" t="s">
        <v>713</v>
      </c>
      <c r="AC32" s="460"/>
      <c r="AD32" s="460"/>
      <c r="AE32" s="218">
        <v>67090</v>
      </c>
      <c r="AF32" s="219"/>
      <c r="AG32" s="219"/>
      <c r="AH32" s="219"/>
      <c r="AI32" s="218">
        <v>119477</v>
      </c>
      <c r="AJ32" s="219"/>
      <c r="AK32" s="219"/>
      <c r="AL32" s="219"/>
      <c r="AM32" s="218">
        <v>73691</v>
      </c>
      <c r="AN32" s="219"/>
      <c r="AO32" s="219"/>
      <c r="AP32" s="219"/>
      <c r="AQ32" s="336" t="s">
        <v>707</v>
      </c>
      <c r="AR32" s="208"/>
      <c r="AS32" s="208"/>
      <c r="AT32" s="337"/>
      <c r="AU32" s="219" t="s">
        <v>707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714</v>
      </c>
      <c r="AC33" s="522"/>
      <c r="AD33" s="522"/>
      <c r="AE33" s="218">
        <v>67508</v>
      </c>
      <c r="AF33" s="219"/>
      <c r="AG33" s="219"/>
      <c r="AH33" s="219"/>
      <c r="AI33" s="218">
        <v>127980</v>
      </c>
      <c r="AJ33" s="219"/>
      <c r="AK33" s="219"/>
      <c r="AL33" s="219"/>
      <c r="AM33" s="218">
        <v>73895</v>
      </c>
      <c r="AN33" s="219"/>
      <c r="AO33" s="219"/>
      <c r="AP33" s="219"/>
      <c r="AQ33" s="336" t="s">
        <v>707</v>
      </c>
      <c r="AR33" s="208"/>
      <c r="AS33" s="208"/>
      <c r="AT33" s="337"/>
      <c r="AU33" s="219" t="s">
        <v>707</v>
      </c>
      <c r="AV33" s="219"/>
      <c r="AW33" s="219"/>
      <c r="AX33" s="221"/>
    </row>
    <row r="34" spans="1:51" ht="29.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99.4</v>
      </c>
      <c r="AF34" s="219"/>
      <c r="AG34" s="219"/>
      <c r="AH34" s="219"/>
      <c r="AI34" s="218">
        <v>93.4</v>
      </c>
      <c r="AJ34" s="219"/>
      <c r="AK34" s="219"/>
      <c r="AL34" s="219"/>
      <c r="AM34" s="218">
        <v>99.7</v>
      </c>
      <c r="AN34" s="219"/>
      <c r="AO34" s="219"/>
      <c r="AP34" s="219"/>
      <c r="AQ34" s="336" t="s">
        <v>707</v>
      </c>
      <c r="AR34" s="208"/>
      <c r="AS34" s="208"/>
      <c r="AT34" s="337"/>
      <c r="AU34" s="219" t="s">
        <v>707</v>
      </c>
      <c r="AV34" s="219"/>
      <c r="AW34" s="219"/>
      <c r="AX34" s="221"/>
    </row>
    <row r="35" spans="1:51" ht="23.25" customHeight="1" x14ac:dyDescent="0.15">
      <c r="A35" s="228" t="s">
        <v>372</v>
      </c>
      <c r="B35" s="229"/>
      <c r="C35" s="229"/>
      <c r="D35" s="229"/>
      <c r="E35" s="229"/>
      <c r="F35" s="230"/>
      <c r="G35" s="234" t="s">
        <v>715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9" t="s">
        <v>342</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382</v>
      </c>
      <c r="AF37" s="247"/>
      <c r="AG37" s="247"/>
      <c r="AH37" s="247"/>
      <c r="AI37" s="247" t="s">
        <v>404</v>
      </c>
      <c r="AJ37" s="247"/>
      <c r="AK37" s="247"/>
      <c r="AL37" s="247"/>
      <c r="AM37" s="247" t="s">
        <v>501</v>
      </c>
      <c r="AN37" s="247"/>
      <c r="AO37" s="247"/>
      <c r="AP37" s="247"/>
      <c r="AQ37" s="154" t="s">
        <v>231</v>
      </c>
      <c r="AR37" s="155"/>
      <c r="AS37" s="155"/>
      <c r="AT37" s="156"/>
      <c r="AU37" s="411" t="s">
        <v>134</v>
      </c>
      <c r="AV37" s="411"/>
      <c r="AW37" s="411"/>
      <c r="AX37" s="908"/>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232</v>
      </c>
      <c r="AT38" s="137"/>
      <c r="AU38" s="200" t="s">
        <v>707</v>
      </c>
      <c r="AV38" s="200"/>
      <c r="AW38" s="392" t="s">
        <v>179</v>
      </c>
      <c r="AX38" s="393"/>
      <c r="AY38">
        <f>$AY$37</f>
        <v>1</v>
      </c>
    </row>
    <row r="39" spans="1:51" ht="23.25" customHeight="1" x14ac:dyDescent="0.15">
      <c r="A39" s="397"/>
      <c r="B39" s="395"/>
      <c r="C39" s="395"/>
      <c r="D39" s="395"/>
      <c r="E39" s="395"/>
      <c r="F39" s="396"/>
      <c r="G39" s="563" t="s">
        <v>716</v>
      </c>
      <c r="H39" s="564"/>
      <c r="I39" s="564"/>
      <c r="J39" s="564"/>
      <c r="K39" s="564"/>
      <c r="L39" s="564"/>
      <c r="M39" s="564"/>
      <c r="N39" s="564"/>
      <c r="O39" s="565"/>
      <c r="P39" s="108" t="s">
        <v>717</v>
      </c>
      <c r="Q39" s="108"/>
      <c r="R39" s="108"/>
      <c r="S39" s="108"/>
      <c r="T39" s="108"/>
      <c r="U39" s="108"/>
      <c r="V39" s="108"/>
      <c r="W39" s="108"/>
      <c r="X39" s="109"/>
      <c r="Y39" s="470" t="s">
        <v>12</v>
      </c>
      <c r="Z39" s="530"/>
      <c r="AA39" s="531"/>
      <c r="AB39" s="460" t="s">
        <v>718</v>
      </c>
      <c r="AC39" s="460"/>
      <c r="AD39" s="460"/>
      <c r="AE39" s="218">
        <v>256</v>
      </c>
      <c r="AF39" s="219"/>
      <c r="AG39" s="219"/>
      <c r="AH39" s="219"/>
      <c r="AI39" s="218">
        <v>312</v>
      </c>
      <c r="AJ39" s="219"/>
      <c r="AK39" s="219"/>
      <c r="AL39" s="219"/>
      <c r="AM39" s="218">
        <v>298</v>
      </c>
      <c r="AN39" s="219"/>
      <c r="AO39" s="219"/>
      <c r="AP39" s="219"/>
      <c r="AQ39" s="336" t="s">
        <v>707</v>
      </c>
      <c r="AR39" s="208"/>
      <c r="AS39" s="208"/>
      <c r="AT39" s="337"/>
      <c r="AU39" s="219" t="s">
        <v>707</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718</v>
      </c>
      <c r="AC40" s="522"/>
      <c r="AD40" s="522"/>
      <c r="AE40" s="218">
        <v>356</v>
      </c>
      <c r="AF40" s="219"/>
      <c r="AG40" s="219"/>
      <c r="AH40" s="219"/>
      <c r="AI40" s="218">
        <v>356</v>
      </c>
      <c r="AJ40" s="219"/>
      <c r="AK40" s="219"/>
      <c r="AL40" s="219"/>
      <c r="AM40" s="218">
        <v>356</v>
      </c>
      <c r="AN40" s="219"/>
      <c r="AO40" s="219"/>
      <c r="AP40" s="219"/>
      <c r="AQ40" s="336">
        <v>340</v>
      </c>
      <c r="AR40" s="208"/>
      <c r="AS40" s="208"/>
      <c r="AT40" s="337"/>
      <c r="AU40" s="219" t="s">
        <v>707</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71.910112359550567</v>
      </c>
      <c r="AF41" s="219"/>
      <c r="AG41" s="219"/>
      <c r="AH41" s="219"/>
      <c r="AI41" s="218">
        <v>87.6</v>
      </c>
      <c r="AJ41" s="219"/>
      <c r="AK41" s="219"/>
      <c r="AL41" s="219"/>
      <c r="AM41" s="218">
        <v>83.7</v>
      </c>
      <c r="AN41" s="219"/>
      <c r="AO41" s="219"/>
      <c r="AP41" s="219"/>
      <c r="AQ41" s="336" t="s">
        <v>707</v>
      </c>
      <c r="AR41" s="208"/>
      <c r="AS41" s="208"/>
      <c r="AT41" s="337"/>
      <c r="AU41" s="219" t="s">
        <v>707</v>
      </c>
      <c r="AV41" s="219"/>
      <c r="AW41" s="219"/>
      <c r="AX41" s="221"/>
      <c r="AY41">
        <f t="shared" si="4"/>
        <v>1</v>
      </c>
    </row>
    <row r="42" spans="1:51" ht="23.25" customHeight="1" x14ac:dyDescent="0.15">
      <c r="A42" s="228" t="s">
        <v>372</v>
      </c>
      <c r="B42" s="229"/>
      <c r="C42" s="229"/>
      <c r="D42" s="229"/>
      <c r="E42" s="229"/>
      <c r="F42" s="230"/>
      <c r="G42" s="234" t="s">
        <v>719</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9" t="s">
        <v>342</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382</v>
      </c>
      <c r="AF44" s="247"/>
      <c r="AG44" s="247"/>
      <c r="AH44" s="247"/>
      <c r="AI44" s="247" t="s">
        <v>404</v>
      </c>
      <c r="AJ44" s="247"/>
      <c r="AK44" s="247"/>
      <c r="AL44" s="247"/>
      <c r="AM44" s="247" t="s">
        <v>501</v>
      </c>
      <c r="AN44" s="247"/>
      <c r="AO44" s="247"/>
      <c r="AP44" s="247"/>
      <c r="AQ44" s="154" t="s">
        <v>231</v>
      </c>
      <c r="AR44" s="155"/>
      <c r="AS44" s="155"/>
      <c r="AT44" s="156"/>
      <c r="AU44" s="411" t="s">
        <v>134</v>
      </c>
      <c r="AV44" s="411"/>
      <c r="AW44" s="411"/>
      <c r="AX44" s="908"/>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232</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342</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382</v>
      </c>
      <c r="AF51" s="247"/>
      <c r="AG51" s="247"/>
      <c r="AH51" s="247"/>
      <c r="AI51" s="247" t="s">
        <v>404</v>
      </c>
      <c r="AJ51" s="247"/>
      <c r="AK51" s="247"/>
      <c r="AL51" s="247"/>
      <c r="AM51" s="247" t="s">
        <v>501</v>
      </c>
      <c r="AN51" s="247"/>
      <c r="AO51" s="247"/>
      <c r="AP51" s="247"/>
      <c r="AQ51" s="154" t="s">
        <v>231</v>
      </c>
      <c r="AR51" s="155"/>
      <c r="AS51" s="155"/>
      <c r="AT51" s="156"/>
      <c r="AU51" s="923" t="s">
        <v>134</v>
      </c>
      <c r="AV51" s="923"/>
      <c r="AW51" s="923"/>
      <c r="AX51" s="924"/>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232</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342</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382</v>
      </c>
      <c r="AF58" s="247"/>
      <c r="AG58" s="247"/>
      <c r="AH58" s="247"/>
      <c r="AI58" s="247" t="s">
        <v>404</v>
      </c>
      <c r="AJ58" s="247"/>
      <c r="AK58" s="247"/>
      <c r="AL58" s="247"/>
      <c r="AM58" s="247" t="s">
        <v>501</v>
      </c>
      <c r="AN58" s="247"/>
      <c r="AO58" s="247"/>
      <c r="AP58" s="247"/>
      <c r="AQ58" s="154" t="s">
        <v>231</v>
      </c>
      <c r="AR58" s="155"/>
      <c r="AS58" s="155"/>
      <c r="AT58" s="156"/>
      <c r="AU58" s="923" t="s">
        <v>134</v>
      </c>
      <c r="AV58" s="923"/>
      <c r="AW58" s="923"/>
      <c r="AX58" s="924"/>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232</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343</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338</v>
      </c>
      <c r="X65" s="487"/>
      <c r="Y65" s="490"/>
      <c r="Z65" s="490"/>
      <c r="AA65" s="491"/>
      <c r="AB65" s="241" t="s">
        <v>11</v>
      </c>
      <c r="AC65" s="242"/>
      <c r="AD65" s="243"/>
      <c r="AE65" s="247" t="s">
        <v>382</v>
      </c>
      <c r="AF65" s="247"/>
      <c r="AG65" s="247"/>
      <c r="AH65" s="247"/>
      <c r="AI65" s="247" t="s">
        <v>404</v>
      </c>
      <c r="AJ65" s="247"/>
      <c r="AK65" s="247"/>
      <c r="AL65" s="247"/>
      <c r="AM65" s="247" t="s">
        <v>501</v>
      </c>
      <c r="AN65" s="247"/>
      <c r="AO65" s="247"/>
      <c r="AP65" s="247"/>
      <c r="AQ65" s="158" t="s">
        <v>231</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341</v>
      </c>
      <c r="AX66" s="251"/>
      <c r="AY66">
        <f>$AY$65</f>
        <v>0</v>
      </c>
    </row>
    <row r="67" spans="1:51" ht="23.25" hidden="1" customHeight="1" x14ac:dyDescent="0.15">
      <c r="A67" s="474"/>
      <c r="B67" s="475"/>
      <c r="C67" s="475"/>
      <c r="D67" s="475"/>
      <c r="E67" s="475"/>
      <c r="F67" s="476"/>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362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348</v>
      </c>
      <c r="B70" s="475"/>
      <c r="C70" s="475"/>
      <c r="D70" s="475"/>
      <c r="E70" s="475"/>
      <c r="F70" s="476"/>
      <c r="G70" s="253" t="s">
        <v>234</v>
      </c>
      <c r="H70" s="305"/>
      <c r="I70" s="305"/>
      <c r="J70" s="305"/>
      <c r="K70" s="305"/>
      <c r="L70" s="305"/>
      <c r="M70" s="305"/>
      <c r="N70" s="305"/>
      <c r="O70" s="305"/>
      <c r="P70" s="305"/>
      <c r="Q70" s="305"/>
      <c r="R70" s="305"/>
      <c r="S70" s="305"/>
      <c r="T70" s="305"/>
      <c r="U70" s="305"/>
      <c r="V70" s="305"/>
      <c r="W70" s="308" t="s">
        <v>361</v>
      </c>
      <c r="X70" s="309"/>
      <c r="Y70" s="267" t="s">
        <v>12</v>
      </c>
      <c r="Z70" s="267"/>
      <c r="AA70" s="268"/>
      <c r="AB70" s="269" t="s">
        <v>362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343</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382</v>
      </c>
      <c r="AF73" s="247"/>
      <c r="AG73" s="247"/>
      <c r="AH73" s="247"/>
      <c r="AI73" s="247" t="s">
        <v>404</v>
      </c>
      <c r="AJ73" s="247"/>
      <c r="AK73" s="247"/>
      <c r="AL73" s="247"/>
      <c r="AM73" s="247" t="s">
        <v>501</v>
      </c>
      <c r="AN73" s="247"/>
      <c r="AO73" s="247"/>
      <c r="AP73" s="247"/>
      <c r="AQ73" s="158" t="s">
        <v>231</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08"/>
      <c r="B75" s="509"/>
      <c r="C75" s="509"/>
      <c r="D75" s="509"/>
      <c r="E75" s="509"/>
      <c r="F75" s="510"/>
      <c r="G75" s="608"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375</v>
      </c>
      <c r="B78" s="330"/>
      <c r="C78" s="330"/>
      <c r="D78" s="330"/>
      <c r="E78" s="327" t="s">
        <v>322</v>
      </c>
      <c r="F78" s="328"/>
      <c r="G78" s="54" t="s">
        <v>234</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337</v>
      </c>
      <c r="AP79" s="274"/>
      <c r="AQ79" s="274"/>
      <c r="AR79" s="76"/>
      <c r="AS79" s="273"/>
      <c r="AT79" s="274"/>
      <c r="AU79" s="274"/>
      <c r="AV79" s="274"/>
      <c r="AW79" s="274"/>
      <c r="AX79" s="966"/>
      <c r="AY79">
        <f>COUNTIF($AR$79,"☑")</f>
        <v>0</v>
      </c>
    </row>
    <row r="80" spans="1:51" ht="18.75" hidden="1" customHeight="1" x14ac:dyDescent="0.15">
      <c r="A80" s="859" t="s">
        <v>147</v>
      </c>
      <c r="B80" s="523" t="s">
        <v>335</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79"/>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0"/>
      <c r="AY82">
        <f t="shared" ref="AY82:AY89" si="10">$AY$80</f>
        <v>0</v>
      </c>
    </row>
    <row r="83" spans="1:60" ht="22.5" hidden="1" customHeight="1" x14ac:dyDescent="0.15">
      <c r="A83" s="860"/>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1"/>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2"/>
      <c r="AY83">
        <f t="shared" si="10"/>
        <v>0</v>
      </c>
    </row>
    <row r="84" spans="1:60" ht="19.5" hidden="1" customHeight="1" x14ac:dyDescent="0.15">
      <c r="A84" s="860"/>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3"/>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382</v>
      </c>
      <c r="AF85" s="247"/>
      <c r="AG85" s="247"/>
      <c r="AH85" s="247"/>
      <c r="AI85" s="247" t="s">
        <v>404</v>
      </c>
      <c r="AJ85" s="247"/>
      <c r="AK85" s="247"/>
      <c r="AL85" s="247"/>
      <c r="AM85" s="247" t="s">
        <v>501</v>
      </c>
      <c r="AN85" s="247"/>
      <c r="AO85" s="247"/>
      <c r="AP85" s="247"/>
      <c r="AQ85" s="158" t="s">
        <v>231</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232</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382</v>
      </c>
      <c r="AF90" s="247"/>
      <c r="AG90" s="247"/>
      <c r="AH90" s="247"/>
      <c r="AI90" s="247" t="s">
        <v>404</v>
      </c>
      <c r="AJ90" s="247"/>
      <c r="AK90" s="247"/>
      <c r="AL90" s="247"/>
      <c r="AM90" s="247" t="s">
        <v>501</v>
      </c>
      <c r="AN90" s="247"/>
      <c r="AO90" s="247"/>
      <c r="AP90" s="247"/>
      <c r="AQ90" s="158" t="s">
        <v>231</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232</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382</v>
      </c>
      <c r="AF95" s="247"/>
      <c r="AG95" s="247"/>
      <c r="AH95" s="247"/>
      <c r="AI95" s="247" t="s">
        <v>404</v>
      </c>
      <c r="AJ95" s="247"/>
      <c r="AK95" s="247"/>
      <c r="AL95" s="247"/>
      <c r="AM95" s="247" t="s">
        <v>501</v>
      </c>
      <c r="AN95" s="247"/>
      <c r="AO95" s="247"/>
      <c r="AP95" s="247"/>
      <c r="AQ95" s="158" t="s">
        <v>231</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232</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382</v>
      </c>
      <c r="AF100" s="539"/>
      <c r="AG100" s="539"/>
      <c r="AH100" s="540"/>
      <c r="AI100" s="538" t="s">
        <v>404</v>
      </c>
      <c r="AJ100" s="539"/>
      <c r="AK100" s="539"/>
      <c r="AL100" s="540"/>
      <c r="AM100" s="538" t="s">
        <v>501</v>
      </c>
      <c r="AN100" s="539"/>
      <c r="AO100" s="539"/>
      <c r="AP100" s="540"/>
      <c r="AQ100" s="317" t="s">
        <v>409</v>
      </c>
      <c r="AR100" s="318"/>
      <c r="AS100" s="318"/>
      <c r="AT100" s="319"/>
      <c r="AU100" s="317" t="s">
        <v>533</v>
      </c>
      <c r="AV100" s="318"/>
      <c r="AW100" s="318"/>
      <c r="AX100" s="320"/>
    </row>
    <row r="101" spans="1:60" ht="23.25" customHeight="1" x14ac:dyDescent="0.15">
      <c r="A101" s="418"/>
      <c r="B101" s="419"/>
      <c r="C101" s="419"/>
      <c r="D101" s="419"/>
      <c r="E101" s="419"/>
      <c r="F101" s="420"/>
      <c r="G101" s="108" t="s">
        <v>720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721</v>
      </c>
      <c r="AC101" s="460"/>
      <c r="AD101" s="460"/>
      <c r="AE101" s="282">
        <v>3</v>
      </c>
      <c r="AF101" s="282"/>
      <c r="AG101" s="282"/>
      <c r="AH101" s="282"/>
      <c r="AI101" s="282">
        <v>4</v>
      </c>
      <c r="AJ101" s="282"/>
      <c r="AK101" s="282"/>
      <c r="AL101" s="282"/>
      <c r="AM101" s="282">
        <v>3</v>
      </c>
      <c r="AN101" s="282"/>
      <c r="AO101" s="282"/>
      <c r="AP101" s="282"/>
      <c r="AQ101" s="282" t="s">
        <v>707</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721</v>
      </c>
      <c r="AC102" s="460"/>
      <c r="AD102" s="460"/>
      <c r="AE102" s="282">
        <v>4</v>
      </c>
      <c r="AF102" s="282"/>
      <c r="AG102" s="282"/>
      <c r="AH102" s="282"/>
      <c r="AI102" s="282">
        <v>4</v>
      </c>
      <c r="AJ102" s="282"/>
      <c r="AK102" s="282"/>
      <c r="AL102" s="282"/>
      <c r="AM102" s="282">
        <v>4</v>
      </c>
      <c r="AN102" s="282"/>
      <c r="AO102" s="282"/>
      <c r="AP102" s="282"/>
      <c r="AQ102" s="282">
        <v>5</v>
      </c>
      <c r="AR102" s="282"/>
      <c r="AS102" s="282"/>
      <c r="AT102" s="282"/>
      <c r="AU102" s="225">
        <v>4</v>
      </c>
      <c r="AV102" s="226"/>
      <c r="AW102" s="226"/>
      <c r="AX102" s="321"/>
    </row>
    <row r="103" spans="1:60" ht="31.5" hidden="1" customHeight="1" x14ac:dyDescent="0.15">
      <c r="A103" s="415" t="s">
        <v>344</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382</v>
      </c>
      <c r="AF103" s="247"/>
      <c r="AG103" s="247"/>
      <c r="AH103" s="247"/>
      <c r="AI103" s="247" t="s">
        <v>404</v>
      </c>
      <c r="AJ103" s="247"/>
      <c r="AK103" s="247"/>
      <c r="AL103" s="247"/>
      <c r="AM103" s="247" t="s">
        <v>501</v>
      </c>
      <c r="AN103" s="247"/>
      <c r="AO103" s="247"/>
      <c r="AP103" s="247"/>
      <c r="AQ103" s="279" t="s">
        <v>409</v>
      </c>
      <c r="AR103" s="280"/>
      <c r="AS103" s="280"/>
      <c r="AT103" s="280"/>
      <c r="AU103" s="279" t="s">
        <v>533</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344</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382</v>
      </c>
      <c r="AF106" s="247"/>
      <c r="AG106" s="247"/>
      <c r="AH106" s="247"/>
      <c r="AI106" s="247" t="s">
        <v>404</v>
      </c>
      <c r="AJ106" s="247"/>
      <c r="AK106" s="247"/>
      <c r="AL106" s="247"/>
      <c r="AM106" s="247" t="s">
        <v>501</v>
      </c>
      <c r="AN106" s="247"/>
      <c r="AO106" s="247"/>
      <c r="AP106" s="247"/>
      <c r="AQ106" s="279" t="s">
        <v>409</v>
      </c>
      <c r="AR106" s="280"/>
      <c r="AS106" s="280"/>
      <c r="AT106" s="280"/>
      <c r="AU106" s="279" t="s">
        <v>533</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344</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382</v>
      </c>
      <c r="AF109" s="247"/>
      <c r="AG109" s="247"/>
      <c r="AH109" s="247"/>
      <c r="AI109" s="247" t="s">
        <v>404</v>
      </c>
      <c r="AJ109" s="247"/>
      <c r="AK109" s="247"/>
      <c r="AL109" s="247"/>
      <c r="AM109" s="247" t="s">
        <v>501</v>
      </c>
      <c r="AN109" s="247"/>
      <c r="AO109" s="247"/>
      <c r="AP109" s="247"/>
      <c r="AQ109" s="279" t="s">
        <v>409</v>
      </c>
      <c r="AR109" s="280"/>
      <c r="AS109" s="280"/>
      <c r="AT109" s="280"/>
      <c r="AU109" s="279" t="s">
        <v>533</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344</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382</v>
      </c>
      <c r="AF112" s="247"/>
      <c r="AG112" s="247"/>
      <c r="AH112" s="247"/>
      <c r="AI112" s="247" t="s">
        <v>404</v>
      </c>
      <c r="AJ112" s="247"/>
      <c r="AK112" s="247"/>
      <c r="AL112" s="247"/>
      <c r="AM112" s="247" t="s">
        <v>501</v>
      </c>
      <c r="AN112" s="247"/>
      <c r="AO112" s="247"/>
      <c r="AP112" s="247"/>
      <c r="AQ112" s="279" t="s">
        <v>409</v>
      </c>
      <c r="AR112" s="280"/>
      <c r="AS112" s="280"/>
      <c r="AT112" s="280"/>
      <c r="AU112" s="279" t="s">
        <v>533</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382</v>
      </c>
      <c r="AF115" s="247"/>
      <c r="AG115" s="247"/>
      <c r="AH115" s="247"/>
      <c r="AI115" s="247" t="s">
        <v>404</v>
      </c>
      <c r="AJ115" s="247"/>
      <c r="AK115" s="247"/>
      <c r="AL115" s="247"/>
      <c r="AM115" s="247" t="s">
        <v>501</v>
      </c>
      <c r="AN115" s="247"/>
      <c r="AO115" s="247"/>
      <c r="AP115" s="247"/>
      <c r="AQ115" s="590" t="s">
        <v>534</v>
      </c>
      <c r="AR115" s="591"/>
      <c r="AS115" s="591"/>
      <c r="AT115" s="591"/>
      <c r="AU115" s="591"/>
      <c r="AV115" s="591"/>
      <c r="AW115" s="591"/>
      <c r="AX115" s="592"/>
    </row>
    <row r="116" spans="1:51" ht="23.25" customHeight="1" x14ac:dyDescent="0.15">
      <c r="A116" s="435"/>
      <c r="B116" s="436"/>
      <c r="C116" s="436"/>
      <c r="D116" s="436"/>
      <c r="E116" s="436"/>
      <c r="F116" s="437"/>
      <c r="G116" s="387" t="s">
        <v>722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723</v>
      </c>
      <c r="AC116" s="462"/>
      <c r="AD116" s="463"/>
      <c r="AE116" s="282">
        <v>2555.6</v>
      </c>
      <c r="AF116" s="282"/>
      <c r="AG116" s="282"/>
      <c r="AH116" s="282"/>
      <c r="AI116" s="282">
        <v>1339.8</v>
      </c>
      <c r="AJ116" s="282"/>
      <c r="AK116" s="282"/>
      <c r="AL116" s="282"/>
      <c r="AM116" s="282">
        <v>6319</v>
      </c>
      <c r="AN116" s="282"/>
      <c r="AO116" s="282"/>
      <c r="AP116" s="282"/>
      <c r="AQ116" s="218">
        <v>3554</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724</v>
      </c>
      <c r="AC117" s="472"/>
      <c r="AD117" s="473"/>
      <c r="AE117" s="589" t="s">
        <v>725</v>
      </c>
      <c r="AF117" s="550"/>
      <c r="AG117" s="550"/>
      <c r="AH117" s="550"/>
      <c r="AI117" s="589" t="s">
        <v>726</v>
      </c>
      <c r="AJ117" s="550"/>
      <c r="AK117" s="550"/>
      <c r="AL117" s="550"/>
      <c r="AM117" s="589" t="s">
        <v>807</v>
      </c>
      <c r="AN117" s="550"/>
      <c r="AO117" s="550"/>
      <c r="AP117" s="550"/>
      <c r="AQ117" s="550" t="s">
        <v>808</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382</v>
      </c>
      <c r="AF118" s="247"/>
      <c r="AG118" s="247"/>
      <c r="AH118" s="247"/>
      <c r="AI118" s="247" t="s">
        <v>404</v>
      </c>
      <c r="AJ118" s="247"/>
      <c r="AK118" s="247"/>
      <c r="AL118" s="247"/>
      <c r="AM118" s="247" t="s">
        <v>501</v>
      </c>
      <c r="AN118" s="247"/>
      <c r="AO118" s="247"/>
      <c r="AP118" s="247"/>
      <c r="AQ118" s="590" t="s">
        <v>534</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352</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382</v>
      </c>
      <c r="AF121" s="247"/>
      <c r="AG121" s="247"/>
      <c r="AH121" s="247"/>
      <c r="AI121" s="247" t="s">
        <v>404</v>
      </c>
      <c r="AJ121" s="247"/>
      <c r="AK121" s="247"/>
      <c r="AL121" s="247"/>
      <c r="AM121" s="247" t="s">
        <v>501</v>
      </c>
      <c r="AN121" s="247"/>
      <c r="AO121" s="247"/>
      <c r="AP121" s="247"/>
      <c r="AQ121" s="590" t="s">
        <v>534</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353</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382</v>
      </c>
      <c r="AF124" s="247"/>
      <c r="AG124" s="247"/>
      <c r="AH124" s="247"/>
      <c r="AI124" s="247" t="s">
        <v>404</v>
      </c>
      <c r="AJ124" s="247"/>
      <c r="AK124" s="247"/>
      <c r="AL124" s="247"/>
      <c r="AM124" s="247" t="s">
        <v>501</v>
      </c>
      <c r="AN124" s="247"/>
      <c r="AO124" s="247"/>
      <c r="AP124" s="247"/>
      <c r="AQ124" s="590" t="s">
        <v>534</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353</v>
      </c>
      <c r="H125" s="387"/>
      <c r="I125" s="387"/>
      <c r="J125" s="387"/>
      <c r="K125" s="387"/>
      <c r="L125" s="387"/>
      <c r="M125" s="387"/>
      <c r="N125" s="387"/>
      <c r="O125" s="387"/>
      <c r="P125" s="387"/>
      <c r="Q125" s="387"/>
      <c r="R125" s="387"/>
      <c r="S125" s="387"/>
      <c r="T125" s="387"/>
      <c r="U125" s="387"/>
      <c r="V125" s="387"/>
      <c r="W125" s="387"/>
      <c r="X125" s="928"/>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9"/>
      <c r="Y126" s="470" t="s">
        <v>49</v>
      </c>
      <c r="Z126" s="444"/>
      <c r="AA126" s="445"/>
      <c r="AB126" s="471" t="s">
        <v>351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5"/>
      <c r="Z127" s="926"/>
      <c r="AA127" s="927"/>
      <c r="AB127" s="407" t="s">
        <v>11</v>
      </c>
      <c r="AC127" s="408"/>
      <c r="AD127" s="409"/>
      <c r="AE127" s="247" t="s">
        <v>382</v>
      </c>
      <c r="AF127" s="247"/>
      <c r="AG127" s="247"/>
      <c r="AH127" s="247"/>
      <c r="AI127" s="247" t="s">
        <v>404</v>
      </c>
      <c r="AJ127" s="247"/>
      <c r="AK127" s="247"/>
      <c r="AL127" s="247"/>
      <c r="AM127" s="247" t="s">
        <v>501</v>
      </c>
      <c r="AN127" s="247"/>
      <c r="AO127" s="247"/>
      <c r="AP127" s="247"/>
      <c r="AQ127" s="590" t="s">
        <v>534</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353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397</v>
      </c>
      <c r="B130" s="186"/>
      <c r="C130" s="185" t="s">
        <v>235</v>
      </c>
      <c r="D130" s="186"/>
      <c r="E130" s="170" t="s">
        <v>264</v>
      </c>
      <c r="F130" s="171"/>
      <c r="G130" s="172" t="s">
        <v>727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263</v>
      </c>
      <c r="F131" s="176"/>
      <c r="G131" s="113" t="s">
        <v>728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382</v>
      </c>
      <c r="AF132" s="133"/>
      <c r="AG132" s="133"/>
      <c r="AH132" s="134"/>
      <c r="AI132" s="158" t="s">
        <v>404</v>
      </c>
      <c r="AJ132" s="133"/>
      <c r="AK132" s="133"/>
      <c r="AL132" s="134"/>
      <c r="AM132" s="158" t="s">
        <v>691</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4</v>
      </c>
      <c r="AR133" s="200"/>
      <c r="AS133" s="136" t="s">
        <v>232</v>
      </c>
      <c r="AT133" s="137"/>
      <c r="AU133" s="201" t="s">
        <v>398</v>
      </c>
      <c r="AV133" s="201"/>
      <c r="AW133" s="136" t="s">
        <v>179</v>
      </c>
      <c r="AX133" s="196"/>
      <c r="AY133">
        <f>$AY$132</f>
        <v>1</v>
      </c>
    </row>
    <row r="134" spans="1:51" ht="39.75" customHeight="1" x14ac:dyDescent="0.15">
      <c r="A134" s="190"/>
      <c r="B134" s="187"/>
      <c r="C134" s="181"/>
      <c r="D134" s="187"/>
      <c r="E134" s="181"/>
      <c r="F134" s="182"/>
      <c r="G134" s="107" t="s">
        <v>729</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731</v>
      </c>
      <c r="AC134" s="206"/>
      <c r="AD134" s="206"/>
      <c r="AE134" s="207">
        <v>2318830</v>
      </c>
      <c r="AF134" s="208"/>
      <c r="AG134" s="208"/>
      <c r="AH134" s="208"/>
      <c r="AI134" s="207">
        <v>2097184</v>
      </c>
      <c r="AJ134" s="208"/>
      <c r="AK134" s="208"/>
      <c r="AL134" s="208"/>
      <c r="AM134" s="207">
        <v>2674069</v>
      </c>
      <c r="AN134" s="208"/>
      <c r="AO134" s="208"/>
      <c r="AP134" s="208"/>
      <c r="AQ134" s="207" t="s">
        <v>398</v>
      </c>
      <c r="AR134" s="208"/>
      <c r="AS134" s="208"/>
      <c r="AT134" s="208"/>
      <c r="AU134" s="207" t="s">
        <v>398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731</v>
      </c>
      <c r="AC135" s="214"/>
      <c r="AD135" s="214"/>
      <c r="AE135" s="207">
        <v>2671306</v>
      </c>
      <c r="AF135" s="208"/>
      <c r="AG135" s="208"/>
      <c r="AH135" s="208"/>
      <c r="AI135" s="207">
        <v>2671306</v>
      </c>
      <c r="AJ135" s="208"/>
      <c r="AK135" s="208"/>
      <c r="AL135" s="208"/>
      <c r="AM135" s="207">
        <v>2671306</v>
      </c>
      <c r="AN135" s="208"/>
      <c r="AO135" s="208"/>
      <c r="AP135" s="208"/>
      <c r="AQ135" s="207">
        <v>2671306</v>
      </c>
      <c r="AR135" s="208"/>
      <c r="AS135" s="208"/>
      <c r="AT135" s="208"/>
      <c r="AU135" s="207" t="s">
        <v>398</v>
      </c>
      <c r="AV135" s="208"/>
      <c r="AW135" s="208"/>
      <c r="AX135" s="209"/>
      <c r="AY135">
        <f t="shared" si="13"/>
        <v>1</v>
      </c>
    </row>
    <row r="136" spans="1:51" ht="18.75"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382</v>
      </c>
      <c r="AF136" s="133"/>
      <c r="AG136" s="133"/>
      <c r="AH136" s="134"/>
      <c r="AI136" s="158" t="s">
        <v>404</v>
      </c>
      <c r="AJ136" s="133"/>
      <c r="AK136" s="133"/>
      <c r="AL136" s="134"/>
      <c r="AM136" s="158" t="s">
        <v>691</v>
      </c>
      <c r="AN136" s="133"/>
      <c r="AO136" s="133"/>
      <c r="AP136" s="134"/>
      <c r="AQ136" s="154" t="s">
        <v>231</v>
      </c>
      <c r="AR136" s="155"/>
      <c r="AS136" s="155"/>
      <c r="AT136" s="156"/>
      <c r="AU136" s="197" t="s">
        <v>247</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v>3</v>
      </c>
      <c r="AR137" s="200"/>
      <c r="AS137" s="136" t="s">
        <v>232</v>
      </c>
      <c r="AT137" s="137"/>
      <c r="AU137" s="201" t="s">
        <v>398</v>
      </c>
      <c r="AV137" s="201"/>
      <c r="AW137" s="136" t="s">
        <v>179</v>
      </c>
      <c r="AX137" s="196"/>
      <c r="AY137">
        <f>$AY$136</f>
        <v>1</v>
      </c>
    </row>
    <row r="138" spans="1:51" ht="39.75" customHeight="1" x14ac:dyDescent="0.15">
      <c r="A138" s="190"/>
      <c r="B138" s="187"/>
      <c r="C138" s="181"/>
      <c r="D138" s="187"/>
      <c r="E138" s="181"/>
      <c r="F138" s="182"/>
      <c r="G138" s="107" t="s">
        <v>730</v>
      </c>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t="s">
        <v>731</v>
      </c>
      <c r="AC138" s="206"/>
      <c r="AD138" s="206"/>
      <c r="AE138" s="207">
        <v>256</v>
      </c>
      <c r="AF138" s="208"/>
      <c r="AG138" s="208"/>
      <c r="AH138" s="208"/>
      <c r="AI138" s="207">
        <v>312</v>
      </c>
      <c r="AJ138" s="208"/>
      <c r="AK138" s="208"/>
      <c r="AL138" s="208"/>
      <c r="AM138" s="207">
        <v>298</v>
      </c>
      <c r="AN138" s="208"/>
      <c r="AO138" s="208"/>
      <c r="AP138" s="208"/>
      <c r="AQ138" s="207" t="s">
        <v>398</v>
      </c>
      <c r="AR138" s="208"/>
      <c r="AS138" s="208"/>
      <c r="AT138" s="208"/>
      <c r="AU138" s="207" t="s">
        <v>398</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731</v>
      </c>
      <c r="AC139" s="214"/>
      <c r="AD139" s="214"/>
      <c r="AE139" s="207">
        <v>356</v>
      </c>
      <c r="AF139" s="208"/>
      <c r="AG139" s="208"/>
      <c r="AH139" s="208"/>
      <c r="AI139" s="207">
        <v>356</v>
      </c>
      <c r="AJ139" s="208"/>
      <c r="AK139" s="208"/>
      <c r="AL139" s="208"/>
      <c r="AM139" s="207">
        <v>356</v>
      </c>
      <c r="AN139" s="208"/>
      <c r="AO139" s="208"/>
      <c r="AP139" s="208"/>
      <c r="AQ139" s="207">
        <v>340</v>
      </c>
      <c r="AR139" s="208"/>
      <c r="AS139" s="208"/>
      <c r="AT139" s="208"/>
      <c r="AU139" s="207" t="s">
        <v>398</v>
      </c>
      <c r="AV139" s="208"/>
      <c r="AW139" s="208"/>
      <c r="AX139" s="209"/>
      <c r="AY139">
        <f t="shared" si="14"/>
        <v>1</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382</v>
      </c>
      <c r="AF140" s="133"/>
      <c r="AG140" s="133"/>
      <c r="AH140" s="134"/>
      <c r="AI140" s="158" t="s">
        <v>404</v>
      </c>
      <c r="AJ140" s="133"/>
      <c r="AK140" s="133"/>
      <c r="AL140" s="134"/>
      <c r="AM140" s="158" t="s">
        <v>691</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382</v>
      </c>
      <c r="AF144" s="133"/>
      <c r="AG144" s="133"/>
      <c r="AH144" s="134"/>
      <c r="AI144" s="158" t="s">
        <v>404</v>
      </c>
      <c r="AJ144" s="133"/>
      <c r="AK144" s="133"/>
      <c r="AL144" s="134"/>
      <c r="AM144" s="158" t="s">
        <v>691</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382</v>
      </c>
      <c r="AF148" s="133"/>
      <c r="AG148" s="133"/>
      <c r="AH148" s="134"/>
      <c r="AI148" s="158" t="s">
        <v>404</v>
      </c>
      <c r="AJ148" s="133"/>
      <c r="AK148" s="133"/>
      <c r="AL148" s="134"/>
      <c r="AM148" s="158" t="s">
        <v>691</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248</v>
      </c>
      <c r="H152" s="133"/>
      <c r="I152" s="133"/>
      <c r="J152" s="133"/>
      <c r="K152" s="133"/>
      <c r="L152" s="133"/>
      <c r="M152" s="133"/>
      <c r="N152" s="133"/>
      <c r="O152" s="133"/>
      <c r="P152" s="134"/>
      <c r="Q152" s="158" t="s">
        <v>329</v>
      </c>
      <c r="R152" s="133"/>
      <c r="S152" s="133"/>
      <c r="T152" s="133"/>
      <c r="U152" s="133"/>
      <c r="V152" s="133"/>
      <c r="W152" s="133"/>
      <c r="X152" s="133"/>
      <c r="Y152" s="133"/>
      <c r="Z152" s="133"/>
      <c r="AA152" s="133"/>
      <c r="AB152" s="132" t="s">
        <v>330</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16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16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329</v>
      </c>
      <c r="R159" s="133"/>
      <c r="S159" s="133"/>
      <c r="T159" s="133"/>
      <c r="U159" s="133"/>
      <c r="V159" s="133"/>
      <c r="W159" s="133"/>
      <c r="X159" s="133"/>
      <c r="Y159" s="133"/>
      <c r="Z159" s="133"/>
      <c r="AA159" s="133"/>
      <c r="AB159" s="132" t="s">
        <v>330</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329</v>
      </c>
      <c r="R166" s="133"/>
      <c r="S166" s="133"/>
      <c r="T166" s="133"/>
      <c r="U166" s="133"/>
      <c r="V166" s="133"/>
      <c r="W166" s="133"/>
      <c r="X166" s="133"/>
      <c r="Y166" s="133"/>
      <c r="Z166" s="133"/>
      <c r="AA166" s="133"/>
      <c r="AB166" s="132" t="s">
        <v>330</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329</v>
      </c>
      <c r="R173" s="133"/>
      <c r="S173" s="133"/>
      <c r="T173" s="133"/>
      <c r="U173" s="133"/>
      <c r="V173" s="133"/>
      <c r="W173" s="133"/>
      <c r="X173" s="133"/>
      <c r="Y173" s="133"/>
      <c r="Z173" s="133"/>
      <c r="AA173" s="133"/>
      <c r="AB173" s="132" t="s">
        <v>330</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329</v>
      </c>
      <c r="R180" s="133"/>
      <c r="S180" s="133"/>
      <c r="T180" s="133"/>
      <c r="U180" s="133"/>
      <c r="V180" s="133"/>
      <c r="W180" s="133"/>
      <c r="X180" s="133"/>
      <c r="Y180" s="133"/>
      <c r="Z180" s="133"/>
      <c r="AA180" s="133"/>
      <c r="AB180" s="132" t="s">
        <v>330</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7.75" customHeight="1" x14ac:dyDescent="0.15">
      <c r="A188" s="190"/>
      <c r="B188" s="187"/>
      <c r="C188" s="181"/>
      <c r="D188" s="187"/>
      <c r="E188" s="128" t="s">
        <v>732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7.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382</v>
      </c>
      <c r="AF192" s="133"/>
      <c r="AG192" s="133"/>
      <c r="AH192" s="134"/>
      <c r="AI192" s="158" t="s">
        <v>404</v>
      </c>
      <c r="AJ192" s="133"/>
      <c r="AK192" s="133"/>
      <c r="AL192" s="134"/>
      <c r="AM192" s="158" t="s">
        <v>691</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t="s">
        <v>398</v>
      </c>
      <c r="AJ194" s="208"/>
      <c r="AK194" s="208"/>
      <c r="AL194" s="208"/>
      <c r="AM194" s="207" t="s">
        <v>704</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398</v>
      </c>
      <c r="AJ195" s="208"/>
      <c r="AK195" s="208"/>
      <c r="AL195" s="208"/>
      <c r="AM195" s="207" t="s">
        <v>704</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382</v>
      </c>
      <c r="AF196" s="133"/>
      <c r="AG196" s="133"/>
      <c r="AH196" s="134"/>
      <c r="AI196" s="158" t="s">
        <v>404</v>
      </c>
      <c r="AJ196" s="133"/>
      <c r="AK196" s="133"/>
      <c r="AL196" s="134"/>
      <c r="AM196" s="158" t="s">
        <v>691</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t="s">
        <v>398</v>
      </c>
      <c r="AJ198" s="208"/>
      <c r="AK198" s="208"/>
      <c r="AL198" s="208"/>
      <c r="AM198" s="207" t="s">
        <v>704</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398</v>
      </c>
      <c r="AJ199" s="208"/>
      <c r="AK199" s="208"/>
      <c r="AL199" s="208"/>
      <c r="AM199" s="207" t="s">
        <v>704</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382</v>
      </c>
      <c r="AF200" s="133"/>
      <c r="AG200" s="133"/>
      <c r="AH200" s="134"/>
      <c r="AI200" s="158" t="s">
        <v>404</v>
      </c>
      <c r="AJ200" s="133"/>
      <c r="AK200" s="133"/>
      <c r="AL200" s="134"/>
      <c r="AM200" s="158" t="s">
        <v>691</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382</v>
      </c>
      <c r="AF204" s="133"/>
      <c r="AG204" s="133"/>
      <c r="AH204" s="134"/>
      <c r="AI204" s="158" t="s">
        <v>404</v>
      </c>
      <c r="AJ204" s="133"/>
      <c r="AK204" s="133"/>
      <c r="AL204" s="134"/>
      <c r="AM204" s="158" t="s">
        <v>691</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382</v>
      </c>
      <c r="AF208" s="133"/>
      <c r="AG208" s="133"/>
      <c r="AH208" s="134"/>
      <c r="AI208" s="158" t="s">
        <v>404</v>
      </c>
      <c r="AJ208" s="133"/>
      <c r="AK208" s="133"/>
      <c r="AL208" s="134"/>
      <c r="AM208" s="158" t="s">
        <v>691</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329</v>
      </c>
      <c r="R212" s="133"/>
      <c r="S212" s="133"/>
      <c r="T212" s="133"/>
      <c r="U212" s="133"/>
      <c r="V212" s="133"/>
      <c r="W212" s="133"/>
      <c r="X212" s="133"/>
      <c r="Y212" s="133"/>
      <c r="Z212" s="133"/>
      <c r="AA212" s="133"/>
      <c r="AB212" s="132" t="s">
        <v>330</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329</v>
      </c>
      <c r="R219" s="133"/>
      <c r="S219" s="133"/>
      <c r="T219" s="133"/>
      <c r="U219" s="133"/>
      <c r="V219" s="133"/>
      <c r="W219" s="133"/>
      <c r="X219" s="133"/>
      <c r="Y219" s="133"/>
      <c r="Z219" s="133"/>
      <c r="AA219" s="133"/>
      <c r="AB219" s="132" t="s">
        <v>330</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329</v>
      </c>
      <c r="R226" s="133"/>
      <c r="S226" s="133"/>
      <c r="T226" s="133"/>
      <c r="U226" s="133"/>
      <c r="V226" s="133"/>
      <c r="W226" s="133"/>
      <c r="X226" s="133"/>
      <c r="Y226" s="133"/>
      <c r="Z226" s="133"/>
      <c r="AA226" s="133"/>
      <c r="AB226" s="132" t="s">
        <v>330</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329</v>
      </c>
      <c r="R233" s="133"/>
      <c r="S233" s="133"/>
      <c r="T233" s="133"/>
      <c r="U233" s="133"/>
      <c r="V233" s="133"/>
      <c r="W233" s="133"/>
      <c r="X233" s="133"/>
      <c r="Y233" s="133"/>
      <c r="Z233" s="133"/>
      <c r="AA233" s="133"/>
      <c r="AB233" s="132" t="s">
        <v>330</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329</v>
      </c>
      <c r="R240" s="133"/>
      <c r="S240" s="133"/>
      <c r="T240" s="133"/>
      <c r="U240" s="133"/>
      <c r="V240" s="133"/>
      <c r="W240" s="133"/>
      <c r="X240" s="133"/>
      <c r="Y240" s="133"/>
      <c r="Z240" s="133"/>
      <c r="AA240" s="133"/>
      <c r="AB240" s="132" t="s">
        <v>330</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382</v>
      </c>
      <c r="AF252" s="133"/>
      <c r="AG252" s="133"/>
      <c r="AH252" s="134"/>
      <c r="AI252" s="158" t="s">
        <v>404</v>
      </c>
      <c r="AJ252" s="133"/>
      <c r="AK252" s="133"/>
      <c r="AL252" s="134"/>
      <c r="AM252" s="158" t="s">
        <v>691</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382</v>
      </c>
      <c r="AF256" s="133"/>
      <c r="AG256" s="133"/>
      <c r="AH256" s="134"/>
      <c r="AI256" s="158" t="s">
        <v>404</v>
      </c>
      <c r="AJ256" s="133"/>
      <c r="AK256" s="133"/>
      <c r="AL256" s="134"/>
      <c r="AM256" s="158" t="s">
        <v>691</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382</v>
      </c>
      <c r="AF260" s="133"/>
      <c r="AG260" s="133"/>
      <c r="AH260" s="134"/>
      <c r="AI260" s="158" t="s">
        <v>404</v>
      </c>
      <c r="AJ260" s="133"/>
      <c r="AK260" s="133"/>
      <c r="AL260" s="134"/>
      <c r="AM260" s="158" t="s">
        <v>691</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382</v>
      </c>
      <c r="AF264" s="133"/>
      <c r="AG264" s="133"/>
      <c r="AH264" s="134"/>
      <c r="AI264" s="158" t="s">
        <v>404</v>
      </c>
      <c r="AJ264" s="133"/>
      <c r="AK264" s="133"/>
      <c r="AL264" s="134"/>
      <c r="AM264" s="158" t="s">
        <v>691</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382</v>
      </c>
      <c r="AF268" s="133"/>
      <c r="AG268" s="133"/>
      <c r="AH268" s="134"/>
      <c r="AI268" s="158" t="s">
        <v>404</v>
      </c>
      <c r="AJ268" s="133"/>
      <c r="AK268" s="133"/>
      <c r="AL268" s="134"/>
      <c r="AM268" s="158" t="s">
        <v>691</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329</v>
      </c>
      <c r="R272" s="133"/>
      <c r="S272" s="133"/>
      <c r="T272" s="133"/>
      <c r="U272" s="133"/>
      <c r="V272" s="133"/>
      <c r="W272" s="133"/>
      <c r="X272" s="133"/>
      <c r="Y272" s="133"/>
      <c r="Z272" s="133"/>
      <c r="AA272" s="133"/>
      <c r="AB272" s="132" t="s">
        <v>330</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329</v>
      </c>
      <c r="R279" s="133"/>
      <c r="S279" s="133"/>
      <c r="T279" s="133"/>
      <c r="U279" s="133"/>
      <c r="V279" s="133"/>
      <c r="W279" s="133"/>
      <c r="X279" s="133"/>
      <c r="Y279" s="133"/>
      <c r="Z279" s="133"/>
      <c r="AA279" s="133"/>
      <c r="AB279" s="132" t="s">
        <v>330</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329</v>
      </c>
      <c r="R286" s="133"/>
      <c r="S286" s="133"/>
      <c r="T286" s="133"/>
      <c r="U286" s="133"/>
      <c r="V286" s="133"/>
      <c r="W286" s="133"/>
      <c r="X286" s="133"/>
      <c r="Y286" s="133"/>
      <c r="Z286" s="133"/>
      <c r="AA286" s="133"/>
      <c r="AB286" s="132" t="s">
        <v>330</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329</v>
      </c>
      <c r="R293" s="133"/>
      <c r="S293" s="133"/>
      <c r="T293" s="133"/>
      <c r="U293" s="133"/>
      <c r="V293" s="133"/>
      <c r="W293" s="133"/>
      <c r="X293" s="133"/>
      <c r="Y293" s="133"/>
      <c r="Z293" s="133"/>
      <c r="AA293" s="133"/>
      <c r="AB293" s="132" t="s">
        <v>330</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329</v>
      </c>
      <c r="R300" s="133"/>
      <c r="S300" s="133"/>
      <c r="T300" s="133"/>
      <c r="U300" s="133"/>
      <c r="V300" s="133"/>
      <c r="W300" s="133"/>
      <c r="X300" s="133"/>
      <c r="Y300" s="133"/>
      <c r="Z300" s="133"/>
      <c r="AA300" s="133"/>
      <c r="AB300" s="132" t="s">
        <v>330</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382</v>
      </c>
      <c r="AF312" s="133"/>
      <c r="AG312" s="133"/>
      <c r="AH312" s="134"/>
      <c r="AI312" s="158" t="s">
        <v>404</v>
      </c>
      <c r="AJ312" s="133"/>
      <c r="AK312" s="133"/>
      <c r="AL312" s="134"/>
      <c r="AM312" s="158" t="s">
        <v>691</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382</v>
      </c>
      <c r="AF316" s="133"/>
      <c r="AG316" s="133"/>
      <c r="AH316" s="134"/>
      <c r="AI316" s="158" t="s">
        <v>404</v>
      </c>
      <c r="AJ316" s="133"/>
      <c r="AK316" s="133"/>
      <c r="AL316" s="134"/>
      <c r="AM316" s="158" t="s">
        <v>691</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382</v>
      </c>
      <c r="AF320" s="133"/>
      <c r="AG320" s="133"/>
      <c r="AH320" s="134"/>
      <c r="AI320" s="158" t="s">
        <v>404</v>
      </c>
      <c r="AJ320" s="133"/>
      <c r="AK320" s="133"/>
      <c r="AL320" s="134"/>
      <c r="AM320" s="158" t="s">
        <v>691</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382</v>
      </c>
      <c r="AF324" s="133"/>
      <c r="AG324" s="133"/>
      <c r="AH324" s="134"/>
      <c r="AI324" s="158" t="s">
        <v>404</v>
      </c>
      <c r="AJ324" s="133"/>
      <c r="AK324" s="133"/>
      <c r="AL324" s="134"/>
      <c r="AM324" s="158" t="s">
        <v>691</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382</v>
      </c>
      <c r="AF328" s="133"/>
      <c r="AG328" s="133"/>
      <c r="AH328" s="134"/>
      <c r="AI328" s="158" t="s">
        <v>404</v>
      </c>
      <c r="AJ328" s="133"/>
      <c r="AK328" s="133"/>
      <c r="AL328" s="134"/>
      <c r="AM328" s="158" t="s">
        <v>691</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329</v>
      </c>
      <c r="R332" s="133"/>
      <c r="S332" s="133"/>
      <c r="T332" s="133"/>
      <c r="U332" s="133"/>
      <c r="V332" s="133"/>
      <c r="W332" s="133"/>
      <c r="X332" s="133"/>
      <c r="Y332" s="133"/>
      <c r="Z332" s="133"/>
      <c r="AA332" s="133"/>
      <c r="AB332" s="132" t="s">
        <v>330</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329</v>
      </c>
      <c r="R339" s="133"/>
      <c r="S339" s="133"/>
      <c r="T339" s="133"/>
      <c r="U339" s="133"/>
      <c r="V339" s="133"/>
      <c r="W339" s="133"/>
      <c r="X339" s="133"/>
      <c r="Y339" s="133"/>
      <c r="Z339" s="133"/>
      <c r="AA339" s="133"/>
      <c r="AB339" s="132" t="s">
        <v>330</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329</v>
      </c>
      <c r="R346" s="133"/>
      <c r="S346" s="133"/>
      <c r="T346" s="133"/>
      <c r="U346" s="133"/>
      <c r="V346" s="133"/>
      <c r="W346" s="133"/>
      <c r="X346" s="133"/>
      <c r="Y346" s="133"/>
      <c r="Z346" s="133"/>
      <c r="AA346" s="133"/>
      <c r="AB346" s="132" t="s">
        <v>330</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329</v>
      </c>
      <c r="R353" s="133"/>
      <c r="S353" s="133"/>
      <c r="T353" s="133"/>
      <c r="U353" s="133"/>
      <c r="V353" s="133"/>
      <c r="W353" s="133"/>
      <c r="X353" s="133"/>
      <c r="Y353" s="133"/>
      <c r="Z353" s="133"/>
      <c r="AA353" s="133"/>
      <c r="AB353" s="132" t="s">
        <v>330</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329</v>
      </c>
      <c r="R360" s="133"/>
      <c r="S360" s="133"/>
      <c r="T360" s="133"/>
      <c r="U360" s="133"/>
      <c r="V360" s="133"/>
      <c r="W360" s="133"/>
      <c r="X360" s="133"/>
      <c r="Y360" s="133"/>
      <c r="Z360" s="133"/>
      <c r="AA360" s="133"/>
      <c r="AB360" s="132" t="s">
        <v>330</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382</v>
      </c>
      <c r="AF372" s="133"/>
      <c r="AG372" s="133"/>
      <c r="AH372" s="134"/>
      <c r="AI372" s="158" t="s">
        <v>404</v>
      </c>
      <c r="AJ372" s="133"/>
      <c r="AK372" s="133"/>
      <c r="AL372" s="134"/>
      <c r="AM372" s="158" t="s">
        <v>691</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382</v>
      </c>
      <c r="AF376" s="133"/>
      <c r="AG376" s="133"/>
      <c r="AH376" s="134"/>
      <c r="AI376" s="158" t="s">
        <v>404</v>
      </c>
      <c r="AJ376" s="133"/>
      <c r="AK376" s="133"/>
      <c r="AL376" s="134"/>
      <c r="AM376" s="158" t="s">
        <v>691</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382</v>
      </c>
      <c r="AF380" s="133"/>
      <c r="AG380" s="133"/>
      <c r="AH380" s="134"/>
      <c r="AI380" s="158" t="s">
        <v>404</v>
      </c>
      <c r="AJ380" s="133"/>
      <c r="AK380" s="133"/>
      <c r="AL380" s="134"/>
      <c r="AM380" s="158" t="s">
        <v>691</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382</v>
      </c>
      <c r="AF384" s="133"/>
      <c r="AG384" s="133"/>
      <c r="AH384" s="134"/>
      <c r="AI384" s="158" t="s">
        <v>404</v>
      </c>
      <c r="AJ384" s="133"/>
      <c r="AK384" s="133"/>
      <c r="AL384" s="134"/>
      <c r="AM384" s="158" t="s">
        <v>691</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382</v>
      </c>
      <c r="AF388" s="133"/>
      <c r="AG388" s="133"/>
      <c r="AH388" s="134"/>
      <c r="AI388" s="158" t="s">
        <v>404</v>
      </c>
      <c r="AJ388" s="133"/>
      <c r="AK388" s="133"/>
      <c r="AL388" s="134"/>
      <c r="AM388" s="158" t="s">
        <v>691</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329</v>
      </c>
      <c r="R392" s="133"/>
      <c r="S392" s="133"/>
      <c r="T392" s="133"/>
      <c r="U392" s="133"/>
      <c r="V392" s="133"/>
      <c r="W392" s="133"/>
      <c r="X392" s="133"/>
      <c r="Y392" s="133"/>
      <c r="Z392" s="133"/>
      <c r="AA392" s="133"/>
      <c r="AB392" s="132" t="s">
        <v>330</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329</v>
      </c>
      <c r="R399" s="133"/>
      <c r="S399" s="133"/>
      <c r="T399" s="133"/>
      <c r="U399" s="133"/>
      <c r="V399" s="133"/>
      <c r="W399" s="133"/>
      <c r="X399" s="133"/>
      <c r="Y399" s="133"/>
      <c r="Z399" s="133"/>
      <c r="AA399" s="133"/>
      <c r="AB399" s="132" t="s">
        <v>330</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329</v>
      </c>
      <c r="R406" s="133"/>
      <c r="S406" s="133"/>
      <c r="T406" s="133"/>
      <c r="U406" s="133"/>
      <c r="V406" s="133"/>
      <c r="W406" s="133"/>
      <c r="X406" s="133"/>
      <c r="Y406" s="133"/>
      <c r="Z406" s="133"/>
      <c r="AA406" s="133"/>
      <c r="AB406" s="132" t="s">
        <v>330</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329</v>
      </c>
      <c r="R413" s="133"/>
      <c r="S413" s="133"/>
      <c r="T413" s="133"/>
      <c r="U413" s="133"/>
      <c r="V413" s="133"/>
      <c r="W413" s="133"/>
      <c r="X413" s="133"/>
      <c r="Y413" s="133"/>
      <c r="Z413" s="133"/>
      <c r="AA413" s="133"/>
      <c r="AB413" s="132" t="s">
        <v>330</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329</v>
      </c>
      <c r="R420" s="133"/>
      <c r="S420" s="133"/>
      <c r="T420" s="133"/>
      <c r="U420" s="133"/>
      <c r="V420" s="133"/>
      <c r="W420" s="133"/>
      <c r="X420" s="133"/>
      <c r="Y420" s="133"/>
      <c r="Z420" s="133"/>
      <c r="AA420" s="133"/>
      <c r="AB420" s="132" t="s">
        <v>330</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663</v>
      </c>
      <c r="D430" s="930"/>
      <c r="E430" s="175" t="s">
        <v>391</v>
      </c>
      <c r="F430" s="893"/>
      <c r="G430" s="894" t="s">
        <v>251</v>
      </c>
      <c r="H430" s="126"/>
      <c r="I430" s="126"/>
      <c r="J430" s="895" t="s">
        <v>809</v>
      </c>
      <c r="K430" s="896"/>
      <c r="L430" s="896"/>
      <c r="M430" s="896"/>
      <c r="N430" s="896"/>
      <c r="O430" s="896"/>
      <c r="P430" s="896"/>
      <c r="Q430" s="896"/>
      <c r="R430" s="896"/>
      <c r="S430" s="896"/>
      <c r="T430" s="897"/>
      <c r="U430" s="587" t="s">
        <v>810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1</v>
      </c>
    </row>
    <row r="431" spans="1:51" ht="18.75" customHeight="1" x14ac:dyDescent="0.15">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535</v>
      </c>
      <c r="AJ431" s="334"/>
      <c r="AK431" s="334"/>
      <c r="AL431" s="158"/>
      <c r="AM431" s="334" t="s">
        <v>536</v>
      </c>
      <c r="AN431" s="334"/>
      <c r="AO431" s="334"/>
      <c r="AP431" s="158"/>
      <c r="AQ431" s="158" t="s">
        <v>231</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v>29</v>
      </c>
      <c r="AF432" s="201"/>
      <c r="AG432" s="136" t="s">
        <v>232</v>
      </c>
      <c r="AH432" s="137"/>
      <c r="AI432" s="335"/>
      <c r="AJ432" s="335"/>
      <c r="AK432" s="335"/>
      <c r="AL432" s="157"/>
      <c r="AM432" s="335"/>
      <c r="AN432" s="335"/>
      <c r="AO432" s="335"/>
      <c r="AP432" s="157"/>
      <c r="AQ432" s="250" t="s">
        <v>398</v>
      </c>
      <c r="AR432" s="201"/>
      <c r="AS432" s="136" t="s">
        <v>232</v>
      </c>
      <c r="AT432" s="137"/>
      <c r="AU432" s="201" t="s">
        <v>398</v>
      </c>
      <c r="AV432" s="201"/>
      <c r="AW432" s="136" t="s">
        <v>179</v>
      </c>
      <c r="AX432" s="196"/>
      <c r="AY432">
        <f>$AY$431</f>
        <v>1</v>
      </c>
    </row>
    <row r="433" spans="1:51" ht="23.25" customHeight="1" x14ac:dyDescent="0.15">
      <c r="A433" s="190"/>
      <c r="B433" s="187"/>
      <c r="C433" s="181"/>
      <c r="D433" s="187"/>
      <c r="E433" s="338"/>
      <c r="F433" s="339"/>
      <c r="G433" s="107" t="s">
        <v>811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3" t="s">
        <v>731</v>
      </c>
      <c r="AC433" s="214"/>
      <c r="AD433" s="214"/>
      <c r="AE433" s="336">
        <v>260</v>
      </c>
      <c r="AF433" s="208"/>
      <c r="AG433" s="208"/>
      <c r="AH433" s="208"/>
      <c r="AI433" s="336">
        <v>298</v>
      </c>
      <c r="AJ433" s="208"/>
      <c r="AK433" s="208"/>
      <c r="AL433" s="208"/>
      <c r="AM433" s="336" t="s">
        <v>704</v>
      </c>
      <c r="AN433" s="208"/>
      <c r="AO433" s="208"/>
      <c r="AP433" s="337"/>
      <c r="AQ433" s="336" t="s">
        <v>398</v>
      </c>
      <c r="AR433" s="208"/>
      <c r="AS433" s="208"/>
      <c r="AT433" s="337"/>
      <c r="AU433" s="208" t="s">
        <v>398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13" t="s">
        <v>731</v>
      </c>
      <c r="AC434" s="214"/>
      <c r="AD434" s="214"/>
      <c r="AE434" s="336">
        <v>356</v>
      </c>
      <c r="AF434" s="208"/>
      <c r="AG434" s="208"/>
      <c r="AH434" s="337"/>
      <c r="AI434" s="336">
        <v>356</v>
      </c>
      <c r="AJ434" s="208"/>
      <c r="AK434" s="208"/>
      <c r="AL434" s="208"/>
      <c r="AM434" s="336">
        <v>340</v>
      </c>
      <c r="AN434" s="208"/>
      <c r="AO434" s="208"/>
      <c r="AP434" s="337"/>
      <c r="AQ434" s="336" t="s">
        <v>398</v>
      </c>
      <c r="AR434" s="208"/>
      <c r="AS434" s="208"/>
      <c r="AT434" s="337"/>
      <c r="AU434" s="208" t="s">
        <v>398</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v>73</v>
      </c>
      <c r="AF435" s="208"/>
      <c r="AG435" s="208"/>
      <c r="AH435" s="337"/>
      <c r="AI435" s="336">
        <v>83.7</v>
      </c>
      <c r="AJ435" s="208"/>
      <c r="AK435" s="208"/>
      <c r="AL435" s="208"/>
      <c r="AM435" s="336" t="s">
        <v>704</v>
      </c>
      <c r="AN435" s="208"/>
      <c r="AO435" s="208"/>
      <c r="AP435" s="337"/>
      <c r="AQ435" s="336" t="s">
        <v>398</v>
      </c>
      <c r="AR435" s="208"/>
      <c r="AS435" s="208"/>
      <c r="AT435" s="337"/>
      <c r="AU435" s="208" t="s">
        <v>398</v>
      </c>
      <c r="AV435" s="208"/>
      <c r="AW435" s="208"/>
      <c r="AX435" s="209"/>
      <c r="AY435">
        <f t="shared" si="63"/>
        <v>1</v>
      </c>
    </row>
    <row r="436" spans="1:51" ht="18.75" hidden="1" customHeight="1" x14ac:dyDescent="0.15">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535</v>
      </c>
      <c r="AJ436" s="334"/>
      <c r="AK436" s="334"/>
      <c r="AL436" s="158"/>
      <c r="AM436" s="334" t="s">
        <v>536</v>
      </c>
      <c r="AN436" s="334"/>
      <c r="AO436" s="334"/>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5"/>
      <c r="AJ437" s="335"/>
      <c r="AK437" s="335"/>
      <c r="AL437" s="157"/>
      <c r="AM437" s="335"/>
      <c r="AN437" s="335"/>
      <c r="AO437" s="335"/>
      <c r="AP437" s="157"/>
      <c r="AQ437" s="250"/>
      <c r="AR437" s="201"/>
      <c r="AS437" s="136" t="s">
        <v>232</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535</v>
      </c>
      <c r="AJ441" s="334"/>
      <c r="AK441" s="334"/>
      <c r="AL441" s="158"/>
      <c r="AM441" s="334" t="s">
        <v>536</v>
      </c>
      <c r="AN441" s="334"/>
      <c r="AO441" s="334"/>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535</v>
      </c>
      <c r="AJ446" s="334"/>
      <c r="AK446" s="334"/>
      <c r="AL446" s="158"/>
      <c r="AM446" s="334" t="s">
        <v>536</v>
      </c>
      <c r="AN446" s="334"/>
      <c r="AO446" s="334"/>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535</v>
      </c>
      <c r="AJ451" s="334"/>
      <c r="AK451" s="334"/>
      <c r="AL451" s="158"/>
      <c r="AM451" s="334" t="s">
        <v>536</v>
      </c>
      <c r="AN451" s="334"/>
      <c r="AO451" s="334"/>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535</v>
      </c>
      <c r="AJ456" s="334"/>
      <c r="AK456" s="334"/>
      <c r="AL456" s="158"/>
      <c r="AM456" s="334" t="s">
        <v>536</v>
      </c>
      <c r="AN456" s="334"/>
      <c r="AO456" s="334"/>
      <c r="AP456" s="158"/>
      <c r="AQ456" s="158" t="s">
        <v>231</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398</v>
      </c>
      <c r="AF457" s="201"/>
      <c r="AG457" s="136" t="s">
        <v>232</v>
      </c>
      <c r="AH457" s="137"/>
      <c r="AI457" s="335"/>
      <c r="AJ457" s="335"/>
      <c r="AK457" s="335"/>
      <c r="AL457" s="157"/>
      <c r="AM457" s="335"/>
      <c r="AN457" s="335"/>
      <c r="AO457" s="335"/>
      <c r="AP457" s="157"/>
      <c r="AQ457" s="250" t="s">
        <v>398</v>
      </c>
      <c r="AR457" s="201"/>
      <c r="AS457" s="136" t="s">
        <v>232</v>
      </c>
      <c r="AT457" s="137"/>
      <c r="AU457" s="201" t="s">
        <v>398</v>
      </c>
      <c r="AV457" s="201"/>
      <c r="AW457" s="136" t="s">
        <v>179</v>
      </c>
      <c r="AX457" s="196"/>
      <c r="AY457">
        <f>$AY$456</f>
        <v>1</v>
      </c>
    </row>
    <row r="458" spans="1:51" ht="23.25" customHeight="1" x14ac:dyDescent="0.15">
      <c r="A458" s="190"/>
      <c r="B458" s="187"/>
      <c r="C458" s="181"/>
      <c r="D458" s="187"/>
      <c r="E458" s="338"/>
      <c r="F458" s="339"/>
      <c r="G458" s="107" t="s">
        <v>398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398</v>
      </c>
      <c r="AC458" s="214"/>
      <c r="AD458" s="214"/>
      <c r="AE458" s="336" t="s">
        <v>398</v>
      </c>
      <c r="AF458" s="208"/>
      <c r="AG458" s="208"/>
      <c r="AH458" s="208"/>
      <c r="AI458" s="336" t="s">
        <v>398</v>
      </c>
      <c r="AJ458" s="208"/>
      <c r="AK458" s="208"/>
      <c r="AL458" s="208"/>
      <c r="AM458" s="336" t="s">
        <v>704</v>
      </c>
      <c r="AN458" s="208"/>
      <c r="AO458" s="208"/>
      <c r="AP458" s="337"/>
      <c r="AQ458" s="336" t="s">
        <v>398</v>
      </c>
      <c r="AR458" s="208"/>
      <c r="AS458" s="208"/>
      <c r="AT458" s="337"/>
      <c r="AU458" s="208" t="s">
        <v>398</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398</v>
      </c>
      <c r="AC459" s="206"/>
      <c r="AD459" s="206"/>
      <c r="AE459" s="336" t="s">
        <v>398</v>
      </c>
      <c r="AF459" s="208"/>
      <c r="AG459" s="208"/>
      <c r="AH459" s="337"/>
      <c r="AI459" s="336" t="s">
        <v>398</v>
      </c>
      <c r="AJ459" s="208"/>
      <c r="AK459" s="208"/>
      <c r="AL459" s="208"/>
      <c r="AM459" s="336" t="s">
        <v>704</v>
      </c>
      <c r="AN459" s="208"/>
      <c r="AO459" s="208"/>
      <c r="AP459" s="337"/>
      <c r="AQ459" s="336" t="s">
        <v>398</v>
      </c>
      <c r="AR459" s="208"/>
      <c r="AS459" s="208"/>
      <c r="AT459" s="337"/>
      <c r="AU459" s="208" t="s">
        <v>398</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398</v>
      </c>
      <c r="AF460" s="208"/>
      <c r="AG460" s="208"/>
      <c r="AH460" s="337"/>
      <c r="AI460" s="336" t="s">
        <v>398</v>
      </c>
      <c r="AJ460" s="208"/>
      <c r="AK460" s="208"/>
      <c r="AL460" s="208"/>
      <c r="AM460" s="336" t="s">
        <v>704</v>
      </c>
      <c r="AN460" s="208"/>
      <c r="AO460" s="208"/>
      <c r="AP460" s="337"/>
      <c r="AQ460" s="336" t="s">
        <v>398</v>
      </c>
      <c r="AR460" s="208"/>
      <c r="AS460" s="208"/>
      <c r="AT460" s="337"/>
      <c r="AU460" s="208" t="s">
        <v>398</v>
      </c>
      <c r="AV460" s="208"/>
      <c r="AW460" s="208"/>
      <c r="AX460" s="209"/>
      <c r="AY460">
        <f t="shared" si="68"/>
        <v>1</v>
      </c>
    </row>
    <row r="461" spans="1:51" ht="18.75" hidden="1" customHeight="1" x14ac:dyDescent="0.15">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535</v>
      </c>
      <c r="AJ461" s="334"/>
      <c r="AK461" s="334"/>
      <c r="AL461" s="158"/>
      <c r="AM461" s="334" t="s">
        <v>536</v>
      </c>
      <c r="AN461" s="334"/>
      <c r="AO461" s="334"/>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535</v>
      </c>
      <c r="AJ466" s="334"/>
      <c r="AK466" s="334"/>
      <c r="AL466" s="158"/>
      <c r="AM466" s="334" t="s">
        <v>536</v>
      </c>
      <c r="AN466" s="334"/>
      <c r="AO466" s="334"/>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535</v>
      </c>
      <c r="AJ471" s="334"/>
      <c r="AK471" s="334"/>
      <c r="AL471" s="158"/>
      <c r="AM471" s="334" t="s">
        <v>536</v>
      </c>
      <c r="AN471" s="334"/>
      <c r="AO471" s="334"/>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535</v>
      </c>
      <c r="AJ476" s="334"/>
      <c r="AK476" s="334"/>
      <c r="AL476" s="158"/>
      <c r="AM476" s="334" t="s">
        <v>536</v>
      </c>
      <c r="AN476" s="334"/>
      <c r="AO476" s="334"/>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399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31.5" customHeight="1" x14ac:dyDescent="0.15">
      <c r="A482" s="190"/>
      <c r="B482" s="187"/>
      <c r="C482" s="181"/>
      <c r="D482" s="187"/>
      <c r="E482" s="128" t="s">
        <v>812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31.5" customHeight="1" thickBot="1" x14ac:dyDescent="0.2">
      <c r="A483" s="190"/>
      <c r="B483" s="187"/>
      <c r="C483" s="181"/>
      <c r="D483" s="187"/>
      <c r="E483" s="168"/>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69"/>
      <c r="AY483">
        <f>$AY$482</f>
        <v>1</v>
      </c>
    </row>
    <row r="484" spans="1:51" ht="34.5" hidden="1" customHeight="1" x14ac:dyDescent="0.15">
      <c r="A484" s="190"/>
      <c r="B484" s="187"/>
      <c r="C484" s="181"/>
      <c r="D484" s="187"/>
      <c r="E484" s="175" t="s">
        <v>394</v>
      </c>
      <c r="F484" s="176"/>
      <c r="G484" s="894" t="s">
        <v>251</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535</v>
      </c>
      <c r="AJ485" s="334"/>
      <c r="AK485" s="334"/>
      <c r="AL485" s="158"/>
      <c r="AM485" s="334" t="s">
        <v>536</v>
      </c>
      <c r="AN485" s="334"/>
      <c r="AO485" s="334"/>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535</v>
      </c>
      <c r="AJ490" s="334"/>
      <c r="AK490" s="334"/>
      <c r="AL490" s="158"/>
      <c r="AM490" s="334" t="s">
        <v>536</v>
      </c>
      <c r="AN490" s="334"/>
      <c r="AO490" s="334"/>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535</v>
      </c>
      <c r="AJ495" s="334"/>
      <c r="AK495" s="334"/>
      <c r="AL495" s="158"/>
      <c r="AM495" s="334" t="s">
        <v>536</v>
      </c>
      <c r="AN495" s="334"/>
      <c r="AO495" s="334"/>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535</v>
      </c>
      <c r="AJ500" s="334"/>
      <c r="AK500" s="334"/>
      <c r="AL500" s="158"/>
      <c r="AM500" s="334" t="s">
        <v>536</v>
      </c>
      <c r="AN500" s="334"/>
      <c r="AO500" s="334"/>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535</v>
      </c>
      <c r="AJ505" s="334"/>
      <c r="AK505" s="334"/>
      <c r="AL505" s="158"/>
      <c r="AM505" s="334" t="s">
        <v>536</v>
      </c>
      <c r="AN505" s="334"/>
      <c r="AO505" s="334"/>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535</v>
      </c>
      <c r="AJ510" s="334"/>
      <c r="AK510" s="334"/>
      <c r="AL510" s="158"/>
      <c r="AM510" s="334" t="s">
        <v>536</v>
      </c>
      <c r="AN510" s="334"/>
      <c r="AO510" s="334"/>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535</v>
      </c>
      <c r="AJ515" s="334"/>
      <c r="AK515" s="334"/>
      <c r="AL515" s="158"/>
      <c r="AM515" s="334" t="s">
        <v>536</v>
      </c>
      <c r="AN515" s="334"/>
      <c r="AO515" s="334"/>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535</v>
      </c>
      <c r="AJ520" s="334"/>
      <c r="AK520" s="334"/>
      <c r="AL520" s="158"/>
      <c r="AM520" s="334" t="s">
        <v>536</v>
      </c>
      <c r="AN520" s="334"/>
      <c r="AO520" s="334"/>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535</v>
      </c>
      <c r="AJ525" s="334"/>
      <c r="AK525" s="334"/>
      <c r="AL525" s="158"/>
      <c r="AM525" s="334" t="s">
        <v>536</v>
      </c>
      <c r="AN525" s="334"/>
      <c r="AO525" s="334"/>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535</v>
      </c>
      <c r="AJ530" s="334"/>
      <c r="AK530" s="334"/>
      <c r="AL530" s="158"/>
      <c r="AM530" s="334" t="s">
        <v>536</v>
      </c>
      <c r="AN530" s="334"/>
      <c r="AO530" s="334"/>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395</v>
      </c>
      <c r="F538" s="176"/>
      <c r="G538" s="894" t="s">
        <v>251</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535</v>
      </c>
      <c r="AJ539" s="334"/>
      <c r="AK539" s="334"/>
      <c r="AL539" s="158"/>
      <c r="AM539" s="334" t="s">
        <v>536</v>
      </c>
      <c r="AN539" s="334"/>
      <c r="AO539" s="334"/>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535</v>
      </c>
      <c r="AJ544" s="334"/>
      <c r="AK544" s="334"/>
      <c r="AL544" s="158"/>
      <c r="AM544" s="334" t="s">
        <v>536</v>
      </c>
      <c r="AN544" s="334"/>
      <c r="AO544" s="334"/>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535</v>
      </c>
      <c r="AJ549" s="334"/>
      <c r="AK549" s="334"/>
      <c r="AL549" s="158"/>
      <c r="AM549" s="334" t="s">
        <v>536</v>
      </c>
      <c r="AN549" s="334"/>
      <c r="AO549" s="334"/>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535</v>
      </c>
      <c r="AJ554" s="334"/>
      <c r="AK554" s="334"/>
      <c r="AL554" s="158"/>
      <c r="AM554" s="334" t="s">
        <v>536</v>
      </c>
      <c r="AN554" s="334"/>
      <c r="AO554" s="334"/>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535</v>
      </c>
      <c r="AJ559" s="334"/>
      <c r="AK559" s="334"/>
      <c r="AL559" s="158"/>
      <c r="AM559" s="334" t="s">
        <v>536</v>
      </c>
      <c r="AN559" s="334"/>
      <c r="AO559" s="334"/>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535</v>
      </c>
      <c r="AJ564" s="334"/>
      <c r="AK564" s="334"/>
      <c r="AL564" s="158"/>
      <c r="AM564" s="334" t="s">
        <v>536</v>
      </c>
      <c r="AN564" s="334"/>
      <c r="AO564" s="334"/>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535</v>
      </c>
      <c r="AJ569" s="334"/>
      <c r="AK569" s="334"/>
      <c r="AL569" s="158"/>
      <c r="AM569" s="334" t="s">
        <v>536</v>
      </c>
      <c r="AN569" s="334"/>
      <c r="AO569" s="334"/>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535</v>
      </c>
      <c r="AJ574" s="334"/>
      <c r="AK574" s="334"/>
      <c r="AL574" s="158"/>
      <c r="AM574" s="334" t="s">
        <v>536</v>
      </c>
      <c r="AN574" s="334"/>
      <c r="AO574" s="334"/>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535</v>
      </c>
      <c r="AJ579" s="334"/>
      <c r="AK579" s="334"/>
      <c r="AL579" s="158"/>
      <c r="AM579" s="334" t="s">
        <v>536</v>
      </c>
      <c r="AN579" s="334"/>
      <c r="AO579" s="334"/>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535</v>
      </c>
      <c r="AJ584" s="334"/>
      <c r="AK584" s="334"/>
      <c r="AL584" s="158"/>
      <c r="AM584" s="334" t="s">
        <v>536</v>
      </c>
      <c r="AN584" s="334"/>
      <c r="AO584" s="334"/>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394</v>
      </c>
      <c r="F592" s="176"/>
      <c r="G592" s="894" t="s">
        <v>251</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535</v>
      </c>
      <c r="AJ593" s="334"/>
      <c r="AK593" s="334"/>
      <c r="AL593" s="158"/>
      <c r="AM593" s="334" t="s">
        <v>536</v>
      </c>
      <c r="AN593" s="334"/>
      <c r="AO593" s="334"/>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535</v>
      </c>
      <c r="AJ598" s="334"/>
      <c r="AK598" s="334"/>
      <c r="AL598" s="158"/>
      <c r="AM598" s="334" t="s">
        <v>536</v>
      </c>
      <c r="AN598" s="334"/>
      <c r="AO598" s="334"/>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535</v>
      </c>
      <c r="AJ603" s="334"/>
      <c r="AK603" s="334"/>
      <c r="AL603" s="158"/>
      <c r="AM603" s="334" t="s">
        <v>536</v>
      </c>
      <c r="AN603" s="334"/>
      <c r="AO603" s="334"/>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535</v>
      </c>
      <c r="AJ608" s="334"/>
      <c r="AK608" s="334"/>
      <c r="AL608" s="158"/>
      <c r="AM608" s="334" t="s">
        <v>536</v>
      </c>
      <c r="AN608" s="334"/>
      <c r="AO608" s="334"/>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535</v>
      </c>
      <c r="AJ613" s="334"/>
      <c r="AK613" s="334"/>
      <c r="AL613" s="158"/>
      <c r="AM613" s="334" t="s">
        <v>536</v>
      </c>
      <c r="AN613" s="334"/>
      <c r="AO613" s="334"/>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535</v>
      </c>
      <c r="AJ618" s="334"/>
      <c r="AK618" s="334"/>
      <c r="AL618" s="158"/>
      <c r="AM618" s="334" t="s">
        <v>536</v>
      </c>
      <c r="AN618" s="334"/>
      <c r="AO618" s="334"/>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535</v>
      </c>
      <c r="AJ623" s="334"/>
      <c r="AK623" s="334"/>
      <c r="AL623" s="158"/>
      <c r="AM623" s="334" t="s">
        <v>536</v>
      </c>
      <c r="AN623" s="334"/>
      <c r="AO623" s="334"/>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535</v>
      </c>
      <c r="AJ628" s="334"/>
      <c r="AK628" s="334"/>
      <c r="AL628" s="158"/>
      <c r="AM628" s="334" t="s">
        <v>536</v>
      </c>
      <c r="AN628" s="334"/>
      <c r="AO628" s="334"/>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535</v>
      </c>
      <c r="AJ633" s="334"/>
      <c r="AK633" s="334"/>
      <c r="AL633" s="158"/>
      <c r="AM633" s="334" t="s">
        <v>536</v>
      </c>
      <c r="AN633" s="334"/>
      <c r="AO633" s="334"/>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535</v>
      </c>
      <c r="AJ638" s="334"/>
      <c r="AK638" s="334"/>
      <c r="AL638" s="158"/>
      <c r="AM638" s="334" t="s">
        <v>536</v>
      </c>
      <c r="AN638" s="334"/>
      <c r="AO638" s="334"/>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395</v>
      </c>
      <c r="F646" s="176"/>
      <c r="G646" s="894" t="s">
        <v>251</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535</v>
      </c>
      <c r="AJ647" s="334"/>
      <c r="AK647" s="334"/>
      <c r="AL647" s="158"/>
      <c r="AM647" s="334" t="s">
        <v>536</v>
      </c>
      <c r="AN647" s="334"/>
      <c r="AO647" s="334"/>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535</v>
      </c>
      <c r="AJ652" s="334"/>
      <c r="AK652" s="334"/>
      <c r="AL652" s="158"/>
      <c r="AM652" s="334" t="s">
        <v>536</v>
      </c>
      <c r="AN652" s="334"/>
      <c r="AO652" s="334"/>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535</v>
      </c>
      <c r="AJ657" s="334"/>
      <c r="AK657" s="334"/>
      <c r="AL657" s="158"/>
      <c r="AM657" s="334" t="s">
        <v>536</v>
      </c>
      <c r="AN657" s="334"/>
      <c r="AO657" s="334"/>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535</v>
      </c>
      <c r="AJ662" s="334"/>
      <c r="AK662" s="334"/>
      <c r="AL662" s="158"/>
      <c r="AM662" s="334" t="s">
        <v>536</v>
      </c>
      <c r="AN662" s="334"/>
      <c r="AO662" s="334"/>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535</v>
      </c>
      <c r="AJ667" s="334"/>
      <c r="AK667" s="334"/>
      <c r="AL667" s="158"/>
      <c r="AM667" s="334" t="s">
        <v>536</v>
      </c>
      <c r="AN667" s="334"/>
      <c r="AO667" s="334"/>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535</v>
      </c>
      <c r="AJ672" s="334"/>
      <c r="AK672" s="334"/>
      <c r="AL672" s="158"/>
      <c r="AM672" s="334" t="s">
        <v>536</v>
      </c>
      <c r="AN672" s="334"/>
      <c r="AO672" s="334"/>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535</v>
      </c>
      <c r="AJ677" s="334"/>
      <c r="AK677" s="334"/>
      <c r="AL677" s="158"/>
      <c r="AM677" s="334" t="s">
        <v>536</v>
      </c>
      <c r="AN677" s="334"/>
      <c r="AO677" s="334"/>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535</v>
      </c>
      <c r="AJ682" s="334"/>
      <c r="AK682" s="334"/>
      <c r="AL682" s="158"/>
      <c r="AM682" s="334" t="s">
        <v>536</v>
      </c>
      <c r="AN682" s="334"/>
      <c r="AO682" s="334"/>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535</v>
      </c>
      <c r="AJ687" s="334"/>
      <c r="AK687" s="334"/>
      <c r="AL687" s="158"/>
      <c r="AM687" s="334" t="s">
        <v>536</v>
      </c>
      <c r="AN687" s="334"/>
      <c r="AO687" s="334"/>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535</v>
      </c>
      <c r="AJ692" s="334"/>
      <c r="AK692" s="334"/>
      <c r="AL692" s="158"/>
      <c r="AM692" s="334" t="s">
        <v>536</v>
      </c>
      <c r="AN692" s="334"/>
      <c r="AO692" s="334"/>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5" customHeight="1" x14ac:dyDescent="0.15">
      <c r="A702" s="865" t="s">
        <v>140</v>
      </c>
      <c r="B702" s="866"/>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738</v>
      </c>
      <c r="AE702" s="342"/>
      <c r="AF702" s="342"/>
      <c r="AG702" s="379" t="s">
        <v>785</v>
      </c>
      <c r="AH702" s="380"/>
      <c r="AI702" s="380"/>
      <c r="AJ702" s="380"/>
      <c r="AK702" s="380"/>
      <c r="AL702" s="380"/>
      <c r="AM702" s="380"/>
      <c r="AN702" s="380"/>
      <c r="AO702" s="380"/>
      <c r="AP702" s="380"/>
      <c r="AQ702" s="380"/>
      <c r="AR702" s="380"/>
      <c r="AS702" s="380"/>
      <c r="AT702" s="380"/>
      <c r="AU702" s="380"/>
      <c r="AV702" s="380"/>
      <c r="AW702" s="380"/>
      <c r="AX702" s="381"/>
    </row>
    <row r="703" spans="1:51" ht="51"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738</v>
      </c>
      <c r="AE703" s="323"/>
      <c r="AF703" s="323"/>
      <c r="AG703" s="104" t="s">
        <v>786</v>
      </c>
      <c r="AH703" s="105"/>
      <c r="AI703" s="105"/>
      <c r="AJ703" s="105"/>
      <c r="AK703" s="105"/>
      <c r="AL703" s="105"/>
      <c r="AM703" s="105"/>
      <c r="AN703" s="105"/>
      <c r="AO703" s="105"/>
      <c r="AP703" s="105"/>
      <c r="AQ703" s="105"/>
      <c r="AR703" s="105"/>
      <c r="AS703" s="105"/>
      <c r="AT703" s="105"/>
      <c r="AU703" s="105"/>
      <c r="AV703" s="105"/>
      <c r="AW703" s="105"/>
      <c r="AX703" s="106"/>
    </row>
    <row r="704" spans="1:51" ht="3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1" t="s">
        <v>738</v>
      </c>
      <c r="AE704" s="782"/>
      <c r="AF704" s="782"/>
      <c r="AG704" s="168" t="s">
        <v>787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6" t="s">
        <v>41</v>
      </c>
      <c r="D705" s="817"/>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8"/>
      <c r="AD705" s="713" t="s">
        <v>738</v>
      </c>
      <c r="AE705" s="714"/>
      <c r="AF705" s="714"/>
      <c r="AG705" s="128" t="s">
        <v>804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373</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788</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9.25" customHeight="1" x14ac:dyDescent="0.15">
      <c r="A707" s="641"/>
      <c r="B707" s="642"/>
      <c r="C707" s="795"/>
      <c r="D707" s="796"/>
      <c r="E707" s="732" t="s">
        <v>314</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0" t="s">
        <v>789</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44.25" customHeight="1" x14ac:dyDescent="0.15">
      <c r="A708" s="641"/>
      <c r="B708" s="643"/>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3" t="s">
        <v>738</v>
      </c>
      <c r="AE708" s="604"/>
      <c r="AF708" s="604"/>
      <c r="AG708" s="741" t="s">
        <v>790</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738</v>
      </c>
      <c r="AE709" s="323"/>
      <c r="AF709" s="323"/>
      <c r="AG709" s="104" t="s">
        <v>791</v>
      </c>
      <c r="AH709" s="105"/>
      <c r="AI709" s="105"/>
      <c r="AJ709" s="105"/>
      <c r="AK709" s="105"/>
      <c r="AL709" s="105"/>
      <c r="AM709" s="105"/>
      <c r="AN709" s="105"/>
      <c r="AO709" s="105"/>
      <c r="AP709" s="105"/>
      <c r="AQ709" s="105"/>
      <c r="AR709" s="105"/>
      <c r="AS709" s="105"/>
      <c r="AT709" s="105"/>
      <c r="AU709" s="105"/>
      <c r="AV709" s="105"/>
      <c r="AW709" s="105"/>
      <c r="AX709" s="106"/>
    </row>
    <row r="710" spans="1:50" ht="33.7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738</v>
      </c>
      <c r="AE710" s="323"/>
      <c r="AF710" s="323"/>
      <c r="AG710" s="104" t="s">
        <v>792</v>
      </c>
      <c r="AH710" s="105"/>
      <c r="AI710" s="105"/>
      <c r="AJ710" s="105"/>
      <c r="AK710" s="105"/>
      <c r="AL710" s="105"/>
      <c r="AM710" s="105"/>
      <c r="AN710" s="105"/>
      <c r="AO710" s="105"/>
      <c r="AP710" s="105"/>
      <c r="AQ710" s="105"/>
      <c r="AR710" s="105"/>
      <c r="AS710" s="105"/>
      <c r="AT710" s="105"/>
      <c r="AU710" s="105"/>
      <c r="AV710" s="105"/>
      <c r="AW710" s="105"/>
      <c r="AX710" s="106"/>
    </row>
    <row r="711" spans="1:50" ht="33.7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738</v>
      </c>
      <c r="AE711" s="323"/>
      <c r="AF711" s="323"/>
      <c r="AG711" s="104" t="s">
        <v>793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339</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738</v>
      </c>
      <c r="AE712" s="782"/>
      <c r="AF712" s="782"/>
      <c r="AG712" s="805" t="s">
        <v>796</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1"/>
      <c r="B713" s="643"/>
      <c r="C713" s="946" t="s">
        <v>340</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794</v>
      </c>
      <c r="AE713" s="323"/>
      <c r="AF713" s="662"/>
      <c r="AG713" s="104" t="s">
        <v>795</v>
      </c>
      <c r="AH713" s="105"/>
      <c r="AI713" s="105"/>
      <c r="AJ713" s="105"/>
      <c r="AK713" s="105"/>
      <c r="AL713" s="105"/>
      <c r="AM713" s="105"/>
      <c r="AN713" s="105"/>
      <c r="AO713" s="105"/>
      <c r="AP713" s="105"/>
      <c r="AQ713" s="105"/>
      <c r="AR713" s="105"/>
      <c r="AS713" s="105"/>
      <c r="AT713" s="105"/>
      <c r="AU713" s="105"/>
      <c r="AV713" s="105"/>
      <c r="AW713" s="105"/>
      <c r="AX713" s="106"/>
    </row>
    <row r="714" spans="1:50" ht="68.25" customHeight="1" x14ac:dyDescent="0.15">
      <c r="A714" s="644"/>
      <c r="B714" s="645"/>
      <c r="C714" s="646" t="s">
        <v>319</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2" t="s">
        <v>738</v>
      </c>
      <c r="AE714" s="803"/>
      <c r="AF714" s="804"/>
      <c r="AG714" s="735" t="s">
        <v>797</v>
      </c>
      <c r="AH714" s="736"/>
      <c r="AI714" s="736"/>
      <c r="AJ714" s="736"/>
      <c r="AK714" s="736"/>
      <c r="AL714" s="736"/>
      <c r="AM714" s="736"/>
      <c r="AN714" s="736"/>
      <c r="AO714" s="736"/>
      <c r="AP714" s="736"/>
      <c r="AQ714" s="736"/>
      <c r="AR714" s="736"/>
      <c r="AS714" s="736"/>
      <c r="AT714" s="736"/>
      <c r="AU714" s="736"/>
      <c r="AV714" s="736"/>
      <c r="AW714" s="736"/>
      <c r="AX714" s="737"/>
    </row>
    <row r="715" spans="1:50" ht="54" customHeight="1" x14ac:dyDescent="0.15">
      <c r="A715" s="639" t="s">
        <v>40</v>
      </c>
      <c r="B715" s="783"/>
      <c r="C715" s="784" t="s">
        <v>320</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738</v>
      </c>
      <c r="AE715" s="604"/>
      <c r="AF715" s="655"/>
      <c r="AG715" s="741" t="s">
        <v>798</v>
      </c>
      <c r="AH715" s="742"/>
      <c r="AI715" s="742"/>
      <c r="AJ715" s="742"/>
      <c r="AK715" s="742"/>
      <c r="AL715" s="742"/>
      <c r="AM715" s="742"/>
      <c r="AN715" s="742"/>
      <c r="AO715" s="742"/>
      <c r="AP715" s="742"/>
      <c r="AQ715" s="742"/>
      <c r="AR715" s="742"/>
      <c r="AS715" s="742"/>
      <c r="AT715" s="742"/>
      <c r="AU715" s="742"/>
      <c r="AV715" s="742"/>
      <c r="AW715" s="742"/>
      <c r="AX715" s="743"/>
    </row>
    <row r="716" spans="1:50" ht="3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738</v>
      </c>
      <c r="AE716" s="626"/>
      <c r="AF716" s="626"/>
      <c r="AG716" s="104" t="s">
        <v>799</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5" t="s">
        <v>242</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738</v>
      </c>
      <c r="AE717" s="323"/>
      <c r="AF717" s="323"/>
      <c r="AG717" s="104" t="s">
        <v>800</v>
      </c>
      <c r="AH717" s="105"/>
      <c r="AI717" s="105"/>
      <c r="AJ717" s="105"/>
      <c r="AK717" s="105"/>
      <c r="AL717" s="105"/>
      <c r="AM717" s="105"/>
      <c r="AN717" s="105"/>
      <c r="AO717" s="105"/>
      <c r="AP717" s="105"/>
      <c r="AQ717" s="105"/>
      <c r="AR717" s="105"/>
      <c r="AS717" s="105"/>
      <c r="AT717" s="105"/>
      <c r="AU717" s="105"/>
      <c r="AV717" s="105"/>
      <c r="AW717" s="105"/>
      <c r="AX717" s="106"/>
    </row>
    <row r="718" spans="1:50" ht="41.25"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738</v>
      </c>
      <c r="AE718" s="323"/>
      <c r="AF718" s="323"/>
      <c r="AG718" s="130" t="s">
        <v>801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794</v>
      </c>
      <c r="AE719" s="604"/>
      <c r="AF719" s="604"/>
      <c r="AG719" s="128" t="s">
        <v>795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333</v>
      </c>
      <c r="D720" s="297"/>
      <c r="E720" s="297"/>
      <c r="F720" s="300"/>
      <c r="G720" s="296" t="s">
        <v>334</v>
      </c>
      <c r="H720" s="297"/>
      <c r="I720" s="297"/>
      <c r="J720" s="297"/>
      <c r="K720" s="297"/>
      <c r="L720" s="297"/>
      <c r="M720" s="297"/>
      <c r="N720" s="296" t="s">
        <v>336</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8"/>
      <c r="C726" s="810" t="s">
        <v>53</v>
      </c>
      <c r="D726" s="832"/>
      <c r="E726" s="832"/>
      <c r="F726" s="833"/>
      <c r="G726" s="576" t="s">
        <v>802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9"/>
      <c r="B727" s="800"/>
      <c r="C727" s="747" t="s">
        <v>57</v>
      </c>
      <c r="D727" s="748"/>
      <c r="E727" s="748"/>
      <c r="F727" s="749"/>
      <c r="G727" s="574" t="s">
        <v>805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t="s">
        <v>814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t="s">
        <v>815</v>
      </c>
      <c r="B731" s="673"/>
      <c r="C731" s="673"/>
      <c r="D731" s="673"/>
      <c r="E731" s="674"/>
      <c r="F731" s="728" t="s">
        <v>816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102.75" customHeight="1" thickBot="1" x14ac:dyDescent="0.2">
      <c r="A733" s="672" t="s">
        <v>817</v>
      </c>
      <c r="B733" s="673"/>
      <c r="C733" s="673"/>
      <c r="D733" s="673"/>
      <c r="E733" s="674"/>
      <c r="F733" s="636" t="s">
        <v>818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t="s">
        <v>806</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345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9" t="s">
        <v>664</v>
      </c>
      <c r="B737" s="211"/>
      <c r="C737" s="211"/>
      <c r="D737" s="212"/>
      <c r="E737" s="953" t="s">
        <v>733</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1" t="s">
        <v>389</v>
      </c>
      <c r="B738" s="361"/>
      <c r="C738" s="361"/>
      <c r="D738" s="361"/>
      <c r="E738" s="953" t="s">
        <v>734</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1" t="s">
        <v>388</v>
      </c>
      <c r="B739" s="361"/>
      <c r="C739" s="361"/>
      <c r="D739" s="361"/>
      <c r="E739" s="953" t="s">
        <v>735</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1" t="s">
        <v>387</v>
      </c>
      <c r="B740" s="361"/>
      <c r="C740" s="361"/>
      <c r="D740" s="361"/>
      <c r="E740" s="953" t="s">
        <v>736</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1" t="s">
        <v>386</v>
      </c>
      <c r="B741" s="361"/>
      <c r="C741" s="361"/>
      <c r="D741" s="361"/>
      <c r="E741" s="953" t="s">
        <v>737</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1" t="s">
        <v>385</v>
      </c>
      <c r="B742" s="361"/>
      <c r="C742" s="361"/>
      <c r="D742" s="361"/>
      <c r="E742" s="953" t="s">
        <v>737</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1" t="s">
        <v>384</v>
      </c>
      <c r="B743" s="361"/>
      <c r="C743" s="361"/>
      <c r="D743" s="361"/>
      <c r="E743" s="953" t="s">
        <v>737</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1" t="s">
        <v>383</v>
      </c>
      <c r="B744" s="361"/>
      <c r="C744" s="361"/>
      <c r="D744" s="361"/>
      <c r="E744" s="953" t="s">
        <v>737</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1" t="s">
        <v>382</v>
      </c>
      <c r="B745" s="361"/>
      <c r="C745" s="361"/>
      <c r="D745" s="361"/>
      <c r="E745" s="990" t="s">
        <v>737</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1" t="s">
        <v>537</v>
      </c>
      <c r="B746" s="361"/>
      <c r="C746" s="361"/>
      <c r="D746" s="361"/>
      <c r="E746" s="959" t="s">
        <v>702</v>
      </c>
      <c r="F746" s="957"/>
      <c r="G746" s="957"/>
      <c r="H746" s="100" t="str">
        <f>IF(E746="","","-")</f>
        <v>-</v>
      </c>
      <c r="I746" s="957"/>
      <c r="J746" s="957"/>
      <c r="K746" s="100" t="str">
        <f>IF(I746="","","-")</f>
        <v/>
      </c>
      <c r="L746" s="958">
        <v>6</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501</v>
      </c>
      <c r="B747" s="361"/>
      <c r="C747" s="361"/>
      <c r="D747" s="361"/>
      <c r="E747" s="959" t="s">
        <v>702</v>
      </c>
      <c r="F747" s="957"/>
      <c r="G747" s="957"/>
      <c r="H747" s="100" t="str">
        <f>IF(E747="","","-")</f>
        <v>-</v>
      </c>
      <c r="I747" s="957"/>
      <c r="J747" s="957"/>
      <c r="K747" s="100" t="str">
        <f>IF(I747="","","-")</f>
        <v/>
      </c>
      <c r="L747" s="958">
        <v>7</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3" t="s">
        <v>376</v>
      </c>
      <c r="B748" s="614"/>
      <c r="C748" s="614"/>
      <c r="D748" s="614"/>
      <c r="E748" s="614"/>
      <c r="F748" s="615"/>
      <c r="G748" s="83" t="s">
        <v>700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t="s">
        <v>705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42"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42"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42"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42"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42"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42"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42"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42"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42"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42"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42"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42"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42"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42"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39.950000000000003"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4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45"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45" customHeight="1" thickBot="1" x14ac:dyDescent="0.2">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378</v>
      </c>
      <c r="B787" s="628"/>
      <c r="C787" s="628"/>
      <c r="D787" s="628"/>
      <c r="E787" s="628"/>
      <c r="F787" s="629"/>
      <c r="G787" s="594" t="s">
        <v>745</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747</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0"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0"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39.75" customHeight="1" x14ac:dyDescent="0.15">
      <c r="A789" s="630"/>
      <c r="B789" s="631"/>
      <c r="C789" s="631"/>
      <c r="D789" s="631"/>
      <c r="E789" s="631"/>
      <c r="F789" s="632"/>
      <c r="G789" s="669" t="s">
        <v>759</v>
      </c>
      <c r="H789" s="670"/>
      <c r="I789" s="670"/>
      <c r="J789" s="670"/>
      <c r="K789" s="671"/>
      <c r="L789" s="663" t="s">
        <v>746</v>
      </c>
      <c r="M789" s="664"/>
      <c r="N789" s="664"/>
      <c r="O789" s="664"/>
      <c r="P789" s="664"/>
      <c r="Q789" s="664"/>
      <c r="R789" s="664"/>
      <c r="S789" s="664"/>
      <c r="T789" s="664"/>
      <c r="U789" s="664"/>
      <c r="V789" s="664"/>
      <c r="W789" s="664"/>
      <c r="X789" s="665"/>
      <c r="Y789" s="382">
        <v>346</v>
      </c>
      <c r="Z789" s="383"/>
      <c r="AA789" s="383"/>
      <c r="AB789" s="801"/>
      <c r="AC789" s="669" t="s">
        <v>759</v>
      </c>
      <c r="AD789" s="670"/>
      <c r="AE789" s="670"/>
      <c r="AF789" s="670"/>
      <c r="AG789" s="671"/>
      <c r="AH789" s="663" t="s">
        <v>748</v>
      </c>
      <c r="AI789" s="664"/>
      <c r="AJ789" s="664"/>
      <c r="AK789" s="664"/>
      <c r="AL789" s="664"/>
      <c r="AM789" s="664"/>
      <c r="AN789" s="664"/>
      <c r="AO789" s="664"/>
      <c r="AP789" s="664"/>
      <c r="AQ789" s="664"/>
      <c r="AR789" s="664"/>
      <c r="AS789" s="664"/>
      <c r="AT789" s="665"/>
      <c r="AU789" s="382">
        <v>49.5</v>
      </c>
      <c r="AV789" s="383"/>
      <c r="AW789" s="383"/>
      <c r="AX789" s="384"/>
    </row>
    <row r="790" spans="1:51"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x14ac:dyDescent="0.2">
      <c r="A799" s="630"/>
      <c r="B799" s="631"/>
      <c r="C799" s="631"/>
      <c r="D799" s="631"/>
      <c r="E799" s="631"/>
      <c r="F799" s="632"/>
      <c r="G799" s="821" t="s">
        <v>20</v>
      </c>
      <c r="H799" s="822"/>
      <c r="I799" s="822"/>
      <c r="J799" s="822"/>
      <c r="K799" s="822"/>
      <c r="L799" s="823"/>
      <c r="M799" s="824"/>
      <c r="N799" s="824"/>
      <c r="O799" s="824"/>
      <c r="P799" s="824"/>
      <c r="Q799" s="824"/>
      <c r="R799" s="824"/>
      <c r="S799" s="824"/>
      <c r="T799" s="824"/>
      <c r="U799" s="824"/>
      <c r="V799" s="824"/>
      <c r="W799" s="824"/>
      <c r="X799" s="825"/>
      <c r="Y799" s="826">
        <f>SUM(Y789:AB798)</f>
        <v>346</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49.5</v>
      </c>
      <c r="AV799" s="827"/>
      <c r="AW799" s="827"/>
      <c r="AX799" s="829"/>
    </row>
    <row r="800" spans="1:51" ht="24.75" customHeight="1" x14ac:dyDescent="0.15">
      <c r="A800" s="630"/>
      <c r="B800" s="631"/>
      <c r="C800" s="631"/>
      <c r="D800" s="631"/>
      <c r="E800" s="631"/>
      <c r="F800" s="632"/>
      <c r="G800" s="594" t="s">
        <v>749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750</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2</v>
      </c>
    </row>
    <row r="801" spans="1:51" ht="24.75" customHeight="1" x14ac:dyDescent="0.15">
      <c r="A801" s="630"/>
      <c r="B801" s="631"/>
      <c r="C801" s="631"/>
      <c r="D801" s="631"/>
      <c r="E801" s="631"/>
      <c r="F801" s="632"/>
      <c r="G801" s="810"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0"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2</v>
      </c>
    </row>
    <row r="802" spans="1:51" ht="38.25" customHeight="1" x14ac:dyDescent="0.15">
      <c r="A802" s="630"/>
      <c r="B802" s="631"/>
      <c r="C802" s="631"/>
      <c r="D802" s="631"/>
      <c r="E802" s="631"/>
      <c r="F802" s="632"/>
      <c r="G802" s="669" t="s">
        <v>759</v>
      </c>
      <c r="H802" s="670"/>
      <c r="I802" s="670"/>
      <c r="J802" s="670"/>
      <c r="K802" s="671"/>
      <c r="L802" s="663" t="s">
        <v>813</v>
      </c>
      <c r="M802" s="664"/>
      <c r="N802" s="664"/>
      <c r="O802" s="664"/>
      <c r="P802" s="664"/>
      <c r="Q802" s="664"/>
      <c r="R802" s="664"/>
      <c r="S802" s="664"/>
      <c r="T802" s="664"/>
      <c r="U802" s="664"/>
      <c r="V802" s="664"/>
      <c r="W802" s="664"/>
      <c r="X802" s="665"/>
      <c r="Y802" s="382">
        <v>25.4</v>
      </c>
      <c r="Z802" s="383"/>
      <c r="AA802" s="383"/>
      <c r="AB802" s="801"/>
      <c r="AC802" s="669" t="s">
        <v>759</v>
      </c>
      <c r="AD802" s="670"/>
      <c r="AE802" s="670"/>
      <c r="AF802" s="670"/>
      <c r="AG802" s="671"/>
      <c r="AH802" s="663" t="s">
        <v>813</v>
      </c>
      <c r="AI802" s="664"/>
      <c r="AJ802" s="664"/>
      <c r="AK802" s="664"/>
      <c r="AL802" s="664"/>
      <c r="AM802" s="664"/>
      <c r="AN802" s="664"/>
      <c r="AO802" s="664"/>
      <c r="AP802" s="664"/>
      <c r="AQ802" s="664"/>
      <c r="AR802" s="664"/>
      <c r="AS802" s="664"/>
      <c r="AT802" s="665"/>
      <c r="AU802" s="382">
        <v>16.399999999999999</v>
      </c>
      <c r="AV802" s="383"/>
      <c r="AW802" s="383"/>
      <c r="AX802" s="384"/>
      <c r="AY802">
        <f t="shared" ref="AY802:AY812" si="115">$AY$800</f>
        <v>2</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2</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2</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2</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2</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2</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2</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2</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2</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2</v>
      </c>
    </row>
    <row r="812" spans="1:51" ht="24.75" customHeight="1" thickBot="1" x14ac:dyDescent="0.2">
      <c r="A812" s="630"/>
      <c r="B812" s="631"/>
      <c r="C812" s="631"/>
      <c r="D812" s="631"/>
      <c r="E812" s="631"/>
      <c r="F812" s="632"/>
      <c r="G812" s="821" t="s">
        <v>20</v>
      </c>
      <c r="H812" s="822"/>
      <c r="I812" s="822"/>
      <c r="J812" s="822"/>
      <c r="K812" s="822"/>
      <c r="L812" s="823"/>
      <c r="M812" s="824"/>
      <c r="N812" s="824"/>
      <c r="O812" s="824"/>
      <c r="P812" s="824"/>
      <c r="Q812" s="824"/>
      <c r="R812" s="824"/>
      <c r="S812" s="824"/>
      <c r="T812" s="824"/>
      <c r="U812" s="824"/>
      <c r="V812" s="824"/>
      <c r="W812" s="824"/>
      <c r="X812" s="825"/>
      <c r="Y812" s="826">
        <f>SUM(Y802:AB811)</f>
        <v>25.4</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16.399999999999999</v>
      </c>
      <c r="AV812" s="827"/>
      <c r="AW812" s="827"/>
      <c r="AX812" s="829"/>
      <c r="AY812">
        <f t="shared" si="115"/>
        <v>2</v>
      </c>
    </row>
    <row r="813" spans="1:51" ht="24.75" customHeight="1" x14ac:dyDescent="0.15">
      <c r="A813" s="630"/>
      <c r="B813" s="631"/>
      <c r="C813" s="631"/>
      <c r="D813" s="631"/>
      <c r="E813" s="631"/>
      <c r="F813" s="632"/>
      <c r="G813" s="594" t="s">
        <v>751</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777</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2</v>
      </c>
    </row>
    <row r="814" spans="1:51" ht="24.75" customHeight="1" x14ac:dyDescent="0.15">
      <c r="A814" s="630"/>
      <c r="B814" s="631"/>
      <c r="C814" s="631"/>
      <c r="D814" s="631"/>
      <c r="E814" s="631"/>
      <c r="F814" s="632"/>
      <c r="G814" s="810"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0"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2</v>
      </c>
    </row>
    <row r="815" spans="1:51" ht="34.5" customHeight="1" x14ac:dyDescent="0.15">
      <c r="A815" s="630"/>
      <c r="B815" s="631"/>
      <c r="C815" s="631"/>
      <c r="D815" s="631"/>
      <c r="E815" s="631"/>
      <c r="F815" s="632"/>
      <c r="G815" s="669" t="s">
        <v>759</v>
      </c>
      <c r="H815" s="670"/>
      <c r="I815" s="670"/>
      <c r="J815" s="670"/>
      <c r="K815" s="671"/>
      <c r="L815" s="663" t="s">
        <v>752</v>
      </c>
      <c r="M815" s="664"/>
      <c r="N815" s="664"/>
      <c r="O815" s="664"/>
      <c r="P815" s="664"/>
      <c r="Q815" s="664"/>
      <c r="R815" s="664"/>
      <c r="S815" s="664"/>
      <c r="T815" s="664"/>
      <c r="U815" s="664"/>
      <c r="V815" s="664"/>
      <c r="W815" s="664"/>
      <c r="X815" s="665"/>
      <c r="Y815" s="382">
        <v>9.6</v>
      </c>
      <c r="Z815" s="383"/>
      <c r="AA815" s="383"/>
      <c r="AB815" s="801"/>
      <c r="AC815" s="669" t="s">
        <v>759</v>
      </c>
      <c r="AD815" s="670"/>
      <c r="AE815" s="670"/>
      <c r="AF815" s="670"/>
      <c r="AG815" s="671"/>
      <c r="AH815" s="663" t="s">
        <v>753</v>
      </c>
      <c r="AI815" s="664"/>
      <c r="AJ815" s="664"/>
      <c r="AK815" s="664"/>
      <c r="AL815" s="664"/>
      <c r="AM815" s="664"/>
      <c r="AN815" s="664"/>
      <c r="AO815" s="664"/>
      <c r="AP815" s="664"/>
      <c r="AQ815" s="664"/>
      <c r="AR815" s="664"/>
      <c r="AS815" s="664"/>
      <c r="AT815" s="665"/>
      <c r="AU815" s="382">
        <v>3.2</v>
      </c>
      <c r="AV815" s="383"/>
      <c r="AW815" s="383"/>
      <c r="AX815" s="384"/>
      <c r="AY815">
        <f t="shared" ref="AY815:AY825" si="116">$AY$813</f>
        <v>2</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2</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2</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2</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2</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2</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2</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2</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2</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2</v>
      </c>
    </row>
    <row r="825" spans="1:51" ht="24.75" customHeight="1" thickBot="1" x14ac:dyDescent="0.2">
      <c r="A825" s="630"/>
      <c r="B825" s="631"/>
      <c r="C825" s="631"/>
      <c r="D825" s="631"/>
      <c r="E825" s="631"/>
      <c r="F825" s="632"/>
      <c r="G825" s="821" t="s">
        <v>20</v>
      </c>
      <c r="H825" s="822"/>
      <c r="I825" s="822"/>
      <c r="J825" s="822"/>
      <c r="K825" s="822"/>
      <c r="L825" s="823"/>
      <c r="M825" s="824"/>
      <c r="N825" s="824"/>
      <c r="O825" s="824"/>
      <c r="P825" s="824"/>
      <c r="Q825" s="824"/>
      <c r="R825" s="824"/>
      <c r="S825" s="824"/>
      <c r="T825" s="824"/>
      <c r="U825" s="824"/>
      <c r="V825" s="824"/>
      <c r="W825" s="824"/>
      <c r="X825" s="825"/>
      <c r="Y825" s="826">
        <f>SUM(Y815:AB824)</f>
        <v>9.6</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3.2</v>
      </c>
      <c r="AV825" s="827"/>
      <c r="AW825" s="827"/>
      <c r="AX825" s="829"/>
      <c r="AY825">
        <f t="shared" si="116"/>
        <v>2</v>
      </c>
    </row>
    <row r="826" spans="1:51" ht="24.75" customHeight="1" x14ac:dyDescent="0.15">
      <c r="A826" s="630"/>
      <c r="B826" s="631"/>
      <c r="C826" s="631"/>
      <c r="D826" s="631"/>
      <c r="E826" s="631"/>
      <c r="F826" s="632"/>
      <c r="G826" s="594" t="s">
        <v>754</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756</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2</v>
      </c>
    </row>
    <row r="827" spans="1:51" ht="24.75" customHeight="1" x14ac:dyDescent="0.15">
      <c r="A827" s="630"/>
      <c r="B827" s="631"/>
      <c r="C827" s="631"/>
      <c r="D827" s="631"/>
      <c r="E827" s="631"/>
      <c r="F827" s="632"/>
      <c r="G827" s="810"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0"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2</v>
      </c>
    </row>
    <row r="828" spans="1:51" s="16" customFormat="1" ht="31.5" customHeight="1" x14ac:dyDescent="0.15">
      <c r="A828" s="630"/>
      <c r="B828" s="631"/>
      <c r="C828" s="631"/>
      <c r="D828" s="631"/>
      <c r="E828" s="631"/>
      <c r="F828" s="632"/>
      <c r="G828" s="669" t="s">
        <v>759</v>
      </c>
      <c r="H828" s="670"/>
      <c r="I828" s="670"/>
      <c r="J828" s="670"/>
      <c r="K828" s="671"/>
      <c r="L828" s="663" t="s">
        <v>755</v>
      </c>
      <c r="M828" s="664"/>
      <c r="N828" s="664"/>
      <c r="O828" s="664"/>
      <c r="P828" s="664"/>
      <c r="Q828" s="664"/>
      <c r="R828" s="664"/>
      <c r="S828" s="664"/>
      <c r="T828" s="664"/>
      <c r="U828" s="664"/>
      <c r="V828" s="664"/>
      <c r="W828" s="664"/>
      <c r="X828" s="665"/>
      <c r="Y828" s="382">
        <v>1.9</v>
      </c>
      <c r="Z828" s="383"/>
      <c r="AA828" s="383"/>
      <c r="AB828" s="801"/>
      <c r="AC828" s="669" t="s">
        <v>759</v>
      </c>
      <c r="AD828" s="670"/>
      <c r="AE828" s="670"/>
      <c r="AF828" s="670"/>
      <c r="AG828" s="671"/>
      <c r="AH828" s="663" t="s">
        <v>757</v>
      </c>
      <c r="AI828" s="664"/>
      <c r="AJ828" s="664"/>
      <c r="AK828" s="664"/>
      <c r="AL828" s="664"/>
      <c r="AM828" s="664"/>
      <c r="AN828" s="664"/>
      <c r="AO828" s="664"/>
      <c r="AP828" s="664"/>
      <c r="AQ828" s="664"/>
      <c r="AR828" s="664"/>
      <c r="AS828" s="664"/>
      <c r="AT828" s="665"/>
      <c r="AU828" s="382">
        <v>1.1000000000000001</v>
      </c>
      <c r="AV828" s="383"/>
      <c r="AW828" s="383"/>
      <c r="AX828" s="384"/>
      <c r="AY828">
        <f t="shared" ref="AY828:AY838" si="117">$AY$826</f>
        <v>2</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2</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2</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2</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2</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2</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2</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2</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2</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2</v>
      </c>
    </row>
    <row r="838" spans="1:51" ht="24.75" customHeight="1" x14ac:dyDescent="0.15">
      <c r="A838" s="630"/>
      <c r="B838" s="631"/>
      <c r="C838" s="631"/>
      <c r="D838" s="631"/>
      <c r="E838" s="631"/>
      <c r="F838" s="632"/>
      <c r="G838" s="821" t="s">
        <v>20</v>
      </c>
      <c r="H838" s="822"/>
      <c r="I838" s="822"/>
      <c r="J838" s="822"/>
      <c r="K838" s="822"/>
      <c r="L838" s="823"/>
      <c r="M838" s="824"/>
      <c r="N838" s="824"/>
      <c r="O838" s="824"/>
      <c r="P838" s="824"/>
      <c r="Q838" s="824"/>
      <c r="R838" s="824"/>
      <c r="S838" s="824"/>
      <c r="T838" s="824"/>
      <c r="U838" s="824"/>
      <c r="V838" s="824"/>
      <c r="W838" s="824"/>
      <c r="X838" s="825"/>
      <c r="Y838" s="826">
        <f>SUM(Y828:AB837)</f>
        <v>1.9</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1.1000000000000001</v>
      </c>
      <c r="AV838" s="827"/>
      <c r="AW838" s="827"/>
      <c r="AX838" s="829"/>
      <c r="AY838">
        <f t="shared" si="117"/>
        <v>2</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337</v>
      </c>
      <c r="AM839" s="276"/>
      <c r="AN839" s="276"/>
      <c r="AO839" s="102" t="s">
        <v>758</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295</v>
      </c>
      <c r="K844" s="361"/>
      <c r="L844" s="361"/>
      <c r="M844" s="361"/>
      <c r="N844" s="361"/>
      <c r="O844" s="361"/>
      <c r="P844" s="247" t="s">
        <v>243</v>
      </c>
      <c r="Q844" s="247"/>
      <c r="R844" s="247"/>
      <c r="S844" s="247"/>
      <c r="T844" s="247"/>
      <c r="U844" s="247"/>
      <c r="V844" s="247"/>
      <c r="W844" s="247"/>
      <c r="X844" s="247"/>
      <c r="Y844" s="362" t="s">
        <v>293</v>
      </c>
      <c r="Z844" s="363"/>
      <c r="AA844" s="363"/>
      <c r="AB844" s="363"/>
      <c r="AC844" s="152" t="s">
        <v>332</v>
      </c>
      <c r="AD844" s="152"/>
      <c r="AE844" s="152"/>
      <c r="AF844" s="152"/>
      <c r="AG844" s="152"/>
      <c r="AH844" s="362" t="s">
        <v>359</v>
      </c>
      <c r="AI844" s="360"/>
      <c r="AJ844" s="360"/>
      <c r="AK844" s="360"/>
      <c r="AL844" s="360" t="s">
        <v>21</v>
      </c>
      <c r="AM844" s="360"/>
      <c r="AN844" s="360"/>
      <c r="AO844" s="364"/>
      <c r="AP844" s="365" t="s">
        <v>296</v>
      </c>
      <c r="AQ844" s="365"/>
      <c r="AR844" s="365"/>
      <c r="AS844" s="365"/>
      <c r="AT844" s="365"/>
      <c r="AU844" s="365"/>
      <c r="AV844" s="365"/>
      <c r="AW844" s="365"/>
      <c r="AX844" s="365"/>
    </row>
    <row r="845" spans="1:51" ht="53.25" customHeight="1" x14ac:dyDescent="0.15">
      <c r="A845" s="370">
        <v>1</v>
      </c>
      <c r="B845" s="370">
        <v>1</v>
      </c>
      <c r="C845" s="358" t="s">
        <v>764</v>
      </c>
      <c r="D845" s="343"/>
      <c r="E845" s="343"/>
      <c r="F845" s="343"/>
      <c r="G845" s="343"/>
      <c r="H845" s="343"/>
      <c r="I845" s="343"/>
      <c r="J845" s="344">
        <v>1020001071491</v>
      </c>
      <c r="K845" s="345"/>
      <c r="L845" s="345"/>
      <c r="M845" s="345"/>
      <c r="N845" s="345"/>
      <c r="O845" s="345"/>
      <c r="P845" s="359" t="s">
        <v>770</v>
      </c>
      <c r="Q845" s="346"/>
      <c r="R845" s="346"/>
      <c r="S845" s="346"/>
      <c r="T845" s="346"/>
      <c r="U845" s="346"/>
      <c r="V845" s="346"/>
      <c r="W845" s="346"/>
      <c r="X845" s="346"/>
      <c r="Y845" s="347">
        <v>346</v>
      </c>
      <c r="Z845" s="348"/>
      <c r="AA845" s="348"/>
      <c r="AB845" s="349"/>
      <c r="AC845" s="350" t="s">
        <v>365</v>
      </c>
      <c r="AD845" s="351"/>
      <c r="AE845" s="351"/>
      <c r="AF845" s="351"/>
      <c r="AG845" s="351"/>
      <c r="AH845" s="366">
        <v>2</v>
      </c>
      <c r="AI845" s="367"/>
      <c r="AJ845" s="367"/>
      <c r="AK845" s="367"/>
      <c r="AL845" s="354">
        <v>85.654700000000005</v>
      </c>
      <c r="AM845" s="355"/>
      <c r="AN845" s="355"/>
      <c r="AO845" s="356"/>
      <c r="AP845" s="357" t="s">
        <v>707</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295</v>
      </c>
      <c r="K877" s="361"/>
      <c r="L877" s="361"/>
      <c r="M877" s="361"/>
      <c r="N877" s="361"/>
      <c r="O877" s="361"/>
      <c r="P877" s="247" t="s">
        <v>243</v>
      </c>
      <c r="Q877" s="247"/>
      <c r="R877" s="247"/>
      <c r="S877" s="247"/>
      <c r="T877" s="247"/>
      <c r="U877" s="247"/>
      <c r="V877" s="247"/>
      <c r="W877" s="247"/>
      <c r="X877" s="247"/>
      <c r="Y877" s="362" t="s">
        <v>293</v>
      </c>
      <c r="Z877" s="363"/>
      <c r="AA877" s="363"/>
      <c r="AB877" s="363"/>
      <c r="AC877" s="152" t="s">
        <v>332</v>
      </c>
      <c r="AD877" s="152"/>
      <c r="AE877" s="152"/>
      <c r="AF877" s="152"/>
      <c r="AG877" s="152"/>
      <c r="AH877" s="362" t="s">
        <v>359</v>
      </c>
      <c r="AI877" s="360"/>
      <c r="AJ877" s="360"/>
      <c r="AK877" s="360"/>
      <c r="AL877" s="360" t="s">
        <v>21</v>
      </c>
      <c r="AM877" s="360"/>
      <c r="AN877" s="360"/>
      <c r="AO877" s="364"/>
      <c r="AP877" s="365" t="s">
        <v>296</v>
      </c>
      <c r="AQ877" s="365"/>
      <c r="AR877" s="365"/>
      <c r="AS877" s="365"/>
      <c r="AT877" s="365"/>
      <c r="AU877" s="365"/>
      <c r="AV877" s="365"/>
      <c r="AW877" s="365"/>
      <c r="AX877" s="365"/>
      <c r="AY877">
        <f t="shared" ref="AY877:AY878" si="118">$AY$875</f>
        <v>1</v>
      </c>
    </row>
    <row r="878" spans="1:51" ht="64.5" customHeight="1" x14ac:dyDescent="0.15">
      <c r="A878" s="370">
        <v>1</v>
      </c>
      <c r="B878" s="370">
        <v>1</v>
      </c>
      <c r="C878" s="358" t="s">
        <v>765</v>
      </c>
      <c r="D878" s="343"/>
      <c r="E878" s="343"/>
      <c r="F878" s="343"/>
      <c r="G878" s="343"/>
      <c r="H878" s="343"/>
      <c r="I878" s="343"/>
      <c r="J878" s="344">
        <v>8010001085296</v>
      </c>
      <c r="K878" s="345"/>
      <c r="L878" s="345"/>
      <c r="M878" s="345"/>
      <c r="N878" s="345"/>
      <c r="O878" s="345"/>
      <c r="P878" s="359" t="s">
        <v>771</v>
      </c>
      <c r="Q878" s="346"/>
      <c r="R878" s="346"/>
      <c r="S878" s="346"/>
      <c r="T878" s="346"/>
      <c r="U878" s="346"/>
      <c r="V878" s="346"/>
      <c r="W878" s="346"/>
      <c r="X878" s="346"/>
      <c r="Y878" s="347">
        <v>49.5</v>
      </c>
      <c r="Z878" s="348"/>
      <c r="AA878" s="348"/>
      <c r="AB878" s="349"/>
      <c r="AC878" s="350" t="s">
        <v>365</v>
      </c>
      <c r="AD878" s="351"/>
      <c r="AE878" s="351"/>
      <c r="AF878" s="351"/>
      <c r="AG878" s="351"/>
      <c r="AH878" s="366">
        <v>1</v>
      </c>
      <c r="AI878" s="367"/>
      <c r="AJ878" s="367"/>
      <c r="AK878" s="367"/>
      <c r="AL878" s="354">
        <v>94.465299999999999</v>
      </c>
      <c r="AM878" s="355"/>
      <c r="AN878" s="355"/>
      <c r="AO878" s="356"/>
      <c r="AP878" s="357" t="s">
        <v>707</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295</v>
      </c>
      <c r="K910" s="361"/>
      <c r="L910" s="361"/>
      <c r="M910" s="361"/>
      <c r="N910" s="361"/>
      <c r="O910" s="361"/>
      <c r="P910" s="247" t="s">
        <v>243</v>
      </c>
      <c r="Q910" s="247"/>
      <c r="R910" s="247"/>
      <c r="S910" s="247"/>
      <c r="T910" s="247"/>
      <c r="U910" s="247"/>
      <c r="V910" s="247"/>
      <c r="W910" s="247"/>
      <c r="X910" s="247"/>
      <c r="Y910" s="362" t="s">
        <v>293</v>
      </c>
      <c r="Z910" s="363"/>
      <c r="AA910" s="363"/>
      <c r="AB910" s="363"/>
      <c r="AC910" s="152" t="s">
        <v>332</v>
      </c>
      <c r="AD910" s="152"/>
      <c r="AE910" s="152"/>
      <c r="AF910" s="152"/>
      <c r="AG910" s="152"/>
      <c r="AH910" s="362" t="s">
        <v>359</v>
      </c>
      <c r="AI910" s="360"/>
      <c r="AJ910" s="360"/>
      <c r="AK910" s="360"/>
      <c r="AL910" s="360" t="s">
        <v>21</v>
      </c>
      <c r="AM910" s="360"/>
      <c r="AN910" s="360"/>
      <c r="AO910" s="364"/>
      <c r="AP910" s="365" t="s">
        <v>296</v>
      </c>
      <c r="AQ910" s="365"/>
      <c r="AR910" s="365"/>
      <c r="AS910" s="365"/>
      <c r="AT910" s="365"/>
      <c r="AU910" s="365"/>
      <c r="AV910" s="365"/>
      <c r="AW910" s="365"/>
      <c r="AX910" s="365"/>
      <c r="AY910">
        <f t="shared" ref="AY910:AY911" si="119">$AY$908</f>
        <v>1</v>
      </c>
    </row>
    <row r="911" spans="1:51" ht="65.25" customHeight="1" x14ac:dyDescent="0.15">
      <c r="A911" s="370">
        <v>1</v>
      </c>
      <c r="B911" s="370">
        <v>1</v>
      </c>
      <c r="C911" s="358" t="s">
        <v>766</v>
      </c>
      <c r="D911" s="343"/>
      <c r="E911" s="343"/>
      <c r="F911" s="343"/>
      <c r="G911" s="343"/>
      <c r="H911" s="343"/>
      <c r="I911" s="343"/>
      <c r="J911" s="344">
        <v>3010401026805</v>
      </c>
      <c r="K911" s="345"/>
      <c r="L911" s="345"/>
      <c r="M911" s="345"/>
      <c r="N911" s="345"/>
      <c r="O911" s="345"/>
      <c r="P911" s="359" t="s">
        <v>813</v>
      </c>
      <c r="Q911" s="346"/>
      <c r="R911" s="346"/>
      <c r="S911" s="346"/>
      <c r="T911" s="346"/>
      <c r="U911" s="346"/>
      <c r="V911" s="346"/>
      <c r="W911" s="346"/>
      <c r="X911" s="346"/>
      <c r="Y911" s="347">
        <v>25.4</v>
      </c>
      <c r="Z911" s="348"/>
      <c r="AA911" s="348"/>
      <c r="AB911" s="349"/>
      <c r="AC911" s="350" t="s">
        <v>364</v>
      </c>
      <c r="AD911" s="351"/>
      <c r="AE911" s="351"/>
      <c r="AF911" s="351"/>
      <c r="AG911" s="351"/>
      <c r="AH911" s="366">
        <v>1</v>
      </c>
      <c r="AI911" s="367"/>
      <c r="AJ911" s="367"/>
      <c r="AK911" s="367"/>
      <c r="AL911" s="354">
        <v>99.569500000000005</v>
      </c>
      <c r="AM911" s="355"/>
      <c r="AN911" s="355"/>
      <c r="AO911" s="356"/>
      <c r="AP911" s="357" t="s">
        <v>707</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295</v>
      </c>
      <c r="K943" s="361"/>
      <c r="L943" s="361"/>
      <c r="M943" s="361"/>
      <c r="N943" s="361"/>
      <c r="O943" s="361"/>
      <c r="P943" s="247" t="s">
        <v>243</v>
      </c>
      <c r="Q943" s="247"/>
      <c r="R943" s="247"/>
      <c r="S943" s="247"/>
      <c r="T943" s="247"/>
      <c r="U943" s="247"/>
      <c r="V943" s="247"/>
      <c r="W943" s="247"/>
      <c r="X943" s="247"/>
      <c r="Y943" s="362" t="s">
        <v>293</v>
      </c>
      <c r="Z943" s="363"/>
      <c r="AA943" s="363"/>
      <c r="AB943" s="363"/>
      <c r="AC943" s="152" t="s">
        <v>332</v>
      </c>
      <c r="AD943" s="152"/>
      <c r="AE943" s="152"/>
      <c r="AF943" s="152"/>
      <c r="AG943" s="152"/>
      <c r="AH943" s="362" t="s">
        <v>359</v>
      </c>
      <c r="AI943" s="360"/>
      <c r="AJ943" s="360"/>
      <c r="AK943" s="360"/>
      <c r="AL943" s="360" t="s">
        <v>21</v>
      </c>
      <c r="AM943" s="360"/>
      <c r="AN943" s="360"/>
      <c r="AO943" s="364"/>
      <c r="AP943" s="365" t="s">
        <v>296</v>
      </c>
      <c r="AQ943" s="365"/>
      <c r="AR943" s="365"/>
      <c r="AS943" s="365"/>
      <c r="AT943" s="365"/>
      <c r="AU943" s="365"/>
      <c r="AV943" s="365"/>
      <c r="AW943" s="365"/>
      <c r="AX943" s="365"/>
      <c r="AY943">
        <f t="shared" ref="AY943:AY944" si="120">$AY$941</f>
        <v>1</v>
      </c>
    </row>
    <row r="944" spans="1:51" ht="62.25" customHeight="1" x14ac:dyDescent="0.15">
      <c r="A944" s="370">
        <v>1</v>
      </c>
      <c r="B944" s="370">
        <v>1</v>
      </c>
      <c r="C944" s="358" t="s">
        <v>767</v>
      </c>
      <c r="D944" s="343"/>
      <c r="E944" s="343"/>
      <c r="F944" s="343"/>
      <c r="G944" s="343"/>
      <c r="H944" s="343"/>
      <c r="I944" s="343"/>
      <c r="J944" s="344">
        <v>9010501031600</v>
      </c>
      <c r="K944" s="345"/>
      <c r="L944" s="345"/>
      <c r="M944" s="345"/>
      <c r="N944" s="345"/>
      <c r="O944" s="345"/>
      <c r="P944" s="359" t="s">
        <v>813</v>
      </c>
      <c r="Q944" s="346"/>
      <c r="R944" s="346"/>
      <c r="S944" s="346"/>
      <c r="T944" s="346"/>
      <c r="U944" s="346"/>
      <c r="V944" s="346"/>
      <c r="W944" s="346"/>
      <c r="X944" s="346"/>
      <c r="Y944" s="347">
        <v>16.399999999999999</v>
      </c>
      <c r="Z944" s="348"/>
      <c r="AA944" s="348"/>
      <c r="AB944" s="349"/>
      <c r="AC944" s="350" t="s">
        <v>364</v>
      </c>
      <c r="AD944" s="351"/>
      <c r="AE944" s="351"/>
      <c r="AF944" s="351"/>
      <c r="AG944" s="351"/>
      <c r="AH944" s="366">
        <v>3</v>
      </c>
      <c r="AI944" s="367"/>
      <c r="AJ944" s="367"/>
      <c r="AK944" s="367"/>
      <c r="AL944" s="354">
        <v>40.9773</v>
      </c>
      <c r="AM944" s="355"/>
      <c r="AN944" s="355"/>
      <c r="AO944" s="356"/>
      <c r="AP944" s="357" t="s">
        <v>707</v>
      </c>
      <c r="AQ944" s="357"/>
      <c r="AR944" s="357"/>
      <c r="AS944" s="357"/>
      <c r="AT944" s="357"/>
      <c r="AU944" s="357"/>
      <c r="AV944" s="357"/>
      <c r="AW944" s="357"/>
      <c r="AX944" s="357"/>
      <c r="AY944">
        <f t="shared" si="120"/>
        <v>1</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295</v>
      </c>
      <c r="K976" s="361"/>
      <c r="L976" s="361"/>
      <c r="M976" s="361"/>
      <c r="N976" s="361"/>
      <c r="O976" s="361"/>
      <c r="P976" s="247" t="s">
        <v>243</v>
      </c>
      <c r="Q976" s="247"/>
      <c r="R976" s="247"/>
      <c r="S976" s="247"/>
      <c r="T976" s="247"/>
      <c r="U976" s="247"/>
      <c r="V976" s="247"/>
      <c r="W976" s="247"/>
      <c r="X976" s="247"/>
      <c r="Y976" s="362" t="s">
        <v>293</v>
      </c>
      <c r="Z976" s="363"/>
      <c r="AA976" s="363"/>
      <c r="AB976" s="363"/>
      <c r="AC976" s="152" t="s">
        <v>332</v>
      </c>
      <c r="AD976" s="152"/>
      <c r="AE976" s="152"/>
      <c r="AF976" s="152"/>
      <c r="AG976" s="152"/>
      <c r="AH976" s="362" t="s">
        <v>359</v>
      </c>
      <c r="AI976" s="360"/>
      <c r="AJ976" s="360"/>
      <c r="AK976" s="360"/>
      <c r="AL976" s="360" t="s">
        <v>21</v>
      </c>
      <c r="AM976" s="360"/>
      <c r="AN976" s="360"/>
      <c r="AO976" s="364"/>
      <c r="AP976" s="365" t="s">
        <v>296</v>
      </c>
      <c r="AQ976" s="365"/>
      <c r="AR976" s="365"/>
      <c r="AS976" s="365"/>
      <c r="AT976" s="365"/>
      <c r="AU976" s="365"/>
      <c r="AV976" s="365"/>
      <c r="AW976" s="365"/>
      <c r="AX976" s="365"/>
      <c r="AY976">
        <f t="shared" ref="AY976:AY977" si="121">$AY$974</f>
        <v>1</v>
      </c>
    </row>
    <row r="977" spans="1:51" ht="44.25" customHeight="1" x14ac:dyDescent="0.15">
      <c r="A977" s="370">
        <v>1</v>
      </c>
      <c r="B977" s="370">
        <v>1</v>
      </c>
      <c r="C977" s="358" t="s">
        <v>768</v>
      </c>
      <c r="D977" s="343"/>
      <c r="E977" s="343"/>
      <c r="F977" s="343"/>
      <c r="G977" s="343"/>
      <c r="H977" s="343"/>
      <c r="I977" s="343"/>
      <c r="J977" s="344">
        <v>3010401097680</v>
      </c>
      <c r="K977" s="345"/>
      <c r="L977" s="345"/>
      <c r="M977" s="345"/>
      <c r="N977" s="345"/>
      <c r="O977" s="345"/>
      <c r="P977" s="359" t="s">
        <v>774</v>
      </c>
      <c r="Q977" s="346"/>
      <c r="R977" s="346"/>
      <c r="S977" s="346"/>
      <c r="T977" s="346"/>
      <c r="U977" s="346"/>
      <c r="V977" s="346"/>
      <c r="W977" s="346"/>
      <c r="X977" s="346"/>
      <c r="Y977" s="347">
        <v>9.6</v>
      </c>
      <c r="Z977" s="348"/>
      <c r="AA977" s="348"/>
      <c r="AB977" s="349"/>
      <c r="AC977" s="350" t="s">
        <v>364</v>
      </c>
      <c r="AD977" s="351"/>
      <c r="AE977" s="351"/>
      <c r="AF977" s="351"/>
      <c r="AG977" s="351"/>
      <c r="AH977" s="366">
        <v>7</v>
      </c>
      <c r="AI977" s="367"/>
      <c r="AJ977" s="367"/>
      <c r="AK977" s="367"/>
      <c r="AL977" s="354">
        <v>34.013500000000001</v>
      </c>
      <c r="AM977" s="355"/>
      <c r="AN977" s="355"/>
      <c r="AO977" s="356"/>
      <c r="AP977" s="357" t="s">
        <v>707</v>
      </c>
      <c r="AQ977" s="357"/>
      <c r="AR977" s="357"/>
      <c r="AS977" s="357"/>
      <c r="AT977" s="357"/>
      <c r="AU977" s="357"/>
      <c r="AV977" s="357"/>
      <c r="AW977" s="357"/>
      <c r="AX977" s="357"/>
      <c r="AY977">
        <f t="shared" si="121"/>
        <v>1</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295</v>
      </c>
      <c r="K1009" s="361"/>
      <c r="L1009" s="361"/>
      <c r="M1009" s="361"/>
      <c r="N1009" s="361"/>
      <c r="O1009" s="361"/>
      <c r="P1009" s="247" t="s">
        <v>243</v>
      </c>
      <c r="Q1009" s="247"/>
      <c r="R1009" s="247"/>
      <c r="S1009" s="247"/>
      <c r="T1009" s="247"/>
      <c r="U1009" s="247"/>
      <c r="V1009" s="247"/>
      <c r="W1009" s="247"/>
      <c r="X1009" s="247"/>
      <c r="Y1009" s="362" t="s">
        <v>293</v>
      </c>
      <c r="Z1009" s="363"/>
      <c r="AA1009" s="363"/>
      <c r="AB1009" s="363"/>
      <c r="AC1009" s="152" t="s">
        <v>332</v>
      </c>
      <c r="AD1009" s="152"/>
      <c r="AE1009" s="152"/>
      <c r="AF1009" s="152"/>
      <c r="AG1009" s="152"/>
      <c r="AH1009" s="362" t="s">
        <v>359</v>
      </c>
      <c r="AI1009" s="360"/>
      <c r="AJ1009" s="360"/>
      <c r="AK1009" s="360"/>
      <c r="AL1009" s="360" t="s">
        <v>21</v>
      </c>
      <c r="AM1009" s="360"/>
      <c r="AN1009" s="360"/>
      <c r="AO1009" s="364"/>
      <c r="AP1009" s="365" t="s">
        <v>296</v>
      </c>
      <c r="AQ1009" s="365"/>
      <c r="AR1009" s="365"/>
      <c r="AS1009" s="365"/>
      <c r="AT1009" s="365"/>
      <c r="AU1009" s="365"/>
      <c r="AV1009" s="365"/>
      <c r="AW1009" s="365"/>
      <c r="AX1009" s="365"/>
      <c r="AY1009">
        <f t="shared" ref="AY1009:AY1010" si="122">$AY$1007</f>
        <v>1</v>
      </c>
    </row>
    <row r="1010" spans="1:51" ht="30" customHeight="1" x14ac:dyDescent="0.15">
      <c r="A1010" s="370">
        <v>1</v>
      </c>
      <c r="B1010" s="370">
        <v>1</v>
      </c>
      <c r="C1010" s="358" t="s">
        <v>776</v>
      </c>
      <c r="D1010" s="343"/>
      <c r="E1010" s="343"/>
      <c r="F1010" s="343"/>
      <c r="G1010" s="343"/>
      <c r="H1010" s="343"/>
      <c r="I1010" s="343"/>
      <c r="J1010" s="344">
        <v>1011001046518</v>
      </c>
      <c r="K1010" s="345"/>
      <c r="L1010" s="345"/>
      <c r="M1010" s="345"/>
      <c r="N1010" s="345"/>
      <c r="O1010" s="345"/>
      <c r="P1010" s="359" t="s">
        <v>773</v>
      </c>
      <c r="Q1010" s="346"/>
      <c r="R1010" s="346"/>
      <c r="S1010" s="346"/>
      <c r="T1010" s="346"/>
      <c r="U1010" s="346"/>
      <c r="V1010" s="346"/>
      <c r="W1010" s="346"/>
      <c r="X1010" s="346"/>
      <c r="Y1010" s="347">
        <v>3.2</v>
      </c>
      <c r="Z1010" s="348"/>
      <c r="AA1010" s="348"/>
      <c r="AB1010" s="349"/>
      <c r="AC1010" s="350" t="s">
        <v>364</v>
      </c>
      <c r="AD1010" s="351"/>
      <c r="AE1010" s="351"/>
      <c r="AF1010" s="351"/>
      <c r="AG1010" s="351"/>
      <c r="AH1010" s="366">
        <v>5</v>
      </c>
      <c r="AI1010" s="367"/>
      <c r="AJ1010" s="367"/>
      <c r="AK1010" s="367"/>
      <c r="AL1010" s="354">
        <v>72.714100000000002</v>
      </c>
      <c r="AM1010" s="355"/>
      <c r="AN1010" s="355"/>
      <c r="AO1010" s="356"/>
      <c r="AP1010" s="357" t="s">
        <v>707</v>
      </c>
      <c r="AQ1010" s="357"/>
      <c r="AR1010" s="357"/>
      <c r="AS1010" s="357"/>
      <c r="AT1010" s="357"/>
      <c r="AU1010" s="357"/>
      <c r="AV1010" s="357"/>
      <c r="AW1010" s="357"/>
      <c r="AX1010" s="357"/>
      <c r="AY1010">
        <f t="shared" si="122"/>
        <v>1</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2" t="s">
        <v>295</v>
      </c>
      <c r="K1042" s="361"/>
      <c r="L1042" s="361"/>
      <c r="M1042" s="361"/>
      <c r="N1042" s="361"/>
      <c r="O1042" s="361"/>
      <c r="P1042" s="247" t="s">
        <v>243</v>
      </c>
      <c r="Q1042" s="247"/>
      <c r="R1042" s="247"/>
      <c r="S1042" s="247"/>
      <c r="T1042" s="247"/>
      <c r="U1042" s="247"/>
      <c r="V1042" s="247"/>
      <c r="W1042" s="247"/>
      <c r="X1042" s="247"/>
      <c r="Y1042" s="362" t="s">
        <v>293</v>
      </c>
      <c r="Z1042" s="363"/>
      <c r="AA1042" s="363"/>
      <c r="AB1042" s="363"/>
      <c r="AC1042" s="152" t="s">
        <v>332</v>
      </c>
      <c r="AD1042" s="152"/>
      <c r="AE1042" s="152"/>
      <c r="AF1042" s="152"/>
      <c r="AG1042" s="152"/>
      <c r="AH1042" s="362" t="s">
        <v>359</v>
      </c>
      <c r="AI1042" s="360"/>
      <c r="AJ1042" s="360"/>
      <c r="AK1042" s="360"/>
      <c r="AL1042" s="360" t="s">
        <v>21</v>
      </c>
      <c r="AM1042" s="360"/>
      <c r="AN1042" s="360"/>
      <c r="AO1042" s="364"/>
      <c r="AP1042" s="365" t="s">
        <v>296</v>
      </c>
      <c r="AQ1042" s="365"/>
      <c r="AR1042" s="365"/>
      <c r="AS1042" s="365"/>
      <c r="AT1042" s="365"/>
      <c r="AU1042" s="365"/>
      <c r="AV1042" s="365"/>
      <c r="AW1042" s="365"/>
      <c r="AX1042" s="365"/>
      <c r="AY1042">
        <f t="shared" ref="AY1042:AY1043" si="123">$AY$1040</f>
        <v>1</v>
      </c>
    </row>
    <row r="1043" spans="1:51" ht="51.75" customHeight="1" x14ac:dyDescent="0.15">
      <c r="A1043" s="370">
        <v>1</v>
      </c>
      <c r="B1043" s="370">
        <v>1</v>
      </c>
      <c r="C1043" s="905" t="s">
        <v>768</v>
      </c>
      <c r="D1043" s="906"/>
      <c r="E1043" s="906"/>
      <c r="F1043" s="906"/>
      <c r="G1043" s="906"/>
      <c r="H1043" s="906"/>
      <c r="I1043" s="907"/>
      <c r="J1043" s="344">
        <v>3010401097680</v>
      </c>
      <c r="K1043" s="345"/>
      <c r="L1043" s="345"/>
      <c r="M1043" s="345"/>
      <c r="N1043" s="345"/>
      <c r="O1043" s="345"/>
      <c r="P1043" s="359" t="s">
        <v>772</v>
      </c>
      <c r="Q1043" s="346"/>
      <c r="R1043" s="346"/>
      <c r="S1043" s="346"/>
      <c r="T1043" s="346"/>
      <c r="U1043" s="346"/>
      <c r="V1043" s="346"/>
      <c r="W1043" s="346"/>
      <c r="X1043" s="346"/>
      <c r="Y1043" s="347">
        <v>1.9</v>
      </c>
      <c r="Z1043" s="348"/>
      <c r="AA1043" s="348"/>
      <c r="AB1043" s="349"/>
      <c r="AC1043" s="350" t="s">
        <v>364</v>
      </c>
      <c r="AD1043" s="351"/>
      <c r="AE1043" s="351"/>
      <c r="AF1043" s="351"/>
      <c r="AG1043" s="351"/>
      <c r="AH1043" s="366">
        <v>1</v>
      </c>
      <c r="AI1043" s="367"/>
      <c r="AJ1043" s="367"/>
      <c r="AK1043" s="367"/>
      <c r="AL1043" s="354">
        <v>97.008399999999995</v>
      </c>
      <c r="AM1043" s="355"/>
      <c r="AN1043" s="355"/>
      <c r="AO1043" s="356"/>
      <c r="AP1043" s="357" t="s">
        <v>707</v>
      </c>
      <c r="AQ1043" s="357"/>
      <c r="AR1043" s="357"/>
      <c r="AS1043" s="357"/>
      <c r="AT1043" s="357"/>
      <c r="AU1043" s="357"/>
      <c r="AV1043" s="357"/>
      <c r="AW1043" s="357"/>
      <c r="AX1043" s="357"/>
      <c r="AY1043">
        <f t="shared" si="123"/>
        <v>1</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0"/>
      <c r="B1075" s="360"/>
      <c r="C1075" s="360" t="s">
        <v>26</v>
      </c>
      <c r="D1075" s="360"/>
      <c r="E1075" s="360"/>
      <c r="F1075" s="360"/>
      <c r="G1075" s="360"/>
      <c r="H1075" s="360"/>
      <c r="I1075" s="360"/>
      <c r="J1075" s="152" t="s">
        <v>295</v>
      </c>
      <c r="K1075" s="361"/>
      <c r="L1075" s="361"/>
      <c r="M1075" s="361"/>
      <c r="N1075" s="361"/>
      <c r="O1075" s="361"/>
      <c r="P1075" s="247" t="s">
        <v>243</v>
      </c>
      <c r="Q1075" s="247"/>
      <c r="R1075" s="247"/>
      <c r="S1075" s="247"/>
      <c r="T1075" s="247"/>
      <c r="U1075" s="247"/>
      <c r="V1075" s="247"/>
      <c r="W1075" s="247"/>
      <c r="X1075" s="247"/>
      <c r="Y1075" s="362" t="s">
        <v>293</v>
      </c>
      <c r="Z1075" s="363"/>
      <c r="AA1075" s="363"/>
      <c r="AB1075" s="363"/>
      <c r="AC1075" s="152" t="s">
        <v>332</v>
      </c>
      <c r="AD1075" s="152"/>
      <c r="AE1075" s="152"/>
      <c r="AF1075" s="152"/>
      <c r="AG1075" s="152"/>
      <c r="AH1075" s="362" t="s">
        <v>359</v>
      </c>
      <c r="AI1075" s="360"/>
      <c r="AJ1075" s="360"/>
      <c r="AK1075" s="360"/>
      <c r="AL1075" s="360" t="s">
        <v>21</v>
      </c>
      <c r="AM1075" s="360"/>
      <c r="AN1075" s="360"/>
      <c r="AO1075" s="364"/>
      <c r="AP1075" s="365" t="s">
        <v>296</v>
      </c>
      <c r="AQ1075" s="365"/>
      <c r="AR1075" s="365"/>
      <c r="AS1075" s="365"/>
      <c r="AT1075" s="365"/>
      <c r="AU1075" s="365"/>
      <c r="AV1075" s="365"/>
      <c r="AW1075" s="365"/>
      <c r="AX1075" s="365"/>
      <c r="AY1075">
        <f t="shared" ref="AY1075:AY1076" si="124">$AY$1073</f>
        <v>1</v>
      </c>
    </row>
    <row r="1076" spans="1:51" ht="45" customHeight="1" x14ac:dyDescent="0.15">
      <c r="A1076" s="370">
        <v>1</v>
      </c>
      <c r="B1076" s="370">
        <v>1</v>
      </c>
      <c r="C1076" s="358" t="s">
        <v>769</v>
      </c>
      <c r="D1076" s="343"/>
      <c r="E1076" s="343"/>
      <c r="F1076" s="343"/>
      <c r="G1076" s="343"/>
      <c r="H1076" s="343"/>
      <c r="I1076" s="343"/>
      <c r="J1076" s="344">
        <v>4013301009283</v>
      </c>
      <c r="K1076" s="345"/>
      <c r="L1076" s="345"/>
      <c r="M1076" s="345"/>
      <c r="N1076" s="345"/>
      <c r="O1076" s="345"/>
      <c r="P1076" s="359" t="s">
        <v>775</v>
      </c>
      <c r="Q1076" s="346"/>
      <c r="R1076" s="346"/>
      <c r="S1076" s="346"/>
      <c r="T1076" s="346"/>
      <c r="U1076" s="346"/>
      <c r="V1076" s="346"/>
      <c r="W1076" s="346"/>
      <c r="X1076" s="346"/>
      <c r="Y1076" s="347">
        <v>1.1000000000000001</v>
      </c>
      <c r="Z1076" s="348"/>
      <c r="AA1076" s="348"/>
      <c r="AB1076" s="349"/>
      <c r="AC1076" s="350" t="s">
        <v>364</v>
      </c>
      <c r="AD1076" s="351"/>
      <c r="AE1076" s="351"/>
      <c r="AF1076" s="351"/>
      <c r="AG1076" s="351"/>
      <c r="AH1076" s="366">
        <v>4</v>
      </c>
      <c r="AI1076" s="367"/>
      <c r="AJ1076" s="367"/>
      <c r="AK1076" s="367"/>
      <c r="AL1076" s="354">
        <v>92.887200000000007</v>
      </c>
      <c r="AM1076" s="355"/>
      <c r="AN1076" s="355"/>
      <c r="AO1076" s="356"/>
      <c r="AP1076" s="357" t="s">
        <v>707</v>
      </c>
      <c r="AQ1076" s="357"/>
      <c r="AR1076" s="357"/>
      <c r="AS1076" s="357"/>
      <c r="AT1076" s="357"/>
      <c r="AU1076" s="357"/>
      <c r="AV1076" s="357"/>
      <c r="AW1076" s="357"/>
      <c r="AX1076" s="357"/>
      <c r="AY1076">
        <f t="shared" si="124"/>
        <v>1</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337</v>
      </c>
      <c r="AM1106" s="278"/>
      <c r="AN1106" s="278"/>
      <c r="AO1106" s="76" t="s">
        <v>758</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262</v>
      </c>
      <c r="D1109" s="374"/>
      <c r="E1109" s="152" t="s">
        <v>261</v>
      </c>
      <c r="F1109" s="374"/>
      <c r="G1109" s="374"/>
      <c r="H1109" s="374"/>
      <c r="I1109" s="374"/>
      <c r="J1109" s="152" t="s">
        <v>295</v>
      </c>
      <c r="K1109" s="152"/>
      <c r="L1109" s="152"/>
      <c r="M1109" s="152"/>
      <c r="N1109" s="152"/>
      <c r="O1109" s="152"/>
      <c r="P1109" s="362" t="s">
        <v>27</v>
      </c>
      <c r="Q1109" s="362"/>
      <c r="R1109" s="362"/>
      <c r="S1109" s="362"/>
      <c r="T1109" s="362"/>
      <c r="U1109" s="362"/>
      <c r="V1109" s="362"/>
      <c r="W1109" s="362"/>
      <c r="X1109" s="362"/>
      <c r="Y1109" s="152" t="s">
        <v>297</v>
      </c>
      <c r="Z1109" s="374"/>
      <c r="AA1109" s="374"/>
      <c r="AB1109" s="374"/>
      <c r="AC1109" s="152" t="s">
        <v>244</v>
      </c>
      <c r="AD1109" s="152"/>
      <c r="AE1109" s="152"/>
      <c r="AF1109" s="152"/>
      <c r="AG1109" s="152"/>
      <c r="AH1109" s="362" t="s">
        <v>257</v>
      </c>
      <c r="AI1109" s="363"/>
      <c r="AJ1109" s="363"/>
      <c r="AK1109" s="363"/>
      <c r="AL1109" s="363" t="s">
        <v>21</v>
      </c>
      <c r="AM1109" s="363"/>
      <c r="AN1109" s="363"/>
      <c r="AO1109" s="375"/>
      <c r="AP1109" s="365" t="s">
        <v>324</v>
      </c>
      <c r="AQ1109" s="365"/>
      <c r="AR1109" s="365"/>
      <c r="AS1109" s="365"/>
      <c r="AT1109" s="365"/>
      <c r="AU1109" s="365"/>
      <c r="AV1109" s="365"/>
      <c r="AW1109" s="365"/>
      <c r="AX1109" s="365"/>
    </row>
    <row r="1110" spans="1:51" ht="54.75" customHeight="1" x14ac:dyDescent="0.15">
      <c r="A1110" s="370">
        <v>1</v>
      </c>
      <c r="B1110" s="370">
        <v>1</v>
      </c>
      <c r="C1110" s="368" t="s">
        <v>760</v>
      </c>
      <c r="D1110" s="368"/>
      <c r="E1110" s="150" t="s">
        <v>762</v>
      </c>
      <c r="F1110" s="369"/>
      <c r="G1110" s="369"/>
      <c r="H1110" s="369"/>
      <c r="I1110" s="369"/>
      <c r="J1110" s="344">
        <v>1020001071491</v>
      </c>
      <c r="K1110" s="345"/>
      <c r="L1110" s="345"/>
      <c r="M1110" s="345"/>
      <c r="N1110" s="345"/>
      <c r="O1110" s="345"/>
      <c r="P1110" s="359" t="s">
        <v>746</v>
      </c>
      <c r="Q1110" s="346"/>
      <c r="R1110" s="346"/>
      <c r="S1110" s="346"/>
      <c r="T1110" s="346"/>
      <c r="U1110" s="346"/>
      <c r="V1110" s="346"/>
      <c r="W1110" s="346"/>
      <c r="X1110" s="346"/>
      <c r="Y1110" s="347">
        <v>346</v>
      </c>
      <c r="Z1110" s="348"/>
      <c r="AA1110" s="348"/>
      <c r="AB1110" s="349"/>
      <c r="AC1110" s="350" t="s">
        <v>365</v>
      </c>
      <c r="AD1110" s="351"/>
      <c r="AE1110" s="351"/>
      <c r="AF1110" s="351"/>
      <c r="AG1110" s="351"/>
      <c r="AH1110" s="352">
        <v>2</v>
      </c>
      <c r="AI1110" s="353"/>
      <c r="AJ1110" s="353"/>
      <c r="AK1110" s="353"/>
      <c r="AL1110" s="354">
        <v>85.654700000000005</v>
      </c>
      <c r="AM1110" s="355"/>
      <c r="AN1110" s="355"/>
      <c r="AO1110" s="356"/>
      <c r="AP1110" s="357" t="s">
        <v>704</v>
      </c>
      <c r="AQ1110" s="357"/>
      <c r="AR1110" s="357"/>
      <c r="AS1110" s="357"/>
      <c r="AT1110" s="357"/>
      <c r="AU1110" s="357"/>
      <c r="AV1110" s="357"/>
      <c r="AW1110" s="357"/>
      <c r="AX1110" s="357"/>
    </row>
    <row r="1111" spans="1:51" ht="65.25" customHeight="1" x14ac:dyDescent="0.15">
      <c r="A1111" s="370">
        <v>2</v>
      </c>
      <c r="B1111" s="370">
        <v>1</v>
      </c>
      <c r="C1111" s="368" t="s">
        <v>761</v>
      </c>
      <c r="D1111" s="368"/>
      <c r="E1111" s="150" t="s">
        <v>763</v>
      </c>
      <c r="F1111" s="369"/>
      <c r="G1111" s="369"/>
      <c r="H1111" s="369"/>
      <c r="I1111" s="369"/>
      <c r="J1111" s="344">
        <v>8010001085296</v>
      </c>
      <c r="K1111" s="345"/>
      <c r="L1111" s="345"/>
      <c r="M1111" s="345"/>
      <c r="N1111" s="345"/>
      <c r="O1111" s="345"/>
      <c r="P1111" s="359" t="s">
        <v>771</v>
      </c>
      <c r="Q1111" s="346"/>
      <c r="R1111" s="346"/>
      <c r="S1111" s="346"/>
      <c r="T1111" s="346"/>
      <c r="U1111" s="346"/>
      <c r="V1111" s="346"/>
      <c r="W1111" s="346"/>
      <c r="X1111" s="346"/>
      <c r="Y1111" s="347">
        <v>49.5</v>
      </c>
      <c r="Z1111" s="348"/>
      <c r="AA1111" s="348"/>
      <c r="AB1111" s="349"/>
      <c r="AC1111" s="350" t="s">
        <v>365</v>
      </c>
      <c r="AD1111" s="351"/>
      <c r="AE1111" s="351"/>
      <c r="AF1111" s="351"/>
      <c r="AG1111" s="351"/>
      <c r="AH1111" s="352">
        <v>1</v>
      </c>
      <c r="AI1111" s="353"/>
      <c r="AJ1111" s="353"/>
      <c r="AK1111" s="353"/>
      <c r="AL1111" s="354">
        <v>94.465299999999999</v>
      </c>
      <c r="AM1111" s="355"/>
      <c r="AN1111" s="355"/>
      <c r="AO1111" s="356"/>
      <c r="AP1111" s="357" t="s">
        <v>707</v>
      </c>
      <c r="AQ1111" s="357"/>
      <c r="AR1111" s="357"/>
      <c r="AS1111" s="357"/>
      <c r="AT1111" s="357"/>
      <c r="AU1111" s="357"/>
      <c r="AV1111" s="357"/>
      <c r="AW1111" s="357"/>
      <c r="AX1111" s="357"/>
      <c r="AY1111">
        <f>COUNTA($E$1111)</f>
        <v>1</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3:AX13 P15:AX15 AK14:AQ14">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7:AO874">
    <cfRule type="expression" dxfId="2499" priority="6629">
      <formula>IF(AND(AL847&gt;=0, RIGHT(TEXT(AL847,"0.#"),1)&lt;&gt;"."),TRUE,FALSE)</formula>
    </cfRule>
    <cfRule type="expression" dxfId="2498" priority="6630">
      <formula>IF(AND(AL847&gt;=0, RIGHT(TEXT(AL847,"0.#"),1)="."),TRUE,FALSE)</formula>
    </cfRule>
    <cfRule type="expression" dxfId="2497" priority="6631">
      <formula>IF(AND(AL847&lt;0, RIGHT(TEXT(AL847,"0.#"),1)&lt;&gt;"."),TRUE,FALSE)</formula>
    </cfRule>
    <cfRule type="expression" dxfId="2496" priority="6632">
      <formula>IF(AND(AL847&lt;0, RIGHT(TEXT(AL847,"0.#"),1)="."),TRUE,FALSE)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7:Y874">
    <cfRule type="expression" dxfId="2425" priority="2957">
      <formula>IF(RIGHT(TEXT(Y847,"0.#"),1)=".",FALSE,TRUE)</formula>
    </cfRule>
    <cfRule type="expression" dxfId="2424" priority="2958">
      <formula>IF(RIGHT(TEXT(Y847,"0.#"),1)=".",TRUE,FALSE)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10:AO1139">
    <cfRule type="expression" dxfId="2395" priority="2863">
      <formula>IF(AND(AL1110&gt;=0, RIGHT(TEXT(AL1110,"0.#"),1)&lt;&gt;"."),TRUE,FALSE)</formula>
    </cfRule>
    <cfRule type="expression" dxfId="2394" priority="2864">
      <formula>IF(AND(AL1110&gt;=0, RIGHT(TEXT(AL1110,"0.#"),1)="."),TRUE,FALSE)</formula>
    </cfRule>
    <cfRule type="expression" dxfId="2393" priority="2865">
      <formula>IF(AND(AL1110&lt;0, RIGHT(TEXT(AL1110,"0.#"),1)&lt;&gt;"."),TRUE,FALSE)</formula>
    </cfRule>
    <cfRule type="expression" dxfId="2392" priority="2866">
      <formula>IF(AND(AL1110&lt;0, RIGHT(TEXT(AL1110,"0.#"),1)="."),TRUE,FALSE)</formula>
    </cfRule>
  </conditionalFormatting>
  <conditionalFormatting sqref="Y1110:Y1139">
    <cfRule type="expression" dxfId="2391" priority="2861">
      <formula>IF(RIGHT(TEXT(Y1110,"0.#"),1)=".",FALSE,TRUE)</formula>
    </cfRule>
    <cfRule type="expression" dxfId="2390" priority="2862">
      <formula>IF(RIGHT(TEXT(Y1110,"0.#"),1)=".",TRUE,FALSE)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45:AO846">
    <cfRule type="expression" dxfId="2381" priority="2815">
      <formula>IF(AND(AL845&gt;=0, RIGHT(TEXT(AL845,"0.#"),1)&lt;&gt;"."),TRUE,FALSE)</formula>
    </cfRule>
    <cfRule type="expression" dxfId="2380" priority="2816">
      <formula>IF(AND(AL845&gt;=0, RIGHT(TEXT(AL845,"0.#"),1)="."),TRUE,FALSE)</formula>
    </cfRule>
    <cfRule type="expression" dxfId="2379" priority="2817">
      <formula>IF(AND(AL845&lt;0, RIGHT(TEXT(AL845,"0.#"),1)&lt;&gt;"."),TRUE,FALSE)</formula>
    </cfRule>
    <cfRule type="expression" dxfId="2378" priority="2818">
      <formula>IF(AND(AL845&lt;0, RIGHT(TEXT(AL845,"0.#"),1)="."),TRUE,FALSE)</formula>
    </cfRule>
  </conditionalFormatting>
  <conditionalFormatting sqref="Y845:Y846">
    <cfRule type="expression" dxfId="2377" priority="2813">
      <formula>IF(RIGHT(TEXT(Y845,"0.#"),1)=".",FALSE,TRUE)</formula>
    </cfRule>
    <cfRule type="expression" dxfId="2376" priority="2814">
      <formula>IF(RIGHT(TEXT(Y845,"0.#"),1)=".",TRUE,FALSE)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907">
    <cfRule type="expression" dxfId="2059" priority="2073">
      <formula>IF(RIGHT(TEXT(Y880,"0.#"),1)=".",FALSE,TRUE)</formula>
    </cfRule>
    <cfRule type="expression" dxfId="2058" priority="2074">
      <formula>IF(RIGHT(TEXT(Y880,"0.#"),1)=".",TRUE,FALSE)</formula>
    </cfRule>
  </conditionalFormatting>
  <conditionalFormatting sqref="Y878:Y879">
    <cfRule type="expression" dxfId="2057" priority="2067">
      <formula>IF(RIGHT(TEXT(Y878,"0.#"),1)=".",FALSE,TRUE)</formula>
    </cfRule>
    <cfRule type="expression" dxfId="2056" priority="2068">
      <formula>IF(RIGHT(TEXT(Y878,"0.#"),1)=".",TRUE,FALSE)</formula>
    </cfRule>
  </conditionalFormatting>
  <conditionalFormatting sqref="Y913:Y940">
    <cfRule type="expression" dxfId="2055" priority="2061">
      <formula>IF(RIGHT(TEXT(Y913,"0.#"),1)=".",FALSE,TRUE)</formula>
    </cfRule>
    <cfRule type="expression" dxfId="2054" priority="2062">
      <formula>IF(RIGHT(TEXT(Y913,"0.#"),1)=".",TRUE,FALSE)</formula>
    </cfRule>
  </conditionalFormatting>
  <conditionalFormatting sqref="Y911:Y912">
    <cfRule type="expression" dxfId="2053" priority="2055">
      <formula>IF(RIGHT(TEXT(Y911,"0.#"),1)=".",FALSE,TRUE)</formula>
    </cfRule>
    <cfRule type="expression" dxfId="2052" priority="2056">
      <formula>IF(RIGHT(TEXT(Y911,"0.#"),1)=".",TRUE,FALSE)</formula>
    </cfRule>
  </conditionalFormatting>
  <conditionalFormatting sqref="Y946:Y973">
    <cfRule type="expression" dxfId="2051" priority="2049">
      <formula>IF(RIGHT(TEXT(Y946,"0.#"),1)=".",FALSE,TRUE)</formula>
    </cfRule>
    <cfRule type="expression" dxfId="2050" priority="2050">
      <formula>IF(RIGHT(TEXT(Y946,"0.#"),1)=".",TRUE,FALSE)</formula>
    </cfRule>
  </conditionalFormatting>
  <conditionalFormatting sqref="Y944:Y945">
    <cfRule type="expression" dxfId="2049" priority="2043">
      <formula>IF(RIGHT(TEXT(Y944,"0.#"),1)=".",FALSE,TRUE)</formula>
    </cfRule>
    <cfRule type="expression" dxfId="2048" priority="2044">
      <formula>IF(RIGHT(TEXT(Y944,"0.#"),1)=".",TRUE,FALSE)</formula>
    </cfRule>
  </conditionalFormatting>
  <conditionalFormatting sqref="Y979:Y1006">
    <cfRule type="expression" dxfId="2047" priority="2037">
      <formula>IF(RIGHT(TEXT(Y979,"0.#"),1)=".",FALSE,TRUE)</formula>
    </cfRule>
    <cfRule type="expression" dxfId="2046" priority="2038">
      <formula>IF(RIGHT(TEXT(Y979,"0.#"),1)=".",TRUE,FALSE)</formula>
    </cfRule>
  </conditionalFormatting>
  <conditionalFormatting sqref="Y977:Y978">
    <cfRule type="expression" dxfId="2045" priority="2031">
      <formula>IF(RIGHT(TEXT(Y977,"0.#"),1)=".",FALSE,TRUE)</formula>
    </cfRule>
    <cfRule type="expression" dxfId="2044" priority="2032">
      <formula>IF(RIGHT(TEXT(Y977,"0.#"),1)=".",TRUE,FALSE)</formula>
    </cfRule>
  </conditionalFormatting>
  <conditionalFormatting sqref="Y1012:Y1039">
    <cfRule type="expression" dxfId="2043" priority="2025">
      <formula>IF(RIGHT(TEXT(Y1012,"0.#"),1)=".",FALSE,TRUE)</formula>
    </cfRule>
    <cfRule type="expression" dxfId="2042" priority="2026">
      <formula>IF(RIGHT(TEXT(Y1012,"0.#"),1)=".",TRUE,FALSE)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6">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80:AO907">
    <cfRule type="expression" dxfId="1961" priority="2075">
      <formula>IF(AND(AL880&gt;=0, RIGHT(TEXT(AL880,"0.#"),1)&lt;&gt;"."),TRUE,FALSE)</formula>
    </cfRule>
    <cfRule type="expression" dxfId="1960" priority="2076">
      <formula>IF(AND(AL880&gt;=0, RIGHT(TEXT(AL880,"0.#"),1)="."),TRUE,FALSE)</formula>
    </cfRule>
    <cfRule type="expression" dxfId="1959" priority="2077">
      <formula>IF(AND(AL880&lt;0, RIGHT(TEXT(AL880,"0.#"),1)&lt;&gt;"."),TRUE,FALSE)</formula>
    </cfRule>
    <cfRule type="expression" dxfId="1958" priority="2078">
      <formula>IF(AND(AL880&lt;0, RIGHT(TEXT(AL880,"0.#"),1)="."),TRUE,FALSE)</formula>
    </cfRule>
  </conditionalFormatting>
  <conditionalFormatting sqref="AL878:AO879">
    <cfRule type="expression" dxfId="1957" priority="2069">
      <formula>IF(AND(AL878&gt;=0, RIGHT(TEXT(AL878,"0.#"),1)&lt;&gt;"."),TRUE,FALSE)</formula>
    </cfRule>
    <cfRule type="expression" dxfId="1956" priority="2070">
      <formula>IF(AND(AL878&gt;=0, RIGHT(TEXT(AL878,"0.#"),1)="."),TRUE,FALSE)</formula>
    </cfRule>
    <cfRule type="expression" dxfId="1955" priority="2071">
      <formula>IF(AND(AL878&lt;0, RIGHT(TEXT(AL878,"0.#"),1)&lt;&gt;"."),TRUE,FALSE)</formula>
    </cfRule>
    <cfRule type="expression" dxfId="1954" priority="2072">
      <formula>IF(AND(AL878&lt;0, RIGHT(TEXT(AL878,"0.#"),1)="."),TRUE,FALSE)</formula>
    </cfRule>
  </conditionalFormatting>
  <conditionalFormatting sqref="AL913:AO940">
    <cfRule type="expression" dxfId="1953" priority="2063">
      <formula>IF(AND(AL913&gt;=0, RIGHT(TEXT(AL913,"0.#"),1)&lt;&gt;"."),TRUE,FALSE)</formula>
    </cfRule>
    <cfRule type="expression" dxfId="1952" priority="2064">
      <formula>IF(AND(AL913&gt;=0, RIGHT(TEXT(AL913,"0.#"),1)="."),TRUE,FALSE)</formula>
    </cfRule>
    <cfRule type="expression" dxfId="1951" priority="2065">
      <formula>IF(AND(AL913&lt;0, RIGHT(TEXT(AL913,"0.#"),1)&lt;&gt;"."),TRUE,FALSE)</formula>
    </cfRule>
    <cfRule type="expression" dxfId="1950" priority="2066">
      <formula>IF(AND(AL913&lt;0, RIGHT(TEXT(AL913,"0.#"),1)="."),TRUE,FALSE)</formula>
    </cfRule>
  </conditionalFormatting>
  <conditionalFormatting sqref="AL911:AO912">
    <cfRule type="expression" dxfId="1949" priority="2057">
      <formula>IF(AND(AL911&gt;=0, RIGHT(TEXT(AL911,"0.#"),1)&lt;&gt;"."),TRUE,FALSE)</formula>
    </cfRule>
    <cfRule type="expression" dxfId="1948" priority="2058">
      <formula>IF(AND(AL911&gt;=0, RIGHT(TEXT(AL911,"0.#"),1)="."),TRUE,FALSE)</formula>
    </cfRule>
    <cfRule type="expression" dxfId="1947" priority="2059">
      <formula>IF(AND(AL911&lt;0, RIGHT(TEXT(AL911,"0.#"),1)&lt;&gt;"."),TRUE,FALSE)</formula>
    </cfRule>
    <cfRule type="expression" dxfId="1946" priority="2060">
      <formula>IF(AND(AL911&lt;0, RIGHT(TEXT(AL911,"0.#"),1)="."),TRUE,FALSE)</formula>
    </cfRule>
  </conditionalFormatting>
  <conditionalFormatting sqref="AL946:AO973">
    <cfRule type="expression" dxfId="1945" priority="2051">
      <formula>IF(AND(AL946&gt;=0, RIGHT(TEXT(AL946,"0.#"),1)&lt;&gt;"."),TRUE,FALSE)</formula>
    </cfRule>
    <cfRule type="expression" dxfId="1944" priority="2052">
      <formula>IF(AND(AL946&gt;=0, RIGHT(TEXT(AL946,"0.#"),1)="."),TRUE,FALSE)</formula>
    </cfRule>
    <cfRule type="expression" dxfId="1943" priority="2053">
      <formula>IF(AND(AL946&lt;0, RIGHT(TEXT(AL946,"0.#"),1)&lt;&gt;"."),TRUE,FALSE)</formula>
    </cfRule>
    <cfRule type="expression" dxfId="1942" priority="2054">
      <formula>IF(AND(AL946&lt;0, RIGHT(TEXT(AL946,"0.#"),1)="."),TRUE,FALSE)</formula>
    </cfRule>
  </conditionalFormatting>
  <conditionalFormatting sqref="AL944:AO945">
    <cfRule type="expression" dxfId="1941" priority="2045">
      <formula>IF(AND(AL944&gt;=0, RIGHT(TEXT(AL944,"0.#"),1)&lt;&gt;"."),TRUE,FALSE)</formula>
    </cfRule>
    <cfRule type="expression" dxfId="1940" priority="2046">
      <formula>IF(AND(AL944&gt;=0, RIGHT(TEXT(AL944,"0.#"),1)="."),TRUE,FALSE)</formula>
    </cfRule>
    <cfRule type="expression" dxfId="1939" priority="2047">
      <formula>IF(AND(AL944&lt;0, RIGHT(TEXT(AL944,"0.#"),1)&lt;&gt;"."),TRUE,FALSE)</formula>
    </cfRule>
    <cfRule type="expression" dxfId="1938" priority="2048">
      <formula>IF(AND(AL944&lt;0, RIGHT(TEXT(AL944,"0.#"),1)="."),TRUE,FALSE)</formula>
    </cfRule>
  </conditionalFormatting>
  <conditionalFormatting sqref="AL979:AO1006">
    <cfRule type="expression" dxfId="1937" priority="2039">
      <formula>IF(AND(AL979&gt;=0, RIGHT(TEXT(AL979,"0.#"),1)&lt;&gt;"."),TRUE,FALSE)</formula>
    </cfRule>
    <cfRule type="expression" dxfId="1936" priority="2040">
      <formula>IF(AND(AL979&gt;=0, RIGHT(TEXT(AL979,"0.#"),1)="."),TRUE,FALSE)</formula>
    </cfRule>
    <cfRule type="expression" dxfId="1935" priority="2041">
      <formula>IF(AND(AL979&lt;0, RIGHT(TEXT(AL979,"0.#"),1)&lt;&gt;"."),TRUE,FALSE)</formula>
    </cfRule>
    <cfRule type="expression" dxfId="1934" priority="2042">
      <formula>IF(AND(AL979&lt;0, RIGHT(TEXT(AL979,"0.#"),1)="."),TRUE,FALSE)</formula>
    </cfRule>
  </conditionalFormatting>
  <conditionalFormatting sqref="AL977:AO978">
    <cfRule type="expression" dxfId="1933" priority="2033">
      <formula>IF(AND(AL977&gt;=0, RIGHT(TEXT(AL977,"0.#"),1)&lt;&gt;"."),TRUE,FALSE)</formula>
    </cfRule>
    <cfRule type="expression" dxfId="1932" priority="2034">
      <formula>IF(AND(AL977&gt;=0, RIGHT(TEXT(AL977,"0.#"),1)="."),TRUE,FALSE)</formula>
    </cfRule>
    <cfRule type="expression" dxfId="1931" priority="2035">
      <formula>IF(AND(AL977&lt;0, RIGHT(TEXT(AL977,"0.#"),1)&lt;&gt;"."),TRUE,FALSE)</formula>
    </cfRule>
    <cfRule type="expression" dxfId="1930" priority="2036">
      <formula>IF(AND(AL977&lt;0, RIGHT(TEXT(AL977,"0.#"),1)="."),TRUE,FALSE)</formula>
    </cfRule>
  </conditionalFormatting>
  <conditionalFormatting sqref="AL1012:AO1039">
    <cfRule type="expression" dxfId="1929" priority="2027">
      <formula>IF(AND(AL1012&gt;=0, RIGHT(TEXT(AL1012,"0.#"),1)&lt;&gt;"."),TRUE,FALSE)</formula>
    </cfRule>
    <cfRule type="expression" dxfId="1928" priority="2028">
      <formula>IF(AND(AL1012&gt;=0, RIGHT(TEXT(AL1012,"0.#"),1)="."),TRUE,FALSE)</formula>
    </cfRule>
    <cfRule type="expression" dxfId="1927" priority="2029">
      <formula>IF(AND(AL1012&lt;0, RIGHT(TEXT(AL1012,"0.#"),1)&lt;&gt;"."),TRUE,FALSE)</formula>
    </cfRule>
    <cfRule type="expression" dxfId="1926" priority="2030">
      <formula>IF(AND(AL1012&lt;0, RIGHT(TEXT(AL1012,"0.#"),1)="."),TRUE,FALSE)</formula>
    </cfRule>
  </conditionalFormatting>
  <conditionalFormatting sqref="AL1010:AO1011">
    <cfRule type="expression" dxfId="1925" priority="2021">
      <formula>IF(AND(AL1010&gt;=0, RIGHT(TEXT(AL1010,"0.#"),1)&lt;&gt;"."),TRUE,FALSE)</formula>
    </cfRule>
    <cfRule type="expression" dxfId="1924" priority="2022">
      <formula>IF(AND(AL1010&gt;=0, RIGHT(TEXT(AL1010,"0.#"),1)="."),TRUE,FALSE)</formula>
    </cfRule>
    <cfRule type="expression" dxfId="1923" priority="2023">
      <formula>IF(AND(AL1010&lt;0, RIGHT(TEXT(AL1010,"0.#"),1)&lt;&gt;"."),TRUE,FALSE)</formula>
    </cfRule>
    <cfRule type="expression" dxfId="1922" priority="2024">
      <formula>IF(AND(AL1010&lt;0, RIGHT(TEXT(AL1010,"0.#"),1)="."),TRUE,FALSE)</formula>
    </cfRule>
  </conditionalFormatting>
  <conditionalFormatting sqref="Y1010:Y1011">
    <cfRule type="expression" dxfId="1921" priority="2019">
      <formula>IF(RIGHT(TEXT(Y1010,"0.#"),1)=".",FALSE,TRUE)</formula>
    </cfRule>
    <cfRule type="expression" dxfId="1920" priority="2020">
      <formula>IF(RIGHT(TEXT(Y1010,"0.#"),1)=".",TRUE,FALSE)</formula>
    </cfRule>
  </conditionalFormatting>
  <conditionalFormatting sqref="AL1045:AO1072">
    <cfRule type="expression" dxfId="1919" priority="2015">
      <formula>IF(AND(AL1045&gt;=0, RIGHT(TEXT(AL1045,"0.#"),1)&lt;&gt;"."),TRUE,FALSE)</formula>
    </cfRule>
    <cfRule type="expression" dxfId="1918" priority="2016">
      <formula>IF(AND(AL1045&gt;=0, RIGHT(TEXT(AL1045,"0.#"),1)="."),TRUE,FALSE)</formula>
    </cfRule>
    <cfRule type="expression" dxfId="1917" priority="2017">
      <formula>IF(AND(AL1045&lt;0, RIGHT(TEXT(AL1045,"0.#"),1)&lt;&gt;"."),TRUE,FALSE)</formula>
    </cfRule>
    <cfRule type="expression" dxfId="1916" priority="2018">
      <formula>IF(AND(AL1045&lt;0, RIGHT(TEXT(AL1045,"0.#"),1)="."),TRUE,FALSE)</formula>
    </cfRule>
  </conditionalFormatting>
  <conditionalFormatting sqref="Y1045:Y1072">
    <cfRule type="expression" dxfId="1915" priority="2013">
      <formula>IF(RIGHT(TEXT(Y1045,"0.#"),1)=".",FALSE,TRUE)</formula>
    </cfRule>
    <cfRule type="expression" dxfId="1914" priority="2014">
      <formula>IF(RIGHT(TEXT(Y1045,"0.#"),1)=".",TRUE,FALSE)</formula>
    </cfRule>
  </conditionalFormatting>
  <conditionalFormatting sqref="AL1043:AO1044">
    <cfRule type="expression" dxfId="1913" priority="2009">
      <formula>IF(AND(AL1043&gt;=0, RIGHT(TEXT(AL1043,"0.#"),1)&lt;&gt;"."),TRUE,FALSE)</formula>
    </cfRule>
    <cfRule type="expression" dxfId="1912" priority="2010">
      <formula>IF(AND(AL1043&gt;=0, RIGHT(TEXT(AL1043,"0.#"),1)="."),TRUE,FALSE)</formula>
    </cfRule>
    <cfRule type="expression" dxfId="1911" priority="2011">
      <formula>IF(AND(AL1043&lt;0, RIGHT(TEXT(AL1043,"0.#"),1)&lt;&gt;"."),TRUE,FALSE)</formula>
    </cfRule>
    <cfRule type="expression" dxfId="1910" priority="2012">
      <formula>IF(AND(AL1043&lt;0, RIGHT(TEXT(AL1043,"0.#"),1)="."),TRUE,FALSE)</formula>
    </cfRule>
  </conditionalFormatting>
  <conditionalFormatting sqref="Y1043:Y1044">
    <cfRule type="expression" dxfId="1909" priority="2007">
      <formula>IF(RIGHT(TEXT(Y1043,"0.#"),1)=".",FALSE,TRUE)</formula>
    </cfRule>
    <cfRule type="expression" dxfId="1908" priority="2008">
      <formula>IF(RIGHT(TEXT(Y1043,"0.#"),1)=".",TRUE,FALSE)</formula>
    </cfRule>
  </conditionalFormatting>
  <conditionalFormatting sqref="AL1078:AO1105">
    <cfRule type="expression" dxfId="1907" priority="2003">
      <formula>IF(AND(AL1078&gt;=0, RIGHT(TEXT(AL1078,"0.#"),1)&lt;&gt;"."),TRUE,FALSE)</formula>
    </cfRule>
    <cfRule type="expression" dxfId="1906" priority="2004">
      <formula>IF(AND(AL1078&gt;=0, RIGHT(TEXT(AL1078,"0.#"),1)="."),TRUE,FALSE)</formula>
    </cfRule>
    <cfRule type="expression" dxfId="1905" priority="2005">
      <formula>IF(AND(AL1078&lt;0, RIGHT(TEXT(AL1078,"0.#"),1)&lt;&gt;"."),TRUE,FALSE)</formula>
    </cfRule>
    <cfRule type="expression" dxfId="1904" priority="2006">
      <formula>IF(AND(AL1078&lt;0, RIGHT(TEXT(AL1078,"0.#"),1)="."),TRUE,FALSE)</formula>
    </cfRule>
  </conditionalFormatting>
  <conditionalFormatting sqref="Y1078:Y1105">
    <cfRule type="expression" dxfId="1903" priority="2001">
      <formula>IF(RIGHT(TEXT(Y1078,"0.#"),1)=".",FALSE,TRUE)</formula>
    </cfRule>
    <cfRule type="expression" dxfId="1902" priority="2002">
      <formula>IF(RIGHT(TEXT(Y1078,"0.#"),1)=".",TRUE,FALSE)</formula>
    </cfRule>
  </conditionalFormatting>
  <conditionalFormatting sqref="AL1076:AO1077">
    <cfRule type="expression" dxfId="1901" priority="1997">
      <formula>IF(AND(AL1076&gt;=0, RIGHT(TEXT(AL1076,"0.#"),1)&lt;&gt;"."),TRUE,FALSE)</formula>
    </cfRule>
    <cfRule type="expression" dxfId="1900" priority="1998">
      <formula>IF(AND(AL1076&gt;=0, RIGHT(TEXT(AL1076,"0.#"),1)="."),TRUE,FALSE)</formula>
    </cfRule>
    <cfRule type="expression" dxfId="1899" priority="1999">
      <formula>IF(AND(AL1076&lt;0, RIGHT(TEXT(AL1076,"0.#"),1)&lt;&gt;"."),TRUE,FALSE)</formula>
    </cfRule>
    <cfRule type="expression" dxfId="1898" priority="2000">
      <formula>IF(AND(AL1076&lt;0, RIGHT(TEXT(AL1076,"0.#"),1)="."),TRUE,FALSE)</formula>
    </cfRule>
  </conditionalFormatting>
  <conditionalFormatting sqref="Y1076:Y1077">
    <cfRule type="expression" dxfId="1897" priority="1995">
      <formula>IF(RIGHT(TEXT(Y1076,"0.#"),1)=".",FALSE,TRUE)</formula>
    </cfRule>
    <cfRule type="expression" dxfId="1896" priority="1996">
      <formula>IF(RIGHT(TEXT(Y1076,"0.#"),1)=".",TRUE,FALSE)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1">
    <cfRule type="expression" dxfId="1155" priority="461">
      <formula>IF(RIGHT(TEXT(AU101,"0.#"),1)=".",FALSE,TRUE)</formula>
    </cfRule>
    <cfRule type="expression" dxfId="1154" priority="462">
      <formula>IF(RIGHT(TEXT(AU101,"0.#"),1)=".",TRUE,FALSE)</formula>
    </cfRule>
  </conditionalFormatting>
  <conditionalFormatting sqref="AU102">
    <cfRule type="expression" dxfId="1153" priority="459">
      <formula>IF(RIGHT(TEXT(AU102,"0.#"),1)=".",FALSE,TRUE)</formula>
    </cfRule>
    <cfRule type="expression" dxfId="1152" priority="460">
      <formula>IF(RIGHT(TEXT(AU102,"0.#"),1)=".",TRUE,FALSE)</formula>
    </cfRule>
  </conditionalFormatting>
  <conditionalFormatting sqref="AU104">
    <cfRule type="expression" dxfId="1151" priority="455">
      <formula>IF(RIGHT(TEXT(AU104,"0.#"),1)=".",FALSE,TRUE)</formula>
    </cfRule>
    <cfRule type="expression" dxfId="1150" priority="456">
      <formula>IF(RIGHT(TEXT(AU104,"0.#"),1)=".",TRUE,FALSE)</formula>
    </cfRule>
  </conditionalFormatting>
  <conditionalFormatting sqref="AU105">
    <cfRule type="expression" dxfId="1149" priority="453">
      <formula>IF(RIGHT(TEXT(AU105,"0.#"),1)=".",FALSE,TRUE)</formula>
    </cfRule>
    <cfRule type="expression" dxfId="1148" priority="454">
      <formula>IF(RIGHT(TEXT(AU105,"0.#"),1)=".",TRUE,FALSE)</formula>
    </cfRule>
  </conditionalFormatting>
  <conditionalFormatting sqref="AU107">
    <cfRule type="expression" dxfId="1147" priority="449">
      <formula>IF(RIGHT(TEXT(AU107,"0.#"),1)=".",FALSE,TRUE)</formula>
    </cfRule>
    <cfRule type="expression" dxfId="1146" priority="450">
      <formula>IF(RIGHT(TEXT(AU107,"0.#"),1)=".",TRUE,FALSE)</formula>
    </cfRule>
  </conditionalFormatting>
  <conditionalFormatting sqref="AU108">
    <cfRule type="expression" dxfId="1145" priority="447">
      <formula>IF(RIGHT(TEXT(AU108,"0.#"),1)=".",FALSE,TRUE)</formula>
    </cfRule>
    <cfRule type="expression" dxfId="1144" priority="448">
      <formula>IF(RIGHT(TEXT(AU108,"0.#"),1)=".",TRUE,FALSE)</formula>
    </cfRule>
  </conditionalFormatting>
  <conditionalFormatting sqref="AU110">
    <cfRule type="expression" dxfId="1143" priority="445">
      <formula>IF(RIGHT(TEXT(AU110,"0.#"),1)=".",FALSE,TRUE)</formula>
    </cfRule>
    <cfRule type="expression" dxfId="1142" priority="446">
      <formula>IF(RIGHT(TEXT(AU110,"0.#"),1)=".",TRUE,FALSE)</formula>
    </cfRule>
  </conditionalFormatting>
  <conditionalFormatting sqref="AU111">
    <cfRule type="expression" dxfId="1141" priority="443">
      <formula>IF(RIGHT(TEXT(AU111,"0.#"),1)=".",FALSE,TRUE)</formula>
    </cfRule>
    <cfRule type="expression" dxfId="1140" priority="444">
      <formula>IF(RIGHT(TEXT(AU111,"0.#"),1)=".",TRUE,FALSE)</formula>
    </cfRule>
  </conditionalFormatting>
  <conditionalFormatting sqref="AU113">
    <cfRule type="expression" dxfId="1139" priority="441">
      <formula>IF(RIGHT(TEXT(AU113,"0.#"),1)=".",FALSE,TRUE)</formula>
    </cfRule>
    <cfRule type="expression" dxfId="1138" priority="442">
      <formula>IF(RIGHT(TEXT(AU113,"0.#"),1)=".",TRUE,FALSE)</formula>
    </cfRule>
  </conditionalFormatting>
  <conditionalFormatting sqref="AU114">
    <cfRule type="expression" dxfId="1137" priority="439">
      <formula>IF(RIGHT(TEXT(AU114,"0.#"),1)=".",FALSE,TRUE)</formula>
    </cfRule>
    <cfRule type="expression" dxfId="1136" priority="440">
      <formula>IF(RIGHT(TEXT(AU114,"0.#"),1)=".",TRUE,FALSE)</formula>
    </cfRule>
  </conditionalFormatting>
  <conditionalFormatting sqref="AM489">
    <cfRule type="expression" dxfId="1135" priority="433">
      <formula>IF(RIGHT(TEXT(AM489,"0.#"),1)=".",FALSE,TRUE)</formula>
    </cfRule>
    <cfRule type="expression" dxfId="1134" priority="434">
      <formula>IF(RIGHT(TEXT(AM489,"0.#"),1)=".",TRUE,FALSE)</formula>
    </cfRule>
  </conditionalFormatting>
  <conditionalFormatting sqref="AM487">
    <cfRule type="expression" dxfId="1133" priority="437">
      <formula>IF(RIGHT(TEXT(AM487,"0.#"),1)=".",FALSE,TRUE)</formula>
    </cfRule>
    <cfRule type="expression" dxfId="1132" priority="438">
      <formula>IF(RIGHT(TEXT(AM487,"0.#"),1)=".",TRUE,FALSE)</formula>
    </cfRule>
  </conditionalFormatting>
  <conditionalFormatting sqref="AM488">
    <cfRule type="expression" dxfId="1131" priority="435">
      <formula>IF(RIGHT(TEXT(AM488,"0.#"),1)=".",FALSE,TRUE)</formula>
    </cfRule>
    <cfRule type="expression" dxfId="1130" priority="436">
      <formula>IF(RIGHT(TEXT(AM488,"0.#"),1)=".",TRUE,FALSE)</formula>
    </cfRule>
  </conditionalFormatting>
  <conditionalFormatting sqref="AI489">
    <cfRule type="expression" dxfId="1129" priority="427">
      <formula>IF(RIGHT(TEXT(AI489,"0.#"),1)=".",FALSE,TRUE)</formula>
    </cfRule>
    <cfRule type="expression" dxfId="1128" priority="428">
      <formula>IF(RIGHT(TEXT(AI489,"0.#"),1)=".",TRUE,FALSE)</formula>
    </cfRule>
  </conditionalFormatting>
  <conditionalFormatting sqref="AI487">
    <cfRule type="expression" dxfId="1127" priority="431">
      <formula>IF(RIGHT(TEXT(AI487,"0.#"),1)=".",FALSE,TRUE)</formula>
    </cfRule>
    <cfRule type="expression" dxfId="1126" priority="432">
      <formula>IF(RIGHT(TEXT(AI487,"0.#"),1)=".",TRUE,FALSE)</formula>
    </cfRule>
  </conditionalFormatting>
  <conditionalFormatting sqref="AI488">
    <cfRule type="expression" dxfId="1125" priority="429">
      <formula>IF(RIGHT(TEXT(AI488,"0.#"),1)=".",FALSE,TRUE)</formula>
    </cfRule>
    <cfRule type="expression" dxfId="1124" priority="430">
      <formula>IF(RIGHT(TEXT(AI488,"0.#"),1)=".",TRUE,FALSE)</formula>
    </cfRule>
  </conditionalFormatting>
  <conditionalFormatting sqref="AM514">
    <cfRule type="expression" dxfId="1123" priority="421">
      <formula>IF(RIGHT(TEXT(AM514,"0.#"),1)=".",FALSE,TRUE)</formula>
    </cfRule>
    <cfRule type="expression" dxfId="1122" priority="422">
      <formula>IF(RIGHT(TEXT(AM514,"0.#"),1)=".",TRUE,FALSE)</formula>
    </cfRule>
  </conditionalFormatting>
  <conditionalFormatting sqref="AM512">
    <cfRule type="expression" dxfId="1121" priority="425">
      <formula>IF(RIGHT(TEXT(AM512,"0.#"),1)=".",FALSE,TRUE)</formula>
    </cfRule>
    <cfRule type="expression" dxfId="1120" priority="426">
      <formula>IF(RIGHT(TEXT(AM512,"0.#"),1)=".",TRUE,FALSE)</formula>
    </cfRule>
  </conditionalFormatting>
  <conditionalFormatting sqref="AM513">
    <cfRule type="expression" dxfId="1119" priority="423">
      <formula>IF(RIGHT(TEXT(AM513,"0.#"),1)=".",FALSE,TRUE)</formula>
    </cfRule>
    <cfRule type="expression" dxfId="1118" priority="424">
      <formula>IF(RIGHT(TEXT(AM513,"0.#"),1)=".",TRUE,FALSE)</formula>
    </cfRule>
  </conditionalFormatting>
  <conditionalFormatting sqref="AI514">
    <cfRule type="expression" dxfId="1117" priority="415">
      <formula>IF(RIGHT(TEXT(AI514,"0.#"),1)=".",FALSE,TRUE)</formula>
    </cfRule>
    <cfRule type="expression" dxfId="1116" priority="416">
      <formula>IF(RIGHT(TEXT(AI514,"0.#"),1)=".",TRUE,FALSE)</formula>
    </cfRule>
  </conditionalFormatting>
  <conditionalFormatting sqref="AI512">
    <cfRule type="expression" dxfId="1115" priority="419">
      <formula>IF(RIGHT(TEXT(AI512,"0.#"),1)=".",FALSE,TRUE)</formula>
    </cfRule>
    <cfRule type="expression" dxfId="1114" priority="420">
      <formula>IF(RIGHT(TEXT(AI512,"0.#"),1)=".",TRUE,FALSE)</formula>
    </cfRule>
  </conditionalFormatting>
  <conditionalFormatting sqref="AI513">
    <cfRule type="expression" dxfId="1113" priority="417">
      <formula>IF(RIGHT(TEXT(AI513,"0.#"),1)=".",FALSE,TRUE)</formula>
    </cfRule>
    <cfRule type="expression" dxfId="1112" priority="418">
      <formula>IF(RIGHT(TEXT(AI513,"0.#"),1)=".",TRUE,FALSE)</formula>
    </cfRule>
  </conditionalFormatting>
  <conditionalFormatting sqref="AM519">
    <cfRule type="expression" dxfId="1111" priority="361">
      <formula>IF(RIGHT(TEXT(AM519,"0.#"),1)=".",FALSE,TRUE)</formula>
    </cfRule>
    <cfRule type="expression" dxfId="1110" priority="362">
      <formula>IF(RIGHT(TEXT(AM519,"0.#"),1)=".",TRUE,FALSE)</formula>
    </cfRule>
  </conditionalFormatting>
  <conditionalFormatting sqref="AM517">
    <cfRule type="expression" dxfId="1109" priority="365">
      <formula>IF(RIGHT(TEXT(AM517,"0.#"),1)=".",FALSE,TRUE)</formula>
    </cfRule>
    <cfRule type="expression" dxfId="1108" priority="366">
      <formula>IF(RIGHT(TEXT(AM517,"0.#"),1)=".",TRUE,FALSE)</formula>
    </cfRule>
  </conditionalFormatting>
  <conditionalFormatting sqref="AM518">
    <cfRule type="expression" dxfId="1107" priority="363">
      <formula>IF(RIGHT(TEXT(AM518,"0.#"),1)=".",FALSE,TRUE)</formula>
    </cfRule>
    <cfRule type="expression" dxfId="1106" priority="364">
      <formula>IF(RIGHT(TEXT(AM518,"0.#"),1)=".",TRUE,FALSE)</formula>
    </cfRule>
  </conditionalFormatting>
  <conditionalFormatting sqref="AI519">
    <cfRule type="expression" dxfId="1105" priority="355">
      <formula>IF(RIGHT(TEXT(AI519,"0.#"),1)=".",FALSE,TRUE)</formula>
    </cfRule>
    <cfRule type="expression" dxfId="1104" priority="356">
      <formula>IF(RIGHT(TEXT(AI519,"0.#"),1)=".",TRUE,FALSE)</formula>
    </cfRule>
  </conditionalFormatting>
  <conditionalFormatting sqref="AI517">
    <cfRule type="expression" dxfId="1103" priority="359">
      <formula>IF(RIGHT(TEXT(AI517,"0.#"),1)=".",FALSE,TRUE)</formula>
    </cfRule>
    <cfRule type="expression" dxfId="1102" priority="360">
      <formula>IF(RIGHT(TEXT(AI517,"0.#"),1)=".",TRUE,FALSE)</formula>
    </cfRule>
  </conditionalFormatting>
  <conditionalFormatting sqref="AI518">
    <cfRule type="expression" dxfId="1101" priority="357">
      <formula>IF(RIGHT(TEXT(AI518,"0.#"),1)=".",FALSE,TRUE)</formula>
    </cfRule>
    <cfRule type="expression" dxfId="1100" priority="358">
      <formula>IF(RIGHT(TEXT(AI518,"0.#"),1)=".",TRUE,FALSE)</formula>
    </cfRule>
  </conditionalFormatting>
  <conditionalFormatting sqref="AM524">
    <cfRule type="expression" dxfId="1099" priority="349">
      <formula>IF(RIGHT(TEXT(AM524,"0.#"),1)=".",FALSE,TRUE)</formula>
    </cfRule>
    <cfRule type="expression" dxfId="1098" priority="350">
      <formula>IF(RIGHT(TEXT(AM524,"0.#"),1)=".",TRUE,FALSE)</formula>
    </cfRule>
  </conditionalFormatting>
  <conditionalFormatting sqref="AM522">
    <cfRule type="expression" dxfId="1097" priority="353">
      <formula>IF(RIGHT(TEXT(AM522,"0.#"),1)=".",FALSE,TRUE)</formula>
    </cfRule>
    <cfRule type="expression" dxfId="1096" priority="354">
      <formula>IF(RIGHT(TEXT(AM522,"0.#"),1)=".",TRUE,FALSE)</formula>
    </cfRule>
  </conditionalFormatting>
  <conditionalFormatting sqref="AM523">
    <cfRule type="expression" dxfId="1095" priority="351">
      <formula>IF(RIGHT(TEXT(AM523,"0.#"),1)=".",FALSE,TRUE)</formula>
    </cfRule>
    <cfRule type="expression" dxfId="1094" priority="352">
      <formula>IF(RIGHT(TEXT(AM523,"0.#"),1)=".",TRUE,FALSE)</formula>
    </cfRule>
  </conditionalFormatting>
  <conditionalFormatting sqref="AI524">
    <cfRule type="expression" dxfId="1093" priority="343">
      <formula>IF(RIGHT(TEXT(AI524,"0.#"),1)=".",FALSE,TRUE)</formula>
    </cfRule>
    <cfRule type="expression" dxfId="1092" priority="344">
      <formula>IF(RIGHT(TEXT(AI524,"0.#"),1)=".",TRUE,FALSE)</formula>
    </cfRule>
  </conditionalFormatting>
  <conditionalFormatting sqref="AI522">
    <cfRule type="expression" dxfId="1091" priority="347">
      <formula>IF(RIGHT(TEXT(AI522,"0.#"),1)=".",FALSE,TRUE)</formula>
    </cfRule>
    <cfRule type="expression" dxfId="1090" priority="348">
      <formula>IF(RIGHT(TEXT(AI522,"0.#"),1)=".",TRUE,FALSE)</formula>
    </cfRule>
  </conditionalFormatting>
  <conditionalFormatting sqref="AI523">
    <cfRule type="expression" dxfId="1089" priority="345">
      <formula>IF(RIGHT(TEXT(AI523,"0.#"),1)=".",FALSE,TRUE)</formula>
    </cfRule>
    <cfRule type="expression" dxfId="1088" priority="346">
      <formula>IF(RIGHT(TEXT(AI523,"0.#"),1)=".",TRUE,FALSE)</formula>
    </cfRule>
  </conditionalFormatting>
  <conditionalFormatting sqref="AM529">
    <cfRule type="expression" dxfId="1087" priority="337">
      <formula>IF(RIGHT(TEXT(AM529,"0.#"),1)=".",FALSE,TRUE)</formula>
    </cfRule>
    <cfRule type="expression" dxfId="1086" priority="338">
      <formula>IF(RIGHT(TEXT(AM529,"0.#"),1)=".",TRUE,FALSE)</formula>
    </cfRule>
  </conditionalFormatting>
  <conditionalFormatting sqref="AM527">
    <cfRule type="expression" dxfId="1085" priority="341">
      <formula>IF(RIGHT(TEXT(AM527,"0.#"),1)=".",FALSE,TRUE)</formula>
    </cfRule>
    <cfRule type="expression" dxfId="1084" priority="342">
      <formula>IF(RIGHT(TEXT(AM527,"0.#"),1)=".",TRUE,FALSE)</formula>
    </cfRule>
  </conditionalFormatting>
  <conditionalFormatting sqref="AM528">
    <cfRule type="expression" dxfId="1083" priority="339">
      <formula>IF(RIGHT(TEXT(AM528,"0.#"),1)=".",FALSE,TRUE)</formula>
    </cfRule>
    <cfRule type="expression" dxfId="1082" priority="340">
      <formula>IF(RIGHT(TEXT(AM528,"0.#"),1)=".",TRUE,FALSE)</formula>
    </cfRule>
  </conditionalFormatting>
  <conditionalFormatting sqref="AI529">
    <cfRule type="expression" dxfId="1081" priority="331">
      <formula>IF(RIGHT(TEXT(AI529,"0.#"),1)=".",FALSE,TRUE)</formula>
    </cfRule>
    <cfRule type="expression" dxfId="1080" priority="332">
      <formula>IF(RIGHT(TEXT(AI529,"0.#"),1)=".",TRUE,FALSE)</formula>
    </cfRule>
  </conditionalFormatting>
  <conditionalFormatting sqref="AI527">
    <cfRule type="expression" dxfId="1079" priority="335">
      <formula>IF(RIGHT(TEXT(AI527,"0.#"),1)=".",FALSE,TRUE)</formula>
    </cfRule>
    <cfRule type="expression" dxfId="1078" priority="336">
      <formula>IF(RIGHT(TEXT(AI527,"0.#"),1)=".",TRUE,FALSE)</formula>
    </cfRule>
  </conditionalFormatting>
  <conditionalFormatting sqref="AI528">
    <cfRule type="expression" dxfId="1077" priority="333">
      <formula>IF(RIGHT(TEXT(AI528,"0.#"),1)=".",FALSE,TRUE)</formula>
    </cfRule>
    <cfRule type="expression" dxfId="1076" priority="334">
      <formula>IF(RIGHT(TEXT(AI528,"0.#"),1)=".",TRUE,FALSE)</formula>
    </cfRule>
  </conditionalFormatting>
  <conditionalFormatting sqref="AM494">
    <cfRule type="expression" dxfId="1075" priority="409">
      <formula>IF(RIGHT(TEXT(AM494,"0.#"),1)=".",FALSE,TRUE)</formula>
    </cfRule>
    <cfRule type="expression" dxfId="1074" priority="410">
      <formula>IF(RIGHT(TEXT(AM494,"0.#"),1)=".",TRUE,FALSE)</formula>
    </cfRule>
  </conditionalFormatting>
  <conditionalFormatting sqref="AM492">
    <cfRule type="expression" dxfId="1073" priority="413">
      <formula>IF(RIGHT(TEXT(AM492,"0.#"),1)=".",FALSE,TRUE)</formula>
    </cfRule>
    <cfRule type="expression" dxfId="1072" priority="414">
      <formula>IF(RIGHT(TEXT(AM492,"0.#"),1)=".",TRUE,FALSE)</formula>
    </cfRule>
  </conditionalFormatting>
  <conditionalFormatting sqref="AM493">
    <cfRule type="expression" dxfId="1071" priority="411">
      <formula>IF(RIGHT(TEXT(AM493,"0.#"),1)=".",FALSE,TRUE)</formula>
    </cfRule>
    <cfRule type="expression" dxfId="1070" priority="412">
      <formula>IF(RIGHT(TEXT(AM493,"0.#"),1)=".",TRUE,FALSE)</formula>
    </cfRule>
  </conditionalFormatting>
  <conditionalFormatting sqref="AI494">
    <cfRule type="expression" dxfId="1069" priority="403">
      <formula>IF(RIGHT(TEXT(AI494,"0.#"),1)=".",FALSE,TRUE)</formula>
    </cfRule>
    <cfRule type="expression" dxfId="1068" priority="404">
      <formula>IF(RIGHT(TEXT(AI494,"0.#"),1)=".",TRUE,FALSE)</formula>
    </cfRule>
  </conditionalFormatting>
  <conditionalFormatting sqref="AI492">
    <cfRule type="expression" dxfId="1067" priority="407">
      <formula>IF(RIGHT(TEXT(AI492,"0.#"),1)=".",FALSE,TRUE)</formula>
    </cfRule>
    <cfRule type="expression" dxfId="1066" priority="408">
      <formula>IF(RIGHT(TEXT(AI492,"0.#"),1)=".",TRUE,FALSE)</formula>
    </cfRule>
  </conditionalFormatting>
  <conditionalFormatting sqref="AI493">
    <cfRule type="expression" dxfId="1065" priority="405">
      <formula>IF(RIGHT(TEXT(AI493,"0.#"),1)=".",FALSE,TRUE)</formula>
    </cfRule>
    <cfRule type="expression" dxfId="1064" priority="406">
      <formula>IF(RIGHT(TEXT(AI493,"0.#"),1)=".",TRUE,FALSE)</formula>
    </cfRule>
  </conditionalFormatting>
  <conditionalFormatting sqref="AM499">
    <cfRule type="expression" dxfId="1063" priority="397">
      <formula>IF(RIGHT(TEXT(AM499,"0.#"),1)=".",FALSE,TRUE)</formula>
    </cfRule>
    <cfRule type="expression" dxfId="1062" priority="398">
      <formula>IF(RIGHT(TEXT(AM499,"0.#"),1)=".",TRUE,FALSE)</formula>
    </cfRule>
  </conditionalFormatting>
  <conditionalFormatting sqref="AM497">
    <cfRule type="expression" dxfId="1061" priority="401">
      <formula>IF(RIGHT(TEXT(AM497,"0.#"),1)=".",FALSE,TRUE)</formula>
    </cfRule>
    <cfRule type="expression" dxfId="1060" priority="402">
      <formula>IF(RIGHT(TEXT(AM497,"0.#"),1)=".",TRUE,FALSE)</formula>
    </cfRule>
  </conditionalFormatting>
  <conditionalFormatting sqref="AM498">
    <cfRule type="expression" dxfId="1059" priority="399">
      <formula>IF(RIGHT(TEXT(AM498,"0.#"),1)=".",FALSE,TRUE)</formula>
    </cfRule>
    <cfRule type="expression" dxfId="1058" priority="400">
      <formula>IF(RIGHT(TEXT(AM498,"0.#"),1)=".",TRUE,FALSE)</formula>
    </cfRule>
  </conditionalFormatting>
  <conditionalFormatting sqref="AI499">
    <cfRule type="expression" dxfId="1057" priority="391">
      <formula>IF(RIGHT(TEXT(AI499,"0.#"),1)=".",FALSE,TRUE)</formula>
    </cfRule>
    <cfRule type="expression" dxfId="1056" priority="392">
      <formula>IF(RIGHT(TEXT(AI499,"0.#"),1)=".",TRUE,FALSE)</formula>
    </cfRule>
  </conditionalFormatting>
  <conditionalFormatting sqref="AI497">
    <cfRule type="expression" dxfId="1055" priority="395">
      <formula>IF(RIGHT(TEXT(AI497,"0.#"),1)=".",FALSE,TRUE)</formula>
    </cfRule>
    <cfRule type="expression" dxfId="1054" priority="396">
      <formula>IF(RIGHT(TEXT(AI497,"0.#"),1)=".",TRUE,FALSE)</formula>
    </cfRule>
  </conditionalFormatting>
  <conditionalFormatting sqref="AI498">
    <cfRule type="expression" dxfId="1053" priority="393">
      <formula>IF(RIGHT(TEXT(AI498,"0.#"),1)=".",FALSE,TRUE)</formula>
    </cfRule>
    <cfRule type="expression" dxfId="1052" priority="394">
      <formula>IF(RIGHT(TEXT(AI498,"0.#"),1)=".",TRUE,FALSE)</formula>
    </cfRule>
  </conditionalFormatting>
  <conditionalFormatting sqref="AM504">
    <cfRule type="expression" dxfId="1051" priority="385">
      <formula>IF(RIGHT(TEXT(AM504,"0.#"),1)=".",FALSE,TRUE)</formula>
    </cfRule>
    <cfRule type="expression" dxfId="1050" priority="386">
      <formula>IF(RIGHT(TEXT(AM504,"0.#"),1)=".",TRUE,FALSE)</formula>
    </cfRule>
  </conditionalFormatting>
  <conditionalFormatting sqref="AM502">
    <cfRule type="expression" dxfId="1049" priority="389">
      <formula>IF(RIGHT(TEXT(AM502,"0.#"),1)=".",FALSE,TRUE)</formula>
    </cfRule>
    <cfRule type="expression" dxfId="1048" priority="390">
      <formula>IF(RIGHT(TEXT(AM502,"0.#"),1)=".",TRUE,FALSE)</formula>
    </cfRule>
  </conditionalFormatting>
  <conditionalFormatting sqref="AM503">
    <cfRule type="expression" dxfId="1047" priority="387">
      <formula>IF(RIGHT(TEXT(AM503,"0.#"),1)=".",FALSE,TRUE)</formula>
    </cfRule>
    <cfRule type="expression" dxfId="1046" priority="388">
      <formula>IF(RIGHT(TEXT(AM503,"0.#"),1)=".",TRUE,FALSE)</formula>
    </cfRule>
  </conditionalFormatting>
  <conditionalFormatting sqref="AI504">
    <cfRule type="expression" dxfId="1045" priority="379">
      <formula>IF(RIGHT(TEXT(AI504,"0.#"),1)=".",FALSE,TRUE)</formula>
    </cfRule>
    <cfRule type="expression" dxfId="1044" priority="380">
      <formula>IF(RIGHT(TEXT(AI504,"0.#"),1)=".",TRUE,FALSE)</formula>
    </cfRule>
  </conditionalFormatting>
  <conditionalFormatting sqref="AI502">
    <cfRule type="expression" dxfId="1043" priority="383">
      <formula>IF(RIGHT(TEXT(AI502,"0.#"),1)=".",FALSE,TRUE)</formula>
    </cfRule>
    <cfRule type="expression" dxfId="1042" priority="384">
      <formula>IF(RIGHT(TEXT(AI502,"0.#"),1)=".",TRUE,FALSE)</formula>
    </cfRule>
  </conditionalFormatting>
  <conditionalFormatting sqref="AI503">
    <cfRule type="expression" dxfId="1041" priority="381">
      <formula>IF(RIGHT(TEXT(AI503,"0.#"),1)=".",FALSE,TRUE)</formula>
    </cfRule>
    <cfRule type="expression" dxfId="1040" priority="382">
      <formula>IF(RIGHT(TEXT(AI503,"0.#"),1)=".",TRUE,FALSE)</formula>
    </cfRule>
  </conditionalFormatting>
  <conditionalFormatting sqref="AM509">
    <cfRule type="expression" dxfId="1039" priority="373">
      <formula>IF(RIGHT(TEXT(AM509,"0.#"),1)=".",FALSE,TRUE)</formula>
    </cfRule>
    <cfRule type="expression" dxfId="1038" priority="374">
      <formula>IF(RIGHT(TEXT(AM509,"0.#"),1)=".",TRUE,FALSE)</formula>
    </cfRule>
  </conditionalFormatting>
  <conditionalFormatting sqref="AM507">
    <cfRule type="expression" dxfId="1037" priority="377">
      <formula>IF(RIGHT(TEXT(AM507,"0.#"),1)=".",FALSE,TRUE)</formula>
    </cfRule>
    <cfRule type="expression" dxfId="1036" priority="378">
      <formula>IF(RIGHT(TEXT(AM507,"0.#"),1)=".",TRUE,FALSE)</formula>
    </cfRule>
  </conditionalFormatting>
  <conditionalFormatting sqref="AM508">
    <cfRule type="expression" dxfId="1035" priority="375">
      <formula>IF(RIGHT(TEXT(AM508,"0.#"),1)=".",FALSE,TRUE)</formula>
    </cfRule>
    <cfRule type="expression" dxfId="1034" priority="376">
      <formula>IF(RIGHT(TEXT(AM508,"0.#"),1)=".",TRUE,FALSE)</formula>
    </cfRule>
  </conditionalFormatting>
  <conditionalFormatting sqref="AI509">
    <cfRule type="expression" dxfId="1033" priority="367">
      <formula>IF(RIGHT(TEXT(AI509,"0.#"),1)=".",FALSE,TRUE)</formula>
    </cfRule>
    <cfRule type="expression" dxfId="1032" priority="368">
      <formula>IF(RIGHT(TEXT(AI509,"0.#"),1)=".",TRUE,FALSE)</formula>
    </cfRule>
  </conditionalFormatting>
  <conditionalFormatting sqref="AI507">
    <cfRule type="expression" dxfId="1031" priority="371">
      <formula>IF(RIGHT(TEXT(AI507,"0.#"),1)=".",FALSE,TRUE)</formula>
    </cfRule>
    <cfRule type="expression" dxfId="1030" priority="372">
      <formula>IF(RIGHT(TEXT(AI507,"0.#"),1)=".",TRUE,FALSE)</formula>
    </cfRule>
  </conditionalFormatting>
  <conditionalFormatting sqref="AI508">
    <cfRule type="expression" dxfId="1029" priority="369">
      <formula>IF(RIGHT(TEXT(AI508,"0.#"),1)=".",FALSE,TRUE)</formula>
    </cfRule>
    <cfRule type="expression" dxfId="1028" priority="370">
      <formula>IF(RIGHT(TEXT(AI508,"0.#"),1)=".",TRUE,FALSE)</formula>
    </cfRule>
  </conditionalFormatting>
  <conditionalFormatting sqref="AM543">
    <cfRule type="expression" dxfId="1027" priority="325">
      <formula>IF(RIGHT(TEXT(AM543,"0.#"),1)=".",FALSE,TRUE)</formula>
    </cfRule>
    <cfRule type="expression" dxfId="1026" priority="326">
      <formula>IF(RIGHT(TEXT(AM543,"0.#"),1)=".",TRUE,FALSE)</formula>
    </cfRule>
  </conditionalFormatting>
  <conditionalFormatting sqref="AM541">
    <cfRule type="expression" dxfId="1025" priority="329">
      <formula>IF(RIGHT(TEXT(AM541,"0.#"),1)=".",FALSE,TRUE)</formula>
    </cfRule>
    <cfRule type="expression" dxfId="1024" priority="330">
      <formula>IF(RIGHT(TEXT(AM541,"0.#"),1)=".",TRUE,FALSE)</formula>
    </cfRule>
  </conditionalFormatting>
  <conditionalFormatting sqref="AM542">
    <cfRule type="expression" dxfId="1023" priority="327">
      <formula>IF(RIGHT(TEXT(AM542,"0.#"),1)=".",FALSE,TRUE)</formula>
    </cfRule>
    <cfRule type="expression" dxfId="1022" priority="328">
      <formula>IF(RIGHT(TEXT(AM542,"0.#"),1)=".",TRUE,FALSE)</formula>
    </cfRule>
  </conditionalFormatting>
  <conditionalFormatting sqref="AI543">
    <cfRule type="expression" dxfId="1021" priority="319">
      <formula>IF(RIGHT(TEXT(AI543,"0.#"),1)=".",FALSE,TRUE)</formula>
    </cfRule>
    <cfRule type="expression" dxfId="1020" priority="320">
      <formula>IF(RIGHT(TEXT(AI543,"0.#"),1)=".",TRUE,FALSE)</formula>
    </cfRule>
  </conditionalFormatting>
  <conditionalFormatting sqref="AI541">
    <cfRule type="expression" dxfId="1019" priority="323">
      <formula>IF(RIGHT(TEXT(AI541,"0.#"),1)=".",FALSE,TRUE)</formula>
    </cfRule>
    <cfRule type="expression" dxfId="1018" priority="324">
      <formula>IF(RIGHT(TEXT(AI541,"0.#"),1)=".",TRUE,FALSE)</formula>
    </cfRule>
  </conditionalFormatting>
  <conditionalFormatting sqref="AI542">
    <cfRule type="expression" dxfId="1017" priority="321">
      <formula>IF(RIGHT(TEXT(AI542,"0.#"),1)=".",FALSE,TRUE)</formula>
    </cfRule>
    <cfRule type="expression" dxfId="1016" priority="322">
      <formula>IF(RIGHT(TEXT(AI542,"0.#"),1)=".",TRUE,FALSE)</formula>
    </cfRule>
  </conditionalFormatting>
  <conditionalFormatting sqref="AM568">
    <cfRule type="expression" dxfId="1015" priority="313">
      <formula>IF(RIGHT(TEXT(AM568,"0.#"),1)=".",FALSE,TRUE)</formula>
    </cfRule>
    <cfRule type="expression" dxfId="1014" priority="314">
      <formula>IF(RIGHT(TEXT(AM568,"0.#"),1)=".",TRUE,FALSE)</formula>
    </cfRule>
  </conditionalFormatting>
  <conditionalFormatting sqref="AM566">
    <cfRule type="expression" dxfId="1013" priority="317">
      <formula>IF(RIGHT(TEXT(AM566,"0.#"),1)=".",FALSE,TRUE)</formula>
    </cfRule>
    <cfRule type="expression" dxfId="1012" priority="318">
      <formula>IF(RIGHT(TEXT(AM566,"0.#"),1)=".",TRUE,FALSE)</formula>
    </cfRule>
  </conditionalFormatting>
  <conditionalFormatting sqref="AM567">
    <cfRule type="expression" dxfId="1011" priority="315">
      <formula>IF(RIGHT(TEXT(AM567,"0.#"),1)=".",FALSE,TRUE)</formula>
    </cfRule>
    <cfRule type="expression" dxfId="1010" priority="316">
      <formula>IF(RIGHT(TEXT(AM567,"0.#"),1)=".",TRUE,FALSE)</formula>
    </cfRule>
  </conditionalFormatting>
  <conditionalFormatting sqref="AI568">
    <cfRule type="expression" dxfId="1009" priority="307">
      <formula>IF(RIGHT(TEXT(AI568,"0.#"),1)=".",FALSE,TRUE)</formula>
    </cfRule>
    <cfRule type="expression" dxfId="1008" priority="308">
      <formula>IF(RIGHT(TEXT(AI568,"0.#"),1)=".",TRUE,FALSE)</formula>
    </cfRule>
  </conditionalFormatting>
  <conditionalFormatting sqref="AI566">
    <cfRule type="expression" dxfId="1007" priority="311">
      <formula>IF(RIGHT(TEXT(AI566,"0.#"),1)=".",FALSE,TRUE)</formula>
    </cfRule>
    <cfRule type="expression" dxfId="1006" priority="312">
      <formula>IF(RIGHT(TEXT(AI566,"0.#"),1)=".",TRUE,FALSE)</formula>
    </cfRule>
  </conditionalFormatting>
  <conditionalFormatting sqref="AI567">
    <cfRule type="expression" dxfId="1005" priority="309">
      <formula>IF(RIGHT(TEXT(AI567,"0.#"),1)=".",FALSE,TRUE)</formula>
    </cfRule>
    <cfRule type="expression" dxfId="1004" priority="310">
      <formula>IF(RIGHT(TEXT(AI567,"0.#"),1)=".",TRUE,FALSE)</formula>
    </cfRule>
  </conditionalFormatting>
  <conditionalFormatting sqref="AM573">
    <cfRule type="expression" dxfId="1003" priority="253">
      <formula>IF(RIGHT(TEXT(AM573,"0.#"),1)=".",FALSE,TRUE)</formula>
    </cfRule>
    <cfRule type="expression" dxfId="1002" priority="254">
      <formula>IF(RIGHT(TEXT(AM573,"0.#"),1)=".",TRUE,FALSE)</formula>
    </cfRule>
  </conditionalFormatting>
  <conditionalFormatting sqref="AM571">
    <cfRule type="expression" dxfId="1001" priority="257">
      <formula>IF(RIGHT(TEXT(AM571,"0.#"),1)=".",FALSE,TRUE)</formula>
    </cfRule>
    <cfRule type="expression" dxfId="1000" priority="258">
      <formula>IF(RIGHT(TEXT(AM571,"0.#"),1)=".",TRUE,FALSE)</formula>
    </cfRule>
  </conditionalFormatting>
  <conditionalFormatting sqref="AM572">
    <cfRule type="expression" dxfId="999" priority="255">
      <formula>IF(RIGHT(TEXT(AM572,"0.#"),1)=".",FALSE,TRUE)</formula>
    </cfRule>
    <cfRule type="expression" dxfId="998" priority="256">
      <formula>IF(RIGHT(TEXT(AM572,"0.#"),1)=".",TRUE,FALSE)</formula>
    </cfRule>
  </conditionalFormatting>
  <conditionalFormatting sqref="AI573">
    <cfRule type="expression" dxfId="997" priority="247">
      <formula>IF(RIGHT(TEXT(AI573,"0.#"),1)=".",FALSE,TRUE)</formula>
    </cfRule>
    <cfRule type="expression" dxfId="996" priority="248">
      <formula>IF(RIGHT(TEXT(AI573,"0.#"),1)=".",TRUE,FALSE)</formula>
    </cfRule>
  </conditionalFormatting>
  <conditionalFormatting sqref="AI571">
    <cfRule type="expression" dxfId="995" priority="251">
      <formula>IF(RIGHT(TEXT(AI571,"0.#"),1)=".",FALSE,TRUE)</formula>
    </cfRule>
    <cfRule type="expression" dxfId="994" priority="252">
      <formula>IF(RIGHT(TEXT(AI571,"0.#"),1)=".",TRUE,FALSE)</formula>
    </cfRule>
  </conditionalFormatting>
  <conditionalFormatting sqref="AI572">
    <cfRule type="expression" dxfId="993" priority="249">
      <formula>IF(RIGHT(TEXT(AI572,"0.#"),1)=".",FALSE,TRUE)</formula>
    </cfRule>
    <cfRule type="expression" dxfId="992" priority="250">
      <formula>IF(RIGHT(TEXT(AI572,"0.#"),1)=".",TRUE,FALSE)</formula>
    </cfRule>
  </conditionalFormatting>
  <conditionalFormatting sqref="AM578">
    <cfRule type="expression" dxfId="991" priority="241">
      <formula>IF(RIGHT(TEXT(AM578,"0.#"),1)=".",FALSE,TRUE)</formula>
    </cfRule>
    <cfRule type="expression" dxfId="990" priority="242">
      <formula>IF(RIGHT(TEXT(AM578,"0.#"),1)=".",TRUE,FALSE)</formula>
    </cfRule>
  </conditionalFormatting>
  <conditionalFormatting sqref="AM576">
    <cfRule type="expression" dxfId="989" priority="245">
      <formula>IF(RIGHT(TEXT(AM576,"0.#"),1)=".",FALSE,TRUE)</formula>
    </cfRule>
    <cfRule type="expression" dxfId="988" priority="246">
      <formula>IF(RIGHT(TEXT(AM576,"0.#"),1)=".",TRUE,FALSE)</formula>
    </cfRule>
  </conditionalFormatting>
  <conditionalFormatting sqref="AM577">
    <cfRule type="expression" dxfId="987" priority="243">
      <formula>IF(RIGHT(TEXT(AM577,"0.#"),1)=".",FALSE,TRUE)</formula>
    </cfRule>
    <cfRule type="expression" dxfId="986" priority="244">
      <formula>IF(RIGHT(TEXT(AM577,"0.#"),1)=".",TRUE,FALSE)</formula>
    </cfRule>
  </conditionalFormatting>
  <conditionalFormatting sqref="AI578">
    <cfRule type="expression" dxfId="985" priority="235">
      <formula>IF(RIGHT(TEXT(AI578,"0.#"),1)=".",FALSE,TRUE)</formula>
    </cfRule>
    <cfRule type="expression" dxfId="984" priority="236">
      <formula>IF(RIGHT(TEXT(AI578,"0.#"),1)=".",TRUE,FALSE)</formula>
    </cfRule>
  </conditionalFormatting>
  <conditionalFormatting sqref="AI576">
    <cfRule type="expression" dxfId="983" priority="239">
      <formula>IF(RIGHT(TEXT(AI576,"0.#"),1)=".",FALSE,TRUE)</formula>
    </cfRule>
    <cfRule type="expression" dxfId="982" priority="240">
      <formula>IF(RIGHT(TEXT(AI576,"0.#"),1)=".",TRUE,FALSE)</formula>
    </cfRule>
  </conditionalFormatting>
  <conditionalFormatting sqref="AI577">
    <cfRule type="expression" dxfId="981" priority="237">
      <formula>IF(RIGHT(TEXT(AI577,"0.#"),1)=".",FALSE,TRUE)</formula>
    </cfRule>
    <cfRule type="expression" dxfId="980" priority="238">
      <formula>IF(RIGHT(TEXT(AI577,"0.#"),1)=".",TRUE,FALSE)</formula>
    </cfRule>
  </conditionalFormatting>
  <conditionalFormatting sqref="AM583">
    <cfRule type="expression" dxfId="979" priority="229">
      <formula>IF(RIGHT(TEXT(AM583,"0.#"),1)=".",FALSE,TRUE)</formula>
    </cfRule>
    <cfRule type="expression" dxfId="978" priority="230">
      <formula>IF(RIGHT(TEXT(AM583,"0.#"),1)=".",TRUE,FALSE)</formula>
    </cfRule>
  </conditionalFormatting>
  <conditionalFormatting sqref="AM581">
    <cfRule type="expression" dxfId="977" priority="233">
      <formula>IF(RIGHT(TEXT(AM581,"0.#"),1)=".",FALSE,TRUE)</formula>
    </cfRule>
    <cfRule type="expression" dxfId="976" priority="234">
      <formula>IF(RIGHT(TEXT(AM581,"0.#"),1)=".",TRUE,FALSE)</formula>
    </cfRule>
  </conditionalFormatting>
  <conditionalFormatting sqref="AM582">
    <cfRule type="expression" dxfId="975" priority="231">
      <formula>IF(RIGHT(TEXT(AM582,"0.#"),1)=".",FALSE,TRUE)</formula>
    </cfRule>
    <cfRule type="expression" dxfId="974" priority="232">
      <formula>IF(RIGHT(TEXT(AM582,"0.#"),1)=".",TRUE,FALSE)</formula>
    </cfRule>
  </conditionalFormatting>
  <conditionalFormatting sqref="AI583">
    <cfRule type="expression" dxfId="973" priority="223">
      <formula>IF(RIGHT(TEXT(AI583,"0.#"),1)=".",FALSE,TRUE)</formula>
    </cfRule>
    <cfRule type="expression" dxfId="972" priority="224">
      <formula>IF(RIGHT(TEXT(AI583,"0.#"),1)=".",TRUE,FALSE)</formula>
    </cfRule>
  </conditionalFormatting>
  <conditionalFormatting sqref="AI581">
    <cfRule type="expression" dxfId="971" priority="227">
      <formula>IF(RIGHT(TEXT(AI581,"0.#"),1)=".",FALSE,TRUE)</formula>
    </cfRule>
    <cfRule type="expression" dxfId="970" priority="228">
      <formula>IF(RIGHT(TEXT(AI581,"0.#"),1)=".",TRUE,FALSE)</formula>
    </cfRule>
  </conditionalFormatting>
  <conditionalFormatting sqref="AI582">
    <cfRule type="expression" dxfId="969" priority="225">
      <formula>IF(RIGHT(TEXT(AI582,"0.#"),1)=".",FALSE,TRUE)</formula>
    </cfRule>
    <cfRule type="expression" dxfId="968" priority="226">
      <formula>IF(RIGHT(TEXT(AI582,"0.#"),1)=".",TRUE,FALSE)</formula>
    </cfRule>
  </conditionalFormatting>
  <conditionalFormatting sqref="AM548">
    <cfRule type="expression" dxfId="967" priority="301">
      <formula>IF(RIGHT(TEXT(AM548,"0.#"),1)=".",FALSE,TRUE)</formula>
    </cfRule>
    <cfRule type="expression" dxfId="966" priority="302">
      <formula>IF(RIGHT(TEXT(AM548,"0.#"),1)=".",TRUE,FALSE)</formula>
    </cfRule>
  </conditionalFormatting>
  <conditionalFormatting sqref="AM546">
    <cfRule type="expression" dxfId="965" priority="305">
      <formula>IF(RIGHT(TEXT(AM546,"0.#"),1)=".",FALSE,TRUE)</formula>
    </cfRule>
    <cfRule type="expression" dxfId="964" priority="306">
      <formula>IF(RIGHT(TEXT(AM546,"0.#"),1)=".",TRUE,FALSE)</formula>
    </cfRule>
  </conditionalFormatting>
  <conditionalFormatting sqref="AM547">
    <cfRule type="expression" dxfId="963" priority="303">
      <formula>IF(RIGHT(TEXT(AM547,"0.#"),1)=".",FALSE,TRUE)</formula>
    </cfRule>
    <cfRule type="expression" dxfId="962" priority="304">
      <formula>IF(RIGHT(TEXT(AM547,"0.#"),1)=".",TRUE,FALSE)</formula>
    </cfRule>
  </conditionalFormatting>
  <conditionalFormatting sqref="AI548">
    <cfRule type="expression" dxfId="961" priority="295">
      <formula>IF(RIGHT(TEXT(AI548,"0.#"),1)=".",FALSE,TRUE)</formula>
    </cfRule>
    <cfRule type="expression" dxfId="960" priority="296">
      <formula>IF(RIGHT(TEXT(AI548,"0.#"),1)=".",TRUE,FALSE)</formula>
    </cfRule>
  </conditionalFormatting>
  <conditionalFormatting sqref="AI546">
    <cfRule type="expression" dxfId="959" priority="299">
      <formula>IF(RIGHT(TEXT(AI546,"0.#"),1)=".",FALSE,TRUE)</formula>
    </cfRule>
    <cfRule type="expression" dxfId="958" priority="300">
      <formula>IF(RIGHT(TEXT(AI546,"0.#"),1)=".",TRUE,FALSE)</formula>
    </cfRule>
  </conditionalFormatting>
  <conditionalFormatting sqref="AI547">
    <cfRule type="expression" dxfId="957" priority="297">
      <formula>IF(RIGHT(TEXT(AI547,"0.#"),1)=".",FALSE,TRUE)</formula>
    </cfRule>
    <cfRule type="expression" dxfId="956" priority="298">
      <formula>IF(RIGHT(TEXT(AI547,"0.#"),1)=".",TRUE,FALSE)</formula>
    </cfRule>
  </conditionalFormatting>
  <conditionalFormatting sqref="AM553">
    <cfRule type="expression" dxfId="955" priority="289">
      <formula>IF(RIGHT(TEXT(AM553,"0.#"),1)=".",FALSE,TRUE)</formula>
    </cfRule>
    <cfRule type="expression" dxfId="954" priority="290">
      <formula>IF(RIGHT(TEXT(AM553,"0.#"),1)=".",TRUE,FALSE)</formula>
    </cfRule>
  </conditionalFormatting>
  <conditionalFormatting sqref="AM551">
    <cfRule type="expression" dxfId="953" priority="293">
      <formula>IF(RIGHT(TEXT(AM551,"0.#"),1)=".",FALSE,TRUE)</formula>
    </cfRule>
    <cfRule type="expression" dxfId="952" priority="294">
      <formula>IF(RIGHT(TEXT(AM551,"0.#"),1)=".",TRUE,FALSE)</formula>
    </cfRule>
  </conditionalFormatting>
  <conditionalFormatting sqref="AM552">
    <cfRule type="expression" dxfId="951" priority="291">
      <formula>IF(RIGHT(TEXT(AM552,"0.#"),1)=".",FALSE,TRUE)</formula>
    </cfRule>
    <cfRule type="expression" dxfId="950" priority="292">
      <formula>IF(RIGHT(TEXT(AM552,"0.#"),1)=".",TRUE,FALSE)</formula>
    </cfRule>
  </conditionalFormatting>
  <conditionalFormatting sqref="AI553">
    <cfRule type="expression" dxfId="949" priority="283">
      <formula>IF(RIGHT(TEXT(AI553,"0.#"),1)=".",FALSE,TRUE)</formula>
    </cfRule>
    <cfRule type="expression" dxfId="948" priority="284">
      <formula>IF(RIGHT(TEXT(AI553,"0.#"),1)=".",TRUE,FALSE)</formula>
    </cfRule>
  </conditionalFormatting>
  <conditionalFormatting sqref="AI551">
    <cfRule type="expression" dxfId="947" priority="287">
      <formula>IF(RIGHT(TEXT(AI551,"0.#"),1)=".",FALSE,TRUE)</formula>
    </cfRule>
    <cfRule type="expression" dxfId="946" priority="288">
      <formula>IF(RIGHT(TEXT(AI551,"0.#"),1)=".",TRUE,FALSE)</formula>
    </cfRule>
  </conditionalFormatting>
  <conditionalFormatting sqref="AI552">
    <cfRule type="expression" dxfId="945" priority="285">
      <formula>IF(RIGHT(TEXT(AI552,"0.#"),1)=".",FALSE,TRUE)</formula>
    </cfRule>
    <cfRule type="expression" dxfId="944" priority="286">
      <formula>IF(RIGHT(TEXT(AI552,"0.#"),1)=".",TRUE,FALSE)</formula>
    </cfRule>
  </conditionalFormatting>
  <conditionalFormatting sqref="AM558">
    <cfRule type="expression" dxfId="943" priority="277">
      <formula>IF(RIGHT(TEXT(AM558,"0.#"),1)=".",FALSE,TRUE)</formula>
    </cfRule>
    <cfRule type="expression" dxfId="942" priority="278">
      <formula>IF(RIGHT(TEXT(AM558,"0.#"),1)=".",TRUE,FALSE)</formula>
    </cfRule>
  </conditionalFormatting>
  <conditionalFormatting sqref="AM556">
    <cfRule type="expression" dxfId="941" priority="281">
      <formula>IF(RIGHT(TEXT(AM556,"0.#"),1)=".",FALSE,TRUE)</formula>
    </cfRule>
    <cfRule type="expression" dxfId="940" priority="282">
      <formula>IF(RIGHT(TEXT(AM556,"0.#"),1)=".",TRUE,FALSE)</formula>
    </cfRule>
  </conditionalFormatting>
  <conditionalFormatting sqref="AM557">
    <cfRule type="expression" dxfId="939" priority="279">
      <formula>IF(RIGHT(TEXT(AM557,"0.#"),1)=".",FALSE,TRUE)</formula>
    </cfRule>
    <cfRule type="expression" dxfId="938" priority="280">
      <formula>IF(RIGHT(TEXT(AM557,"0.#"),1)=".",TRUE,FALSE)</formula>
    </cfRule>
  </conditionalFormatting>
  <conditionalFormatting sqref="AI558">
    <cfRule type="expression" dxfId="937" priority="271">
      <formula>IF(RIGHT(TEXT(AI558,"0.#"),1)=".",FALSE,TRUE)</formula>
    </cfRule>
    <cfRule type="expression" dxfId="936" priority="272">
      <formula>IF(RIGHT(TEXT(AI558,"0.#"),1)=".",TRUE,FALSE)</formula>
    </cfRule>
  </conditionalFormatting>
  <conditionalFormatting sqref="AI556">
    <cfRule type="expression" dxfId="935" priority="275">
      <formula>IF(RIGHT(TEXT(AI556,"0.#"),1)=".",FALSE,TRUE)</formula>
    </cfRule>
    <cfRule type="expression" dxfId="934" priority="276">
      <formula>IF(RIGHT(TEXT(AI556,"0.#"),1)=".",TRUE,FALSE)</formula>
    </cfRule>
  </conditionalFormatting>
  <conditionalFormatting sqref="AI557">
    <cfRule type="expression" dxfId="933" priority="273">
      <formula>IF(RIGHT(TEXT(AI557,"0.#"),1)=".",FALSE,TRUE)</formula>
    </cfRule>
    <cfRule type="expression" dxfId="932" priority="274">
      <formula>IF(RIGHT(TEXT(AI557,"0.#"),1)=".",TRUE,FALSE)</formula>
    </cfRule>
  </conditionalFormatting>
  <conditionalFormatting sqref="AM563">
    <cfRule type="expression" dxfId="931" priority="265">
      <formula>IF(RIGHT(TEXT(AM563,"0.#"),1)=".",FALSE,TRUE)</formula>
    </cfRule>
    <cfRule type="expression" dxfId="930" priority="266">
      <formula>IF(RIGHT(TEXT(AM563,"0.#"),1)=".",TRUE,FALSE)</formula>
    </cfRule>
  </conditionalFormatting>
  <conditionalFormatting sqref="AM561">
    <cfRule type="expression" dxfId="929" priority="269">
      <formula>IF(RIGHT(TEXT(AM561,"0.#"),1)=".",FALSE,TRUE)</formula>
    </cfRule>
    <cfRule type="expression" dxfId="928" priority="270">
      <formula>IF(RIGHT(TEXT(AM561,"0.#"),1)=".",TRUE,FALSE)</formula>
    </cfRule>
  </conditionalFormatting>
  <conditionalFormatting sqref="AM562">
    <cfRule type="expression" dxfId="927" priority="267">
      <formula>IF(RIGHT(TEXT(AM562,"0.#"),1)=".",FALSE,TRUE)</formula>
    </cfRule>
    <cfRule type="expression" dxfId="926" priority="268">
      <formula>IF(RIGHT(TEXT(AM562,"0.#"),1)=".",TRUE,FALSE)</formula>
    </cfRule>
  </conditionalFormatting>
  <conditionalFormatting sqref="AI563">
    <cfRule type="expression" dxfId="925" priority="259">
      <formula>IF(RIGHT(TEXT(AI563,"0.#"),1)=".",FALSE,TRUE)</formula>
    </cfRule>
    <cfRule type="expression" dxfId="924" priority="260">
      <formula>IF(RIGHT(TEXT(AI563,"0.#"),1)=".",TRUE,FALSE)</formula>
    </cfRule>
  </conditionalFormatting>
  <conditionalFormatting sqref="AI561">
    <cfRule type="expression" dxfId="923" priority="263">
      <formula>IF(RIGHT(TEXT(AI561,"0.#"),1)=".",FALSE,TRUE)</formula>
    </cfRule>
    <cfRule type="expression" dxfId="922" priority="264">
      <formula>IF(RIGHT(TEXT(AI561,"0.#"),1)=".",TRUE,FALSE)</formula>
    </cfRule>
  </conditionalFormatting>
  <conditionalFormatting sqref="AI562">
    <cfRule type="expression" dxfId="921" priority="261">
      <formula>IF(RIGHT(TEXT(AI562,"0.#"),1)=".",FALSE,TRUE)</formula>
    </cfRule>
    <cfRule type="expression" dxfId="920" priority="262">
      <formula>IF(RIGHT(TEXT(AI562,"0.#"),1)=".",TRUE,FALSE)</formula>
    </cfRule>
  </conditionalFormatting>
  <conditionalFormatting sqref="AM597">
    <cfRule type="expression" dxfId="919" priority="217">
      <formula>IF(RIGHT(TEXT(AM597,"0.#"),1)=".",FALSE,TRUE)</formula>
    </cfRule>
    <cfRule type="expression" dxfId="918" priority="218">
      <formula>IF(RIGHT(TEXT(AM597,"0.#"),1)=".",TRUE,FALSE)</formula>
    </cfRule>
  </conditionalFormatting>
  <conditionalFormatting sqref="AM595">
    <cfRule type="expression" dxfId="917" priority="221">
      <formula>IF(RIGHT(TEXT(AM595,"0.#"),1)=".",FALSE,TRUE)</formula>
    </cfRule>
    <cfRule type="expression" dxfId="916" priority="222">
      <formula>IF(RIGHT(TEXT(AM595,"0.#"),1)=".",TRUE,FALSE)</formula>
    </cfRule>
  </conditionalFormatting>
  <conditionalFormatting sqref="AM596">
    <cfRule type="expression" dxfId="915" priority="219">
      <formula>IF(RIGHT(TEXT(AM596,"0.#"),1)=".",FALSE,TRUE)</formula>
    </cfRule>
    <cfRule type="expression" dxfId="914" priority="220">
      <formula>IF(RIGHT(TEXT(AM596,"0.#"),1)=".",TRUE,FALSE)</formula>
    </cfRule>
  </conditionalFormatting>
  <conditionalFormatting sqref="AI597">
    <cfRule type="expression" dxfId="913" priority="211">
      <formula>IF(RIGHT(TEXT(AI597,"0.#"),1)=".",FALSE,TRUE)</formula>
    </cfRule>
    <cfRule type="expression" dxfId="912" priority="212">
      <formula>IF(RIGHT(TEXT(AI597,"0.#"),1)=".",TRUE,FALSE)</formula>
    </cfRule>
  </conditionalFormatting>
  <conditionalFormatting sqref="AI595">
    <cfRule type="expression" dxfId="911" priority="215">
      <formula>IF(RIGHT(TEXT(AI595,"0.#"),1)=".",FALSE,TRUE)</formula>
    </cfRule>
    <cfRule type="expression" dxfId="910" priority="216">
      <formula>IF(RIGHT(TEXT(AI595,"0.#"),1)=".",TRUE,FALSE)</formula>
    </cfRule>
  </conditionalFormatting>
  <conditionalFormatting sqref="AI596">
    <cfRule type="expression" dxfId="909" priority="213">
      <formula>IF(RIGHT(TEXT(AI596,"0.#"),1)=".",FALSE,TRUE)</formula>
    </cfRule>
    <cfRule type="expression" dxfId="908" priority="214">
      <formula>IF(RIGHT(TEXT(AI596,"0.#"),1)=".",TRUE,FALSE)</formula>
    </cfRule>
  </conditionalFormatting>
  <conditionalFormatting sqref="AM622">
    <cfRule type="expression" dxfId="907" priority="205">
      <formula>IF(RIGHT(TEXT(AM622,"0.#"),1)=".",FALSE,TRUE)</formula>
    </cfRule>
    <cfRule type="expression" dxfId="906" priority="206">
      <formula>IF(RIGHT(TEXT(AM622,"0.#"),1)=".",TRUE,FALSE)</formula>
    </cfRule>
  </conditionalFormatting>
  <conditionalFormatting sqref="AM620">
    <cfRule type="expression" dxfId="905" priority="209">
      <formula>IF(RIGHT(TEXT(AM620,"0.#"),1)=".",FALSE,TRUE)</formula>
    </cfRule>
    <cfRule type="expression" dxfId="904" priority="210">
      <formula>IF(RIGHT(TEXT(AM620,"0.#"),1)=".",TRUE,FALSE)</formula>
    </cfRule>
  </conditionalFormatting>
  <conditionalFormatting sqref="AM621">
    <cfRule type="expression" dxfId="903" priority="207">
      <formula>IF(RIGHT(TEXT(AM621,"0.#"),1)=".",FALSE,TRUE)</formula>
    </cfRule>
    <cfRule type="expression" dxfId="902" priority="208">
      <formula>IF(RIGHT(TEXT(AM621,"0.#"),1)=".",TRUE,FALSE)</formula>
    </cfRule>
  </conditionalFormatting>
  <conditionalFormatting sqref="AI622">
    <cfRule type="expression" dxfId="901" priority="199">
      <formula>IF(RIGHT(TEXT(AI622,"0.#"),1)=".",FALSE,TRUE)</formula>
    </cfRule>
    <cfRule type="expression" dxfId="900" priority="200">
      <formula>IF(RIGHT(TEXT(AI622,"0.#"),1)=".",TRUE,FALSE)</formula>
    </cfRule>
  </conditionalFormatting>
  <conditionalFormatting sqref="AI620">
    <cfRule type="expression" dxfId="899" priority="203">
      <formula>IF(RIGHT(TEXT(AI620,"0.#"),1)=".",FALSE,TRUE)</formula>
    </cfRule>
    <cfRule type="expression" dxfId="898" priority="204">
      <formula>IF(RIGHT(TEXT(AI620,"0.#"),1)=".",TRUE,FALSE)</formula>
    </cfRule>
  </conditionalFormatting>
  <conditionalFormatting sqref="AI621">
    <cfRule type="expression" dxfId="897" priority="201">
      <formula>IF(RIGHT(TEXT(AI621,"0.#"),1)=".",FALSE,TRUE)</formula>
    </cfRule>
    <cfRule type="expression" dxfId="896" priority="202">
      <formula>IF(RIGHT(TEXT(AI621,"0.#"),1)=".",TRUE,FALSE)</formula>
    </cfRule>
  </conditionalFormatting>
  <conditionalFormatting sqref="AM627">
    <cfRule type="expression" dxfId="895" priority="145">
      <formula>IF(RIGHT(TEXT(AM627,"0.#"),1)=".",FALSE,TRUE)</formula>
    </cfRule>
    <cfRule type="expression" dxfId="894" priority="146">
      <formula>IF(RIGHT(TEXT(AM627,"0.#"),1)=".",TRUE,FALSE)</formula>
    </cfRule>
  </conditionalFormatting>
  <conditionalFormatting sqref="AM625">
    <cfRule type="expression" dxfId="893" priority="149">
      <formula>IF(RIGHT(TEXT(AM625,"0.#"),1)=".",FALSE,TRUE)</formula>
    </cfRule>
    <cfRule type="expression" dxfId="892" priority="150">
      <formula>IF(RIGHT(TEXT(AM625,"0.#"),1)=".",TRUE,FALSE)</formula>
    </cfRule>
  </conditionalFormatting>
  <conditionalFormatting sqref="AM626">
    <cfRule type="expression" dxfId="891" priority="147">
      <formula>IF(RIGHT(TEXT(AM626,"0.#"),1)=".",FALSE,TRUE)</formula>
    </cfRule>
    <cfRule type="expression" dxfId="890" priority="148">
      <formula>IF(RIGHT(TEXT(AM626,"0.#"),1)=".",TRUE,FALSE)</formula>
    </cfRule>
  </conditionalFormatting>
  <conditionalFormatting sqref="AI627">
    <cfRule type="expression" dxfId="889" priority="139">
      <formula>IF(RIGHT(TEXT(AI627,"0.#"),1)=".",FALSE,TRUE)</formula>
    </cfRule>
    <cfRule type="expression" dxfId="888" priority="140">
      <formula>IF(RIGHT(TEXT(AI627,"0.#"),1)=".",TRUE,FALSE)</formula>
    </cfRule>
  </conditionalFormatting>
  <conditionalFormatting sqref="AI625">
    <cfRule type="expression" dxfId="887" priority="143">
      <formula>IF(RIGHT(TEXT(AI625,"0.#"),1)=".",FALSE,TRUE)</formula>
    </cfRule>
    <cfRule type="expression" dxfId="886" priority="144">
      <formula>IF(RIGHT(TEXT(AI625,"0.#"),1)=".",TRUE,FALSE)</formula>
    </cfRule>
  </conditionalFormatting>
  <conditionalFormatting sqref="AI626">
    <cfRule type="expression" dxfId="885" priority="141">
      <formula>IF(RIGHT(TEXT(AI626,"0.#"),1)=".",FALSE,TRUE)</formula>
    </cfRule>
    <cfRule type="expression" dxfId="884" priority="142">
      <formula>IF(RIGHT(TEXT(AI626,"0.#"),1)=".",TRUE,FALSE)</formula>
    </cfRule>
  </conditionalFormatting>
  <conditionalFormatting sqref="AM632">
    <cfRule type="expression" dxfId="883" priority="133">
      <formula>IF(RIGHT(TEXT(AM632,"0.#"),1)=".",FALSE,TRUE)</formula>
    </cfRule>
    <cfRule type="expression" dxfId="882" priority="134">
      <formula>IF(RIGHT(TEXT(AM632,"0.#"),1)=".",TRUE,FALSE)</formula>
    </cfRule>
  </conditionalFormatting>
  <conditionalFormatting sqref="AM630">
    <cfRule type="expression" dxfId="881" priority="137">
      <formula>IF(RIGHT(TEXT(AM630,"0.#"),1)=".",FALSE,TRUE)</formula>
    </cfRule>
    <cfRule type="expression" dxfId="880" priority="138">
      <formula>IF(RIGHT(TEXT(AM630,"0.#"),1)=".",TRUE,FALSE)</formula>
    </cfRule>
  </conditionalFormatting>
  <conditionalFormatting sqref="AM631">
    <cfRule type="expression" dxfId="879" priority="135">
      <formula>IF(RIGHT(TEXT(AM631,"0.#"),1)=".",FALSE,TRUE)</formula>
    </cfRule>
    <cfRule type="expression" dxfId="878" priority="136">
      <formula>IF(RIGHT(TEXT(AM631,"0.#"),1)=".",TRUE,FALSE)</formula>
    </cfRule>
  </conditionalFormatting>
  <conditionalFormatting sqref="AI632">
    <cfRule type="expression" dxfId="877" priority="127">
      <formula>IF(RIGHT(TEXT(AI632,"0.#"),1)=".",FALSE,TRUE)</formula>
    </cfRule>
    <cfRule type="expression" dxfId="876" priority="128">
      <formula>IF(RIGHT(TEXT(AI632,"0.#"),1)=".",TRUE,FALSE)</formula>
    </cfRule>
  </conditionalFormatting>
  <conditionalFormatting sqref="AI630">
    <cfRule type="expression" dxfId="875" priority="131">
      <formula>IF(RIGHT(TEXT(AI630,"0.#"),1)=".",FALSE,TRUE)</formula>
    </cfRule>
    <cfRule type="expression" dxfId="874" priority="132">
      <formula>IF(RIGHT(TEXT(AI630,"0.#"),1)=".",TRUE,FALSE)</formula>
    </cfRule>
  </conditionalFormatting>
  <conditionalFormatting sqref="AI631">
    <cfRule type="expression" dxfId="873" priority="129">
      <formula>IF(RIGHT(TEXT(AI631,"0.#"),1)=".",FALSE,TRUE)</formula>
    </cfRule>
    <cfRule type="expression" dxfId="872" priority="130">
      <formula>IF(RIGHT(TEXT(AI631,"0.#"),1)=".",TRUE,FALSE)</formula>
    </cfRule>
  </conditionalFormatting>
  <conditionalFormatting sqref="AM637">
    <cfRule type="expression" dxfId="871" priority="121">
      <formula>IF(RIGHT(TEXT(AM637,"0.#"),1)=".",FALSE,TRUE)</formula>
    </cfRule>
    <cfRule type="expression" dxfId="870" priority="122">
      <formula>IF(RIGHT(TEXT(AM637,"0.#"),1)=".",TRUE,FALSE)</formula>
    </cfRule>
  </conditionalFormatting>
  <conditionalFormatting sqref="AM635">
    <cfRule type="expression" dxfId="869" priority="125">
      <formula>IF(RIGHT(TEXT(AM635,"0.#"),1)=".",FALSE,TRUE)</formula>
    </cfRule>
    <cfRule type="expression" dxfId="868" priority="126">
      <formula>IF(RIGHT(TEXT(AM635,"0.#"),1)=".",TRUE,FALSE)</formula>
    </cfRule>
  </conditionalFormatting>
  <conditionalFormatting sqref="AM636">
    <cfRule type="expression" dxfId="867" priority="123">
      <formula>IF(RIGHT(TEXT(AM636,"0.#"),1)=".",FALSE,TRUE)</formula>
    </cfRule>
    <cfRule type="expression" dxfId="866" priority="124">
      <formula>IF(RIGHT(TEXT(AM636,"0.#"),1)=".",TRUE,FALSE)</formula>
    </cfRule>
  </conditionalFormatting>
  <conditionalFormatting sqref="AI637">
    <cfRule type="expression" dxfId="865" priority="115">
      <formula>IF(RIGHT(TEXT(AI637,"0.#"),1)=".",FALSE,TRUE)</formula>
    </cfRule>
    <cfRule type="expression" dxfId="864" priority="116">
      <formula>IF(RIGHT(TEXT(AI637,"0.#"),1)=".",TRUE,FALSE)</formula>
    </cfRule>
  </conditionalFormatting>
  <conditionalFormatting sqref="AI635">
    <cfRule type="expression" dxfId="863" priority="119">
      <formula>IF(RIGHT(TEXT(AI635,"0.#"),1)=".",FALSE,TRUE)</formula>
    </cfRule>
    <cfRule type="expression" dxfId="862" priority="120">
      <formula>IF(RIGHT(TEXT(AI635,"0.#"),1)=".",TRUE,FALSE)</formula>
    </cfRule>
  </conditionalFormatting>
  <conditionalFormatting sqref="AI636">
    <cfRule type="expression" dxfId="861" priority="117">
      <formula>IF(RIGHT(TEXT(AI636,"0.#"),1)=".",FALSE,TRUE)</formula>
    </cfRule>
    <cfRule type="expression" dxfId="860" priority="118">
      <formula>IF(RIGHT(TEXT(AI636,"0.#"),1)=".",TRUE,FALSE)</formula>
    </cfRule>
  </conditionalFormatting>
  <conditionalFormatting sqref="AM602">
    <cfRule type="expression" dxfId="859" priority="193">
      <formula>IF(RIGHT(TEXT(AM602,"0.#"),1)=".",FALSE,TRUE)</formula>
    </cfRule>
    <cfRule type="expression" dxfId="858" priority="194">
      <formula>IF(RIGHT(TEXT(AM602,"0.#"),1)=".",TRUE,FALSE)</formula>
    </cfRule>
  </conditionalFormatting>
  <conditionalFormatting sqref="AM600">
    <cfRule type="expression" dxfId="857" priority="197">
      <formula>IF(RIGHT(TEXT(AM600,"0.#"),1)=".",FALSE,TRUE)</formula>
    </cfRule>
    <cfRule type="expression" dxfId="856" priority="198">
      <formula>IF(RIGHT(TEXT(AM600,"0.#"),1)=".",TRUE,FALSE)</formula>
    </cfRule>
  </conditionalFormatting>
  <conditionalFormatting sqref="AM601">
    <cfRule type="expression" dxfId="855" priority="195">
      <formula>IF(RIGHT(TEXT(AM601,"0.#"),1)=".",FALSE,TRUE)</formula>
    </cfRule>
    <cfRule type="expression" dxfId="854" priority="196">
      <formula>IF(RIGHT(TEXT(AM601,"0.#"),1)=".",TRUE,FALSE)</formula>
    </cfRule>
  </conditionalFormatting>
  <conditionalFormatting sqref="AI602">
    <cfRule type="expression" dxfId="853" priority="187">
      <formula>IF(RIGHT(TEXT(AI602,"0.#"),1)=".",FALSE,TRUE)</formula>
    </cfRule>
    <cfRule type="expression" dxfId="852" priority="188">
      <formula>IF(RIGHT(TEXT(AI602,"0.#"),1)=".",TRUE,FALSE)</formula>
    </cfRule>
  </conditionalFormatting>
  <conditionalFormatting sqref="AI600">
    <cfRule type="expression" dxfId="851" priority="191">
      <formula>IF(RIGHT(TEXT(AI600,"0.#"),1)=".",FALSE,TRUE)</formula>
    </cfRule>
    <cfRule type="expression" dxfId="850" priority="192">
      <formula>IF(RIGHT(TEXT(AI600,"0.#"),1)=".",TRUE,FALSE)</formula>
    </cfRule>
  </conditionalFormatting>
  <conditionalFormatting sqref="AI601">
    <cfRule type="expression" dxfId="849" priority="189">
      <formula>IF(RIGHT(TEXT(AI601,"0.#"),1)=".",FALSE,TRUE)</formula>
    </cfRule>
    <cfRule type="expression" dxfId="848" priority="190">
      <formula>IF(RIGHT(TEXT(AI601,"0.#"),1)=".",TRUE,FALSE)</formula>
    </cfRule>
  </conditionalFormatting>
  <conditionalFormatting sqref="AM607">
    <cfRule type="expression" dxfId="847" priority="181">
      <formula>IF(RIGHT(TEXT(AM607,"0.#"),1)=".",FALSE,TRUE)</formula>
    </cfRule>
    <cfRule type="expression" dxfId="846" priority="182">
      <formula>IF(RIGHT(TEXT(AM607,"0.#"),1)=".",TRUE,FALSE)</formula>
    </cfRule>
  </conditionalFormatting>
  <conditionalFormatting sqref="AM605">
    <cfRule type="expression" dxfId="845" priority="185">
      <formula>IF(RIGHT(TEXT(AM605,"0.#"),1)=".",FALSE,TRUE)</formula>
    </cfRule>
    <cfRule type="expression" dxfId="844" priority="186">
      <formula>IF(RIGHT(TEXT(AM605,"0.#"),1)=".",TRUE,FALSE)</formula>
    </cfRule>
  </conditionalFormatting>
  <conditionalFormatting sqref="AM606">
    <cfRule type="expression" dxfId="843" priority="183">
      <formula>IF(RIGHT(TEXT(AM606,"0.#"),1)=".",FALSE,TRUE)</formula>
    </cfRule>
    <cfRule type="expression" dxfId="842" priority="184">
      <formula>IF(RIGHT(TEXT(AM606,"0.#"),1)=".",TRUE,FALSE)</formula>
    </cfRule>
  </conditionalFormatting>
  <conditionalFormatting sqref="AI607">
    <cfRule type="expression" dxfId="841" priority="175">
      <formula>IF(RIGHT(TEXT(AI607,"0.#"),1)=".",FALSE,TRUE)</formula>
    </cfRule>
    <cfRule type="expression" dxfId="840" priority="176">
      <formula>IF(RIGHT(TEXT(AI607,"0.#"),1)=".",TRUE,FALSE)</formula>
    </cfRule>
  </conditionalFormatting>
  <conditionalFormatting sqref="AI605">
    <cfRule type="expression" dxfId="839" priority="179">
      <formula>IF(RIGHT(TEXT(AI605,"0.#"),1)=".",FALSE,TRUE)</formula>
    </cfRule>
    <cfRule type="expression" dxfId="838" priority="180">
      <formula>IF(RIGHT(TEXT(AI605,"0.#"),1)=".",TRUE,FALSE)</formula>
    </cfRule>
  </conditionalFormatting>
  <conditionalFormatting sqref="AI606">
    <cfRule type="expression" dxfId="837" priority="177">
      <formula>IF(RIGHT(TEXT(AI606,"0.#"),1)=".",FALSE,TRUE)</formula>
    </cfRule>
    <cfRule type="expression" dxfId="836" priority="178">
      <formula>IF(RIGHT(TEXT(AI606,"0.#"),1)=".",TRUE,FALSE)</formula>
    </cfRule>
  </conditionalFormatting>
  <conditionalFormatting sqref="AM612">
    <cfRule type="expression" dxfId="835" priority="169">
      <formula>IF(RIGHT(TEXT(AM612,"0.#"),1)=".",FALSE,TRUE)</formula>
    </cfRule>
    <cfRule type="expression" dxfId="834" priority="170">
      <formula>IF(RIGHT(TEXT(AM612,"0.#"),1)=".",TRUE,FALSE)</formula>
    </cfRule>
  </conditionalFormatting>
  <conditionalFormatting sqref="AM610">
    <cfRule type="expression" dxfId="833" priority="173">
      <formula>IF(RIGHT(TEXT(AM610,"0.#"),1)=".",FALSE,TRUE)</formula>
    </cfRule>
    <cfRule type="expression" dxfId="832" priority="174">
      <formula>IF(RIGHT(TEXT(AM610,"0.#"),1)=".",TRUE,FALSE)</formula>
    </cfRule>
  </conditionalFormatting>
  <conditionalFormatting sqref="AM611">
    <cfRule type="expression" dxfId="831" priority="171">
      <formula>IF(RIGHT(TEXT(AM611,"0.#"),1)=".",FALSE,TRUE)</formula>
    </cfRule>
    <cfRule type="expression" dxfId="830" priority="172">
      <formula>IF(RIGHT(TEXT(AM611,"0.#"),1)=".",TRUE,FALSE)</formula>
    </cfRule>
  </conditionalFormatting>
  <conditionalFormatting sqref="AI612">
    <cfRule type="expression" dxfId="829" priority="163">
      <formula>IF(RIGHT(TEXT(AI612,"0.#"),1)=".",FALSE,TRUE)</formula>
    </cfRule>
    <cfRule type="expression" dxfId="828" priority="164">
      <formula>IF(RIGHT(TEXT(AI612,"0.#"),1)=".",TRUE,FALSE)</formula>
    </cfRule>
  </conditionalFormatting>
  <conditionalFormatting sqref="AI610">
    <cfRule type="expression" dxfId="827" priority="167">
      <formula>IF(RIGHT(TEXT(AI610,"0.#"),1)=".",FALSE,TRUE)</formula>
    </cfRule>
    <cfRule type="expression" dxfId="826" priority="168">
      <formula>IF(RIGHT(TEXT(AI610,"0.#"),1)=".",TRUE,FALSE)</formula>
    </cfRule>
  </conditionalFormatting>
  <conditionalFormatting sqref="AI611">
    <cfRule type="expression" dxfId="825" priority="165">
      <formula>IF(RIGHT(TEXT(AI611,"0.#"),1)=".",FALSE,TRUE)</formula>
    </cfRule>
    <cfRule type="expression" dxfId="824" priority="166">
      <formula>IF(RIGHT(TEXT(AI611,"0.#"),1)=".",TRUE,FALSE)</formula>
    </cfRule>
  </conditionalFormatting>
  <conditionalFormatting sqref="AM617">
    <cfRule type="expression" dxfId="823" priority="157">
      <formula>IF(RIGHT(TEXT(AM617,"0.#"),1)=".",FALSE,TRUE)</formula>
    </cfRule>
    <cfRule type="expression" dxfId="822" priority="158">
      <formula>IF(RIGHT(TEXT(AM617,"0.#"),1)=".",TRUE,FALSE)</formula>
    </cfRule>
  </conditionalFormatting>
  <conditionalFormatting sqref="AM615">
    <cfRule type="expression" dxfId="821" priority="161">
      <formula>IF(RIGHT(TEXT(AM615,"0.#"),1)=".",FALSE,TRUE)</formula>
    </cfRule>
    <cfRule type="expression" dxfId="820" priority="162">
      <formula>IF(RIGHT(TEXT(AM615,"0.#"),1)=".",TRUE,FALSE)</formula>
    </cfRule>
  </conditionalFormatting>
  <conditionalFormatting sqref="AM616">
    <cfRule type="expression" dxfId="819" priority="159">
      <formula>IF(RIGHT(TEXT(AM616,"0.#"),1)=".",FALSE,TRUE)</formula>
    </cfRule>
    <cfRule type="expression" dxfId="818" priority="160">
      <formula>IF(RIGHT(TEXT(AM616,"0.#"),1)=".",TRUE,FALSE)</formula>
    </cfRule>
  </conditionalFormatting>
  <conditionalFormatting sqref="AI617">
    <cfRule type="expression" dxfId="817" priority="151">
      <formula>IF(RIGHT(TEXT(AI617,"0.#"),1)=".",FALSE,TRUE)</formula>
    </cfRule>
    <cfRule type="expression" dxfId="816" priority="152">
      <formula>IF(RIGHT(TEXT(AI617,"0.#"),1)=".",TRUE,FALSE)</formula>
    </cfRule>
  </conditionalFormatting>
  <conditionalFormatting sqref="AI615">
    <cfRule type="expression" dxfId="815" priority="155">
      <formula>IF(RIGHT(TEXT(AI615,"0.#"),1)=".",FALSE,TRUE)</formula>
    </cfRule>
    <cfRule type="expression" dxfId="814" priority="156">
      <formula>IF(RIGHT(TEXT(AI615,"0.#"),1)=".",TRUE,FALSE)</formula>
    </cfRule>
  </conditionalFormatting>
  <conditionalFormatting sqref="AI616">
    <cfRule type="expression" dxfId="813" priority="153">
      <formula>IF(RIGHT(TEXT(AI616,"0.#"),1)=".",FALSE,TRUE)</formula>
    </cfRule>
    <cfRule type="expression" dxfId="812" priority="154">
      <formula>IF(RIGHT(TEXT(AI616,"0.#"),1)=".",TRUE,FALSE)</formula>
    </cfRule>
  </conditionalFormatting>
  <conditionalFormatting sqref="AM651">
    <cfRule type="expression" dxfId="811" priority="109">
      <formula>IF(RIGHT(TEXT(AM651,"0.#"),1)=".",FALSE,TRUE)</formula>
    </cfRule>
    <cfRule type="expression" dxfId="810" priority="110">
      <formula>IF(RIGHT(TEXT(AM651,"0.#"),1)=".",TRUE,FALSE)</formula>
    </cfRule>
  </conditionalFormatting>
  <conditionalFormatting sqref="AM649">
    <cfRule type="expression" dxfId="809" priority="113">
      <formula>IF(RIGHT(TEXT(AM649,"0.#"),1)=".",FALSE,TRUE)</formula>
    </cfRule>
    <cfRule type="expression" dxfId="808" priority="114">
      <formula>IF(RIGHT(TEXT(AM649,"0.#"),1)=".",TRUE,FALSE)</formula>
    </cfRule>
  </conditionalFormatting>
  <conditionalFormatting sqref="AM650">
    <cfRule type="expression" dxfId="807" priority="111">
      <formula>IF(RIGHT(TEXT(AM650,"0.#"),1)=".",FALSE,TRUE)</formula>
    </cfRule>
    <cfRule type="expression" dxfId="806" priority="112">
      <formula>IF(RIGHT(TEXT(AM650,"0.#"),1)=".",TRUE,FALSE)</formula>
    </cfRule>
  </conditionalFormatting>
  <conditionalFormatting sqref="AI651">
    <cfRule type="expression" dxfId="805" priority="103">
      <formula>IF(RIGHT(TEXT(AI651,"0.#"),1)=".",FALSE,TRUE)</formula>
    </cfRule>
    <cfRule type="expression" dxfId="804" priority="104">
      <formula>IF(RIGHT(TEXT(AI651,"0.#"),1)=".",TRUE,FALSE)</formula>
    </cfRule>
  </conditionalFormatting>
  <conditionalFormatting sqref="AI649">
    <cfRule type="expression" dxfId="803" priority="107">
      <formula>IF(RIGHT(TEXT(AI649,"0.#"),1)=".",FALSE,TRUE)</formula>
    </cfRule>
    <cfRule type="expression" dxfId="802" priority="108">
      <formula>IF(RIGHT(TEXT(AI649,"0.#"),1)=".",TRUE,FALSE)</formula>
    </cfRule>
  </conditionalFormatting>
  <conditionalFormatting sqref="AI650">
    <cfRule type="expression" dxfId="801" priority="105">
      <formula>IF(RIGHT(TEXT(AI650,"0.#"),1)=".",FALSE,TRUE)</formula>
    </cfRule>
    <cfRule type="expression" dxfId="800" priority="106">
      <formula>IF(RIGHT(TEXT(AI650,"0.#"),1)=".",TRUE,FALSE)</formula>
    </cfRule>
  </conditionalFormatting>
  <conditionalFormatting sqref="AM676">
    <cfRule type="expression" dxfId="799" priority="97">
      <formula>IF(RIGHT(TEXT(AM676,"0.#"),1)=".",FALSE,TRUE)</formula>
    </cfRule>
    <cfRule type="expression" dxfId="798" priority="98">
      <formula>IF(RIGHT(TEXT(AM676,"0.#"),1)=".",TRUE,FALSE)</formula>
    </cfRule>
  </conditionalFormatting>
  <conditionalFormatting sqref="AM674">
    <cfRule type="expression" dxfId="797" priority="101">
      <formula>IF(RIGHT(TEXT(AM674,"0.#"),1)=".",FALSE,TRUE)</formula>
    </cfRule>
    <cfRule type="expression" dxfId="796" priority="102">
      <formula>IF(RIGHT(TEXT(AM674,"0.#"),1)=".",TRUE,FALSE)</formula>
    </cfRule>
  </conditionalFormatting>
  <conditionalFormatting sqref="AM675">
    <cfRule type="expression" dxfId="795" priority="99">
      <formula>IF(RIGHT(TEXT(AM675,"0.#"),1)=".",FALSE,TRUE)</formula>
    </cfRule>
    <cfRule type="expression" dxfId="794" priority="100">
      <formula>IF(RIGHT(TEXT(AM675,"0.#"),1)=".",TRUE,FALSE)</formula>
    </cfRule>
  </conditionalFormatting>
  <conditionalFormatting sqref="AI676">
    <cfRule type="expression" dxfId="793" priority="91">
      <formula>IF(RIGHT(TEXT(AI676,"0.#"),1)=".",FALSE,TRUE)</formula>
    </cfRule>
    <cfRule type="expression" dxfId="792" priority="92">
      <formula>IF(RIGHT(TEXT(AI676,"0.#"),1)=".",TRUE,FALSE)</formula>
    </cfRule>
  </conditionalFormatting>
  <conditionalFormatting sqref="AI674">
    <cfRule type="expression" dxfId="791" priority="95">
      <formula>IF(RIGHT(TEXT(AI674,"0.#"),1)=".",FALSE,TRUE)</formula>
    </cfRule>
    <cfRule type="expression" dxfId="790" priority="96">
      <formula>IF(RIGHT(TEXT(AI674,"0.#"),1)=".",TRUE,FALSE)</formula>
    </cfRule>
  </conditionalFormatting>
  <conditionalFormatting sqref="AI675">
    <cfRule type="expression" dxfId="789" priority="93">
      <formula>IF(RIGHT(TEXT(AI675,"0.#"),1)=".",FALSE,TRUE)</formula>
    </cfRule>
    <cfRule type="expression" dxfId="788" priority="94">
      <formula>IF(RIGHT(TEXT(AI675,"0.#"),1)=".",TRUE,FALSE)</formula>
    </cfRule>
  </conditionalFormatting>
  <conditionalFormatting sqref="AM681">
    <cfRule type="expression" dxfId="787" priority="37">
      <formula>IF(RIGHT(TEXT(AM681,"0.#"),1)=".",FALSE,TRUE)</formula>
    </cfRule>
    <cfRule type="expression" dxfId="786" priority="38">
      <formula>IF(RIGHT(TEXT(AM681,"0.#"),1)=".",TRUE,FALSE)</formula>
    </cfRule>
  </conditionalFormatting>
  <conditionalFormatting sqref="AM679">
    <cfRule type="expression" dxfId="785" priority="41">
      <formula>IF(RIGHT(TEXT(AM679,"0.#"),1)=".",FALSE,TRUE)</formula>
    </cfRule>
    <cfRule type="expression" dxfId="784" priority="42">
      <formula>IF(RIGHT(TEXT(AM679,"0.#"),1)=".",TRUE,FALSE)</formula>
    </cfRule>
  </conditionalFormatting>
  <conditionalFormatting sqref="AM680">
    <cfRule type="expression" dxfId="783" priority="39">
      <formula>IF(RIGHT(TEXT(AM680,"0.#"),1)=".",FALSE,TRUE)</formula>
    </cfRule>
    <cfRule type="expression" dxfId="782" priority="40">
      <formula>IF(RIGHT(TEXT(AM680,"0.#"),1)=".",TRUE,FALSE)</formula>
    </cfRule>
  </conditionalFormatting>
  <conditionalFormatting sqref="AI681">
    <cfRule type="expression" dxfId="781" priority="31">
      <formula>IF(RIGHT(TEXT(AI681,"0.#"),1)=".",FALSE,TRUE)</formula>
    </cfRule>
    <cfRule type="expression" dxfId="780" priority="32">
      <formula>IF(RIGHT(TEXT(AI681,"0.#"),1)=".",TRUE,FALSE)</formula>
    </cfRule>
  </conditionalFormatting>
  <conditionalFormatting sqref="AI679">
    <cfRule type="expression" dxfId="779" priority="35">
      <formula>IF(RIGHT(TEXT(AI679,"0.#"),1)=".",FALSE,TRUE)</formula>
    </cfRule>
    <cfRule type="expression" dxfId="778" priority="36">
      <formula>IF(RIGHT(TEXT(AI679,"0.#"),1)=".",TRUE,FALSE)</formula>
    </cfRule>
  </conditionalFormatting>
  <conditionalFormatting sqref="AI680">
    <cfRule type="expression" dxfId="777" priority="33">
      <formula>IF(RIGHT(TEXT(AI680,"0.#"),1)=".",FALSE,TRUE)</formula>
    </cfRule>
    <cfRule type="expression" dxfId="776" priority="34">
      <formula>IF(RIGHT(TEXT(AI680,"0.#"),1)=".",TRUE,FALSE)</formula>
    </cfRule>
  </conditionalFormatting>
  <conditionalFormatting sqref="AM686">
    <cfRule type="expression" dxfId="775" priority="25">
      <formula>IF(RIGHT(TEXT(AM686,"0.#"),1)=".",FALSE,TRUE)</formula>
    </cfRule>
    <cfRule type="expression" dxfId="774" priority="26">
      <formula>IF(RIGHT(TEXT(AM686,"0.#"),1)=".",TRUE,FALSE)</formula>
    </cfRule>
  </conditionalFormatting>
  <conditionalFormatting sqref="AM684">
    <cfRule type="expression" dxfId="773" priority="29">
      <formula>IF(RIGHT(TEXT(AM684,"0.#"),1)=".",FALSE,TRUE)</formula>
    </cfRule>
    <cfRule type="expression" dxfId="772" priority="30">
      <formula>IF(RIGHT(TEXT(AM684,"0.#"),1)=".",TRUE,FALSE)</formula>
    </cfRule>
  </conditionalFormatting>
  <conditionalFormatting sqref="AM685">
    <cfRule type="expression" dxfId="771" priority="27">
      <formula>IF(RIGHT(TEXT(AM685,"0.#"),1)=".",FALSE,TRUE)</formula>
    </cfRule>
    <cfRule type="expression" dxfId="770" priority="28">
      <formula>IF(RIGHT(TEXT(AM685,"0.#"),1)=".",TRUE,FALSE)</formula>
    </cfRule>
  </conditionalFormatting>
  <conditionalFormatting sqref="AI686">
    <cfRule type="expression" dxfId="769" priority="19">
      <formula>IF(RIGHT(TEXT(AI686,"0.#"),1)=".",FALSE,TRUE)</formula>
    </cfRule>
    <cfRule type="expression" dxfId="768" priority="20">
      <formula>IF(RIGHT(TEXT(AI686,"0.#"),1)=".",TRUE,FALSE)</formula>
    </cfRule>
  </conditionalFormatting>
  <conditionalFormatting sqref="AI684">
    <cfRule type="expression" dxfId="767" priority="23">
      <formula>IF(RIGHT(TEXT(AI684,"0.#"),1)=".",FALSE,TRUE)</formula>
    </cfRule>
    <cfRule type="expression" dxfId="766" priority="24">
      <formula>IF(RIGHT(TEXT(AI684,"0.#"),1)=".",TRUE,FALSE)</formula>
    </cfRule>
  </conditionalFormatting>
  <conditionalFormatting sqref="AI685">
    <cfRule type="expression" dxfId="765" priority="21">
      <formula>IF(RIGHT(TEXT(AI685,"0.#"),1)=".",FALSE,TRUE)</formula>
    </cfRule>
    <cfRule type="expression" dxfId="764" priority="22">
      <formula>IF(RIGHT(TEXT(AI685,"0.#"),1)=".",TRUE,FALSE)</formula>
    </cfRule>
  </conditionalFormatting>
  <conditionalFormatting sqref="AM691">
    <cfRule type="expression" dxfId="763" priority="13">
      <formula>IF(RIGHT(TEXT(AM691,"0.#"),1)=".",FALSE,TRUE)</formula>
    </cfRule>
    <cfRule type="expression" dxfId="762" priority="14">
      <formula>IF(RIGHT(TEXT(AM691,"0.#"),1)=".",TRUE,FALSE)</formula>
    </cfRule>
  </conditionalFormatting>
  <conditionalFormatting sqref="AM689">
    <cfRule type="expression" dxfId="761" priority="17">
      <formula>IF(RIGHT(TEXT(AM689,"0.#"),1)=".",FALSE,TRUE)</formula>
    </cfRule>
    <cfRule type="expression" dxfId="760" priority="18">
      <formula>IF(RIGHT(TEXT(AM689,"0.#"),1)=".",TRUE,FALSE)</formula>
    </cfRule>
  </conditionalFormatting>
  <conditionalFormatting sqref="AM690">
    <cfRule type="expression" dxfId="759" priority="15">
      <formula>IF(RIGHT(TEXT(AM690,"0.#"),1)=".",FALSE,TRUE)</formula>
    </cfRule>
    <cfRule type="expression" dxfId="758" priority="16">
      <formula>IF(RIGHT(TEXT(AM690,"0.#"),1)=".",TRUE,FALSE)</formula>
    </cfRule>
  </conditionalFormatting>
  <conditionalFormatting sqref="AI691">
    <cfRule type="expression" dxfId="757" priority="7">
      <formula>IF(RIGHT(TEXT(AI691,"0.#"),1)=".",FALSE,TRUE)</formula>
    </cfRule>
    <cfRule type="expression" dxfId="756" priority="8">
      <formula>IF(RIGHT(TEXT(AI691,"0.#"),1)=".",TRUE,FALSE)</formula>
    </cfRule>
  </conditionalFormatting>
  <conditionalFormatting sqref="AI689">
    <cfRule type="expression" dxfId="755" priority="11">
      <formula>IF(RIGHT(TEXT(AI689,"0.#"),1)=".",FALSE,TRUE)</formula>
    </cfRule>
    <cfRule type="expression" dxfId="754" priority="12">
      <formula>IF(RIGHT(TEXT(AI689,"0.#"),1)=".",TRUE,FALSE)</formula>
    </cfRule>
  </conditionalFormatting>
  <conditionalFormatting sqref="AI690">
    <cfRule type="expression" dxfId="753" priority="9">
      <formula>IF(RIGHT(TEXT(AI690,"0.#"),1)=".",FALSE,TRUE)</formula>
    </cfRule>
    <cfRule type="expression" dxfId="752" priority="10">
      <formula>IF(RIGHT(TEXT(AI690,"0.#"),1)=".",TRUE,FALSE)</formula>
    </cfRule>
  </conditionalFormatting>
  <conditionalFormatting sqref="AM656">
    <cfRule type="expression" dxfId="751" priority="85">
      <formula>IF(RIGHT(TEXT(AM656,"0.#"),1)=".",FALSE,TRUE)</formula>
    </cfRule>
    <cfRule type="expression" dxfId="750" priority="86">
      <formula>IF(RIGHT(TEXT(AM656,"0.#"),1)=".",TRUE,FALSE)</formula>
    </cfRule>
  </conditionalFormatting>
  <conditionalFormatting sqref="AM654">
    <cfRule type="expression" dxfId="749" priority="89">
      <formula>IF(RIGHT(TEXT(AM654,"0.#"),1)=".",FALSE,TRUE)</formula>
    </cfRule>
    <cfRule type="expression" dxfId="748" priority="90">
      <formula>IF(RIGHT(TEXT(AM654,"0.#"),1)=".",TRUE,FALSE)</formula>
    </cfRule>
  </conditionalFormatting>
  <conditionalFormatting sqref="AM655">
    <cfRule type="expression" dxfId="747" priority="87">
      <formula>IF(RIGHT(TEXT(AM655,"0.#"),1)=".",FALSE,TRUE)</formula>
    </cfRule>
    <cfRule type="expression" dxfId="746" priority="88">
      <formula>IF(RIGHT(TEXT(AM655,"0.#"),1)=".",TRUE,FALSE)</formula>
    </cfRule>
  </conditionalFormatting>
  <conditionalFormatting sqref="AI656">
    <cfRule type="expression" dxfId="745" priority="79">
      <formula>IF(RIGHT(TEXT(AI656,"0.#"),1)=".",FALSE,TRUE)</formula>
    </cfRule>
    <cfRule type="expression" dxfId="744" priority="80">
      <formula>IF(RIGHT(TEXT(AI656,"0.#"),1)=".",TRUE,FALSE)</formula>
    </cfRule>
  </conditionalFormatting>
  <conditionalFormatting sqref="AI654">
    <cfRule type="expression" dxfId="743" priority="83">
      <formula>IF(RIGHT(TEXT(AI654,"0.#"),1)=".",FALSE,TRUE)</formula>
    </cfRule>
    <cfRule type="expression" dxfId="742" priority="84">
      <formula>IF(RIGHT(TEXT(AI654,"0.#"),1)=".",TRUE,FALSE)</formula>
    </cfRule>
  </conditionalFormatting>
  <conditionalFormatting sqref="AI655">
    <cfRule type="expression" dxfId="741" priority="81">
      <formula>IF(RIGHT(TEXT(AI655,"0.#"),1)=".",FALSE,TRUE)</formula>
    </cfRule>
    <cfRule type="expression" dxfId="740" priority="82">
      <formula>IF(RIGHT(TEXT(AI655,"0.#"),1)=".",TRUE,FALSE)</formula>
    </cfRule>
  </conditionalFormatting>
  <conditionalFormatting sqref="AM661">
    <cfRule type="expression" dxfId="739" priority="73">
      <formula>IF(RIGHT(TEXT(AM661,"0.#"),1)=".",FALSE,TRUE)</formula>
    </cfRule>
    <cfRule type="expression" dxfId="738" priority="74">
      <formula>IF(RIGHT(TEXT(AM661,"0.#"),1)=".",TRUE,FALSE)</formula>
    </cfRule>
  </conditionalFormatting>
  <conditionalFormatting sqref="AM659">
    <cfRule type="expression" dxfId="737" priority="77">
      <formula>IF(RIGHT(TEXT(AM659,"0.#"),1)=".",FALSE,TRUE)</formula>
    </cfRule>
    <cfRule type="expression" dxfId="736" priority="78">
      <formula>IF(RIGHT(TEXT(AM659,"0.#"),1)=".",TRUE,FALSE)</formula>
    </cfRule>
  </conditionalFormatting>
  <conditionalFormatting sqref="AM660">
    <cfRule type="expression" dxfId="735" priority="75">
      <formula>IF(RIGHT(TEXT(AM660,"0.#"),1)=".",FALSE,TRUE)</formula>
    </cfRule>
    <cfRule type="expression" dxfId="734" priority="76">
      <formula>IF(RIGHT(TEXT(AM660,"0.#"),1)=".",TRUE,FALSE)</formula>
    </cfRule>
  </conditionalFormatting>
  <conditionalFormatting sqref="AI661">
    <cfRule type="expression" dxfId="733" priority="67">
      <formula>IF(RIGHT(TEXT(AI661,"0.#"),1)=".",FALSE,TRUE)</formula>
    </cfRule>
    <cfRule type="expression" dxfId="732" priority="68">
      <formula>IF(RIGHT(TEXT(AI661,"0.#"),1)=".",TRUE,FALSE)</formula>
    </cfRule>
  </conditionalFormatting>
  <conditionalFormatting sqref="AI659">
    <cfRule type="expression" dxfId="731" priority="71">
      <formula>IF(RIGHT(TEXT(AI659,"0.#"),1)=".",FALSE,TRUE)</formula>
    </cfRule>
    <cfRule type="expression" dxfId="730" priority="72">
      <formula>IF(RIGHT(TEXT(AI659,"0.#"),1)=".",TRUE,FALSE)</formula>
    </cfRule>
  </conditionalFormatting>
  <conditionalFormatting sqref="AI660">
    <cfRule type="expression" dxfId="729" priority="69">
      <formula>IF(RIGHT(TEXT(AI660,"0.#"),1)=".",FALSE,TRUE)</formula>
    </cfRule>
    <cfRule type="expression" dxfId="728" priority="70">
      <formula>IF(RIGHT(TEXT(AI660,"0.#"),1)=".",TRUE,FALSE)</formula>
    </cfRule>
  </conditionalFormatting>
  <conditionalFormatting sqref="AM666">
    <cfRule type="expression" dxfId="727" priority="61">
      <formula>IF(RIGHT(TEXT(AM666,"0.#"),1)=".",FALSE,TRUE)</formula>
    </cfRule>
    <cfRule type="expression" dxfId="726" priority="62">
      <formula>IF(RIGHT(TEXT(AM666,"0.#"),1)=".",TRUE,FALSE)</formula>
    </cfRule>
  </conditionalFormatting>
  <conditionalFormatting sqref="AM664">
    <cfRule type="expression" dxfId="725" priority="65">
      <formula>IF(RIGHT(TEXT(AM664,"0.#"),1)=".",FALSE,TRUE)</formula>
    </cfRule>
    <cfRule type="expression" dxfId="724" priority="66">
      <formula>IF(RIGHT(TEXT(AM664,"0.#"),1)=".",TRUE,FALSE)</formula>
    </cfRule>
  </conditionalFormatting>
  <conditionalFormatting sqref="AM665">
    <cfRule type="expression" dxfId="723" priority="63">
      <formula>IF(RIGHT(TEXT(AM665,"0.#"),1)=".",FALSE,TRUE)</formula>
    </cfRule>
    <cfRule type="expression" dxfId="722" priority="64">
      <formula>IF(RIGHT(TEXT(AM665,"0.#"),1)=".",TRUE,FALSE)</formula>
    </cfRule>
  </conditionalFormatting>
  <conditionalFormatting sqref="AI666">
    <cfRule type="expression" dxfId="721" priority="55">
      <formula>IF(RIGHT(TEXT(AI666,"0.#"),1)=".",FALSE,TRUE)</formula>
    </cfRule>
    <cfRule type="expression" dxfId="720" priority="56">
      <formula>IF(RIGHT(TEXT(AI666,"0.#"),1)=".",TRUE,FALSE)</formula>
    </cfRule>
  </conditionalFormatting>
  <conditionalFormatting sqref="AI664">
    <cfRule type="expression" dxfId="719" priority="59">
      <formula>IF(RIGHT(TEXT(AI664,"0.#"),1)=".",FALSE,TRUE)</formula>
    </cfRule>
    <cfRule type="expression" dxfId="718" priority="60">
      <formula>IF(RIGHT(TEXT(AI664,"0.#"),1)=".",TRUE,FALSE)</formula>
    </cfRule>
  </conditionalFormatting>
  <conditionalFormatting sqref="AI665">
    <cfRule type="expression" dxfId="717" priority="57">
      <formula>IF(RIGHT(TEXT(AI665,"0.#"),1)=".",FALSE,TRUE)</formula>
    </cfRule>
    <cfRule type="expression" dxfId="716" priority="58">
      <formula>IF(RIGHT(TEXT(AI665,"0.#"),1)=".",TRUE,FALSE)</formula>
    </cfRule>
  </conditionalFormatting>
  <conditionalFormatting sqref="AM671">
    <cfRule type="expression" dxfId="715" priority="49">
      <formula>IF(RIGHT(TEXT(AM671,"0.#"),1)=".",FALSE,TRUE)</formula>
    </cfRule>
    <cfRule type="expression" dxfId="714" priority="50">
      <formula>IF(RIGHT(TEXT(AM671,"0.#"),1)=".",TRUE,FALSE)</formula>
    </cfRule>
  </conditionalFormatting>
  <conditionalFormatting sqref="AM669">
    <cfRule type="expression" dxfId="713" priority="53">
      <formula>IF(RIGHT(TEXT(AM669,"0.#"),1)=".",FALSE,TRUE)</formula>
    </cfRule>
    <cfRule type="expression" dxfId="712" priority="54">
      <formula>IF(RIGHT(TEXT(AM669,"0.#"),1)=".",TRUE,FALSE)</formula>
    </cfRule>
  </conditionalFormatting>
  <conditionalFormatting sqref="AM670">
    <cfRule type="expression" dxfId="711" priority="51">
      <formula>IF(RIGHT(TEXT(AM670,"0.#"),1)=".",FALSE,TRUE)</formula>
    </cfRule>
    <cfRule type="expression" dxfId="710" priority="52">
      <formula>IF(RIGHT(TEXT(AM670,"0.#"),1)=".",TRUE,FALSE)</formula>
    </cfRule>
  </conditionalFormatting>
  <conditionalFormatting sqref="AI671">
    <cfRule type="expression" dxfId="709" priority="43">
      <formula>IF(RIGHT(TEXT(AI671,"0.#"),1)=".",FALSE,TRUE)</formula>
    </cfRule>
    <cfRule type="expression" dxfId="708" priority="44">
      <formula>IF(RIGHT(TEXT(AI671,"0.#"),1)=".",TRUE,FALSE)</formula>
    </cfRule>
  </conditionalFormatting>
  <conditionalFormatting sqref="AI669">
    <cfRule type="expression" dxfId="707" priority="47">
      <formula>IF(RIGHT(TEXT(AI669,"0.#"),1)=".",FALSE,TRUE)</formula>
    </cfRule>
    <cfRule type="expression" dxfId="706" priority="48">
      <formula>IF(RIGHT(TEXT(AI669,"0.#"),1)=".",TRUE,FALSE)</formula>
    </cfRule>
  </conditionalFormatting>
  <conditionalFormatting sqref="AI670">
    <cfRule type="expression" dxfId="705" priority="45">
      <formula>IF(RIGHT(TEXT(AI670,"0.#"),1)=".",FALSE,TRUE)</formula>
    </cfRule>
    <cfRule type="expression" dxfId="704" priority="46">
      <formula>IF(RIGHT(TEXT(AI670,"0.#"),1)=".",TRUE,FALSE)</formula>
    </cfRule>
  </conditionalFormatting>
  <conditionalFormatting sqref="P29:AC29">
    <cfRule type="expression" dxfId="703" priority="5">
      <formula>IF(RIGHT(TEXT(P29,"0.#"),1)=".",FALSE,TRUE)</formula>
    </cfRule>
    <cfRule type="expression" dxfId="702" priority="6">
      <formula>IF(RIGHT(TEXT(P29,"0.#"),1)=".",TRUE,FALSE)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699" max="49" man="1"/>
    <brk id="725" max="49" man="1"/>
    <brk id="747" max="49" man="1"/>
    <brk id="825" max="49" man="1"/>
    <brk id="10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342</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9"/>
      <c r="Z2" s="824"/>
      <c r="AA2" s="825"/>
      <c r="AB2" s="1023" t="s">
        <v>11</v>
      </c>
      <c r="AC2" s="1024"/>
      <c r="AD2" s="1025"/>
      <c r="AE2" s="1029" t="s">
        <v>382</v>
      </c>
      <c r="AF2" s="1029"/>
      <c r="AG2" s="1029"/>
      <c r="AH2" s="1029"/>
      <c r="AI2" s="1029" t="s">
        <v>404</v>
      </c>
      <c r="AJ2" s="1029"/>
      <c r="AK2" s="1029"/>
      <c r="AL2" s="556"/>
      <c r="AM2" s="1029" t="s">
        <v>501</v>
      </c>
      <c r="AN2" s="1029"/>
      <c r="AO2" s="1029"/>
      <c r="AP2" s="556"/>
      <c r="AQ2" s="158" t="s">
        <v>231</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0"/>
      <c r="Z3" s="1021"/>
      <c r="AA3" s="1022"/>
      <c r="AB3" s="1026"/>
      <c r="AC3" s="1027"/>
      <c r="AD3" s="1028"/>
      <c r="AE3" s="914"/>
      <c r="AF3" s="914"/>
      <c r="AG3" s="914"/>
      <c r="AH3" s="914"/>
      <c r="AI3" s="914"/>
      <c r="AJ3" s="914"/>
      <c r="AK3" s="914"/>
      <c r="AL3" s="407"/>
      <c r="AM3" s="914"/>
      <c r="AN3" s="914"/>
      <c r="AO3" s="914"/>
      <c r="AP3" s="407"/>
      <c r="AQ3" s="199"/>
      <c r="AR3" s="200"/>
      <c r="AS3" s="136" t="s">
        <v>232</v>
      </c>
      <c r="AT3" s="137"/>
      <c r="AU3" s="200"/>
      <c r="AV3" s="200"/>
      <c r="AW3" s="392" t="s">
        <v>179</v>
      </c>
      <c r="AX3" s="393"/>
      <c r="AY3" s="34">
        <f>$AY$2</f>
        <v>0</v>
      </c>
    </row>
    <row r="4" spans="1:51" ht="22.5" customHeight="1" x14ac:dyDescent="0.15">
      <c r="A4" s="397"/>
      <c r="B4" s="395"/>
      <c r="C4" s="395"/>
      <c r="D4" s="395"/>
      <c r="E4" s="395"/>
      <c r="F4" s="396"/>
      <c r="G4" s="563"/>
      <c r="H4" s="996"/>
      <c r="I4" s="996"/>
      <c r="J4" s="996"/>
      <c r="K4" s="996"/>
      <c r="L4" s="996"/>
      <c r="M4" s="996"/>
      <c r="N4" s="996"/>
      <c r="O4" s="997"/>
      <c r="P4" s="108"/>
      <c r="Q4" s="1004"/>
      <c r="R4" s="1004"/>
      <c r="S4" s="1004"/>
      <c r="T4" s="1004"/>
      <c r="U4" s="1004"/>
      <c r="V4" s="1004"/>
      <c r="W4" s="1004"/>
      <c r="X4" s="1005"/>
      <c r="Y4" s="1014" t="s">
        <v>12</v>
      </c>
      <c r="Z4" s="1015"/>
      <c r="AA4" s="1016"/>
      <c r="AB4" s="460"/>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8"/>
      <c r="H5" s="999"/>
      <c r="I5" s="999"/>
      <c r="J5" s="999"/>
      <c r="K5" s="999"/>
      <c r="L5" s="999"/>
      <c r="M5" s="999"/>
      <c r="N5" s="999"/>
      <c r="O5" s="1000"/>
      <c r="P5" s="1006"/>
      <c r="Q5" s="1006"/>
      <c r="R5" s="1006"/>
      <c r="S5" s="1006"/>
      <c r="T5" s="1006"/>
      <c r="U5" s="1006"/>
      <c r="V5" s="1006"/>
      <c r="W5" s="1006"/>
      <c r="X5" s="1007"/>
      <c r="Y5" s="446" t="s">
        <v>54</v>
      </c>
      <c r="Z5" s="1011"/>
      <c r="AA5" s="1012"/>
      <c r="AB5" s="522"/>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1"/>
      <c r="H6" s="1002"/>
      <c r="I6" s="1002"/>
      <c r="J6" s="1002"/>
      <c r="K6" s="1002"/>
      <c r="L6" s="1002"/>
      <c r="M6" s="1002"/>
      <c r="N6" s="1002"/>
      <c r="O6" s="1003"/>
      <c r="P6" s="1008"/>
      <c r="Q6" s="1008"/>
      <c r="R6" s="1008"/>
      <c r="S6" s="1008"/>
      <c r="T6" s="1008"/>
      <c r="U6" s="1008"/>
      <c r="V6" s="1008"/>
      <c r="W6" s="1008"/>
      <c r="X6" s="1009"/>
      <c r="Y6" s="1010" t="s">
        <v>13</v>
      </c>
      <c r="Z6" s="1011"/>
      <c r="AA6" s="1012"/>
      <c r="AB6" s="593"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342</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9"/>
      <c r="Z9" s="824"/>
      <c r="AA9" s="825"/>
      <c r="AB9" s="1023" t="s">
        <v>11</v>
      </c>
      <c r="AC9" s="1024"/>
      <c r="AD9" s="1025"/>
      <c r="AE9" s="1029" t="s">
        <v>382</v>
      </c>
      <c r="AF9" s="1029"/>
      <c r="AG9" s="1029"/>
      <c r="AH9" s="1029"/>
      <c r="AI9" s="1029" t="s">
        <v>404</v>
      </c>
      <c r="AJ9" s="1029"/>
      <c r="AK9" s="1029"/>
      <c r="AL9" s="556"/>
      <c r="AM9" s="1029" t="s">
        <v>501</v>
      </c>
      <c r="AN9" s="1029"/>
      <c r="AO9" s="1029"/>
      <c r="AP9" s="556"/>
      <c r="AQ9" s="158" t="s">
        <v>231</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0"/>
      <c r="Z10" s="1021"/>
      <c r="AA10" s="1022"/>
      <c r="AB10" s="1026"/>
      <c r="AC10" s="1027"/>
      <c r="AD10" s="1028"/>
      <c r="AE10" s="914"/>
      <c r="AF10" s="914"/>
      <c r="AG10" s="914"/>
      <c r="AH10" s="914"/>
      <c r="AI10" s="914"/>
      <c r="AJ10" s="914"/>
      <c r="AK10" s="914"/>
      <c r="AL10" s="407"/>
      <c r="AM10" s="914"/>
      <c r="AN10" s="914"/>
      <c r="AO10" s="914"/>
      <c r="AP10" s="407"/>
      <c r="AQ10" s="199"/>
      <c r="AR10" s="200"/>
      <c r="AS10" s="136" t="s">
        <v>232</v>
      </c>
      <c r="AT10" s="137"/>
      <c r="AU10" s="200"/>
      <c r="AV10" s="200"/>
      <c r="AW10" s="392" t="s">
        <v>179</v>
      </c>
      <c r="AX10" s="393"/>
      <c r="AY10" s="34">
        <f>$AY$9</f>
        <v>0</v>
      </c>
    </row>
    <row r="11" spans="1:51" ht="22.5" customHeight="1" x14ac:dyDescent="0.15">
      <c r="A11" s="397"/>
      <c r="B11" s="395"/>
      <c r="C11" s="395"/>
      <c r="D11" s="395"/>
      <c r="E11" s="395"/>
      <c r="F11" s="396"/>
      <c r="G11" s="563"/>
      <c r="H11" s="996"/>
      <c r="I11" s="996"/>
      <c r="J11" s="996"/>
      <c r="K11" s="996"/>
      <c r="L11" s="996"/>
      <c r="M11" s="996"/>
      <c r="N11" s="996"/>
      <c r="O11" s="997"/>
      <c r="P11" s="108"/>
      <c r="Q11" s="1004"/>
      <c r="R11" s="1004"/>
      <c r="S11" s="1004"/>
      <c r="T11" s="1004"/>
      <c r="U11" s="1004"/>
      <c r="V11" s="1004"/>
      <c r="W11" s="1004"/>
      <c r="X11" s="1005"/>
      <c r="Y11" s="1014" t="s">
        <v>12</v>
      </c>
      <c r="Z11" s="1015"/>
      <c r="AA11" s="1016"/>
      <c r="AB11" s="460"/>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8"/>
      <c r="H12" s="999"/>
      <c r="I12" s="999"/>
      <c r="J12" s="999"/>
      <c r="K12" s="999"/>
      <c r="L12" s="999"/>
      <c r="M12" s="999"/>
      <c r="N12" s="999"/>
      <c r="O12" s="1000"/>
      <c r="P12" s="1006"/>
      <c r="Q12" s="1006"/>
      <c r="R12" s="1006"/>
      <c r="S12" s="1006"/>
      <c r="T12" s="1006"/>
      <c r="U12" s="1006"/>
      <c r="V12" s="1006"/>
      <c r="W12" s="1006"/>
      <c r="X12" s="1007"/>
      <c r="Y12" s="446" t="s">
        <v>54</v>
      </c>
      <c r="Z12" s="1011"/>
      <c r="AA12" s="1012"/>
      <c r="AB12" s="522"/>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3"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342</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9"/>
      <c r="Z16" s="824"/>
      <c r="AA16" s="825"/>
      <c r="AB16" s="1023" t="s">
        <v>11</v>
      </c>
      <c r="AC16" s="1024"/>
      <c r="AD16" s="1025"/>
      <c r="AE16" s="1029" t="s">
        <v>382</v>
      </c>
      <c r="AF16" s="1029"/>
      <c r="AG16" s="1029"/>
      <c r="AH16" s="1029"/>
      <c r="AI16" s="1029" t="s">
        <v>404</v>
      </c>
      <c r="AJ16" s="1029"/>
      <c r="AK16" s="1029"/>
      <c r="AL16" s="556"/>
      <c r="AM16" s="1029" t="s">
        <v>501</v>
      </c>
      <c r="AN16" s="1029"/>
      <c r="AO16" s="1029"/>
      <c r="AP16" s="556"/>
      <c r="AQ16" s="158" t="s">
        <v>231</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0"/>
      <c r="Z17" s="1021"/>
      <c r="AA17" s="1022"/>
      <c r="AB17" s="1026"/>
      <c r="AC17" s="1027"/>
      <c r="AD17" s="1028"/>
      <c r="AE17" s="914"/>
      <c r="AF17" s="914"/>
      <c r="AG17" s="914"/>
      <c r="AH17" s="914"/>
      <c r="AI17" s="914"/>
      <c r="AJ17" s="914"/>
      <c r="AK17" s="914"/>
      <c r="AL17" s="407"/>
      <c r="AM17" s="914"/>
      <c r="AN17" s="914"/>
      <c r="AO17" s="914"/>
      <c r="AP17" s="407"/>
      <c r="AQ17" s="199"/>
      <c r="AR17" s="200"/>
      <c r="AS17" s="136" t="s">
        <v>232</v>
      </c>
      <c r="AT17" s="137"/>
      <c r="AU17" s="200"/>
      <c r="AV17" s="200"/>
      <c r="AW17" s="392" t="s">
        <v>179</v>
      </c>
      <c r="AX17" s="393"/>
      <c r="AY17" s="34">
        <f>$AY$16</f>
        <v>0</v>
      </c>
    </row>
    <row r="18" spans="1:51" ht="22.5" customHeight="1" x14ac:dyDescent="0.15">
      <c r="A18" s="397"/>
      <c r="B18" s="395"/>
      <c r="C18" s="395"/>
      <c r="D18" s="395"/>
      <c r="E18" s="395"/>
      <c r="F18" s="396"/>
      <c r="G18" s="563"/>
      <c r="H18" s="996"/>
      <c r="I18" s="996"/>
      <c r="J18" s="996"/>
      <c r="K18" s="996"/>
      <c r="L18" s="996"/>
      <c r="M18" s="996"/>
      <c r="N18" s="996"/>
      <c r="O18" s="997"/>
      <c r="P18" s="108"/>
      <c r="Q18" s="1004"/>
      <c r="R18" s="1004"/>
      <c r="S18" s="1004"/>
      <c r="T18" s="1004"/>
      <c r="U18" s="1004"/>
      <c r="V18" s="1004"/>
      <c r="W18" s="1004"/>
      <c r="X18" s="1005"/>
      <c r="Y18" s="1014" t="s">
        <v>12</v>
      </c>
      <c r="Z18" s="1015"/>
      <c r="AA18" s="1016"/>
      <c r="AB18" s="460"/>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8"/>
      <c r="H19" s="999"/>
      <c r="I19" s="999"/>
      <c r="J19" s="999"/>
      <c r="K19" s="999"/>
      <c r="L19" s="999"/>
      <c r="M19" s="999"/>
      <c r="N19" s="999"/>
      <c r="O19" s="1000"/>
      <c r="P19" s="1006"/>
      <c r="Q19" s="1006"/>
      <c r="R19" s="1006"/>
      <c r="S19" s="1006"/>
      <c r="T19" s="1006"/>
      <c r="U19" s="1006"/>
      <c r="V19" s="1006"/>
      <c r="W19" s="1006"/>
      <c r="X19" s="1007"/>
      <c r="Y19" s="446" t="s">
        <v>54</v>
      </c>
      <c r="Z19" s="1011"/>
      <c r="AA19" s="1012"/>
      <c r="AB19" s="522"/>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3"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342</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9"/>
      <c r="Z23" s="824"/>
      <c r="AA23" s="825"/>
      <c r="AB23" s="1023" t="s">
        <v>11</v>
      </c>
      <c r="AC23" s="1024"/>
      <c r="AD23" s="1025"/>
      <c r="AE23" s="1029" t="s">
        <v>382</v>
      </c>
      <c r="AF23" s="1029"/>
      <c r="AG23" s="1029"/>
      <c r="AH23" s="1029"/>
      <c r="AI23" s="1029" t="s">
        <v>404</v>
      </c>
      <c r="AJ23" s="1029"/>
      <c r="AK23" s="1029"/>
      <c r="AL23" s="556"/>
      <c r="AM23" s="1029" t="s">
        <v>501</v>
      </c>
      <c r="AN23" s="1029"/>
      <c r="AO23" s="1029"/>
      <c r="AP23" s="556"/>
      <c r="AQ23" s="158" t="s">
        <v>231</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0"/>
      <c r="Z24" s="1021"/>
      <c r="AA24" s="1022"/>
      <c r="AB24" s="1026"/>
      <c r="AC24" s="1027"/>
      <c r="AD24" s="1028"/>
      <c r="AE24" s="914"/>
      <c r="AF24" s="914"/>
      <c r="AG24" s="914"/>
      <c r="AH24" s="914"/>
      <c r="AI24" s="914"/>
      <c r="AJ24" s="914"/>
      <c r="AK24" s="914"/>
      <c r="AL24" s="407"/>
      <c r="AM24" s="914"/>
      <c r="AN24" s="914"/>
      <c r="AO24" s="914"/>
      <c r="AP24" s="407"/>
      <c r="AQ24" s="199"/>
      <c r="AR24" s="200"/>
      <c r="AS24" s="136" t="s">
        <v>232</v>
      </c>
      <c r="AT24" s="137"/>
      <c r="AU24" s="200"/>
      <c r="AV24" s="200"/>
      <c r="AW24" s="392" t="s">
        <v>179</v>
      </c>
      <c r="AX24" s="393"/>
      <c r="AY24" s="34">
        <f>$AY$23</f>
        <v>0</v>
      </c>
    </row>
    <row r="25" spans="1:51" ht="22.5" customHeight="1" x14ac:dyDescent="0.15">
      <c r="A25" s="397"/>
      <c r="B25" s="395"/>
      <c r="C25" s="395"/>
      <c r="D25" s="395"/>
      <c r="E25" s="395"/>
      <c r="F25" s="396"/>
      <c r="G25" s="563"/>
      <c r="H25" s="996"/>
      <c r="I25" s="996"/>
      <c r="J25" s="996"/>
      <c r="K25" s="996"/>
      <c r="L25" s="996"/>
      <c r="M25" s="996"/>
      <c r="N25" s="996"/>
      <c r="O25" s="997"/>
      <c r="P25" s="108"/>
      <c r="Q25" s="1004"/>
      <c r="R25" s="1004"/>
      <c r="S25" s="1004"/>
      <c r="T25" s="1004"/>
      <c r="U25" s="1004"/>
      <c r="V25" s="1004"/>
      <c r="W25" s="1004"/>
      <c r="X25" s="1005"/>
      <c r="Y25" s="1014" t="s">
        <v>12</v>
      </c>
      <c r="Z25" s="1015"/>
      <c r="AA25" s="1016"/>
      <c r="AB25" s="460"/>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8"/>
      <c r="H26" s="999"/>
      <c r="I26" s="999"/>
      <c r="J26" s="999"/>
      <c r="K26" s="999"/>
      <c r="L26" s="999"/>
      <c r="M26" s="999"/>
      <c r="N26" s="999"/>
      <c r="O26" s="1000"/>
      <c r="P26" s="1006"/>
      <c r="Q26" s="1006"/>
      <c r="R26" s="1006"/>
      <c r="S26" s="1006"/>
      <c r="T26" s="1006"/>
      <c r="U26" s="1006"/>
      <c r="V26" s="1006"/>
      <c r="W26" s="1006"/>
      <c r="X26" s="1007"/>
      <c r="Y26" s="446" t="s">
        <v>54</v>
      </c>
      <c r="Z26" s="1011"/>
      <c r="AA26" s="1012"/>
      <c r="AB26" s="522"/>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3"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342</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9"/>
      <c r="Z30" s="824"/>
      <c r="AA30" s="825"/>
      <c r="AB30" s="1023" t="s">
        <v>11</v>
      </c>
      <c r="AC30" s="1024"/>
      <c r="AD30" s="1025"/>
      <c r="AE30" s="1029" t="s">
        <v>382</v>
      </c>
      <c r="AF30" s="1029"/>
      <c r="AG30" s="1029"/>
      <c r="AH30" s="1029"/>
      <c r="AI30" s="1029" t="s">
        <v>404</v>
      </c>
      <c r="AJ30" s="1029"/>
      <c r="AK30" s="1029"/>
      <c r="AL30" s="556"/>
      <c r="AM30" s="1029" t="s">
        <v>501</v>
      </c>
      <c r="AN30" s="1029"/>
      <c r="AO30" s="1029"/>
      <c r="AP30" s="556"/>
      <c r="AQ30" s="158" t="s">
        <v>231</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0"/>
      <c r="Z31" s="1021"/>
      <c r="AA31" s="1022"/>
      <c r="AB31" s="1026"/>
      <c r="AC31" s="1027"/>
      <c r="AD31" s="1028"/>
      <c r="AE31" s="914"/>
      <c r="AF31" s="914"/>
      <c r="AG31" s="914"/>
      <c r="AH31" s="914"/>
      <c r="AI31" s="914"/>
      <c r="AJ31" s="914"/>
      <c r="AK31" s="914"/>
      <c r="AL31" s="407"/>
      <c r="AM31" s="914"/>
      <c r="AN31" s="914"/>
      <c r="AO31" s="914"/>
      <c r="AP31" s="407"/>
      <c r="AQ31" s="199"/>
      <c r="AR31" s="200"/>
      <c r="AS31" s="136" t="s">
        <v>232</v>
      </c>
      <c r="AT31" s="137"/>
      <c r="AU31" s="200"/>
      <c r="AV31" s="200"/>
      <c r="AW31" s="392" t="s">
        <v>179</v>
      </c>
      <c r="AX31" s="393"/>
      <c r="AY31" s="34">
        <f>$AY$30</f>
        <v>0</v>
      </c>
    </row>
    <row r="32" spans="1:51" ht="22.5" customHeight="1" x14ac:dyDescent="0.15">
      <c r="A32" s="397"/>
      <c r="B32" s="395"/>
      <c r="C32" s="395"/>
      <c r="D32" s="395"/>
      <c r="E32" s="395"/>
      <c r="F32" s="396"/>
      <c r="G32" s="563"/>
      <c r="H32" s="996"/>
      <c r="I32" s="996"/>
      <c r="J32" s="996"/>
      <c r="K32" s="996"/>
      <c r="L32" s="996"/>
      <c r="M32" s="996"/>
      <c r="N32" s="996"/>
      <c r="O32" s="997"/>
      <c r="P32" s="108"/>
      <c r="Q32" s="1004"/>
      <c r="R32" s="1004"/>
      <c r="S32" s="1004"/>
      <c r="T32" s="1004"/>
      <c r="U32" s="1004"/>
      <c r="V32" s="1004"/>
      <c r="W32" s="1004"/>
      <c r="X32" s="1005"/>
      <c r="Y32" s="1014" t="s">
        <v>12</v>
      </c>
      <c r="Z32" s="1015"/>
      <c r="AA32" s="1016"/>
      <c r="AB32" s="460"/>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8"/>
      <c r="H33" s="999"/>
      <c r="I33" s="999"/>
      <c r="J33" s="999"/>
      <c r="K33" s="999"/>
      <c r="L33" s="999"/>
      <c r="M33" s="999"/>
      <c r="N33" s="999"/>
      <c r="O33" s="1000"/>
      <c r="P33" s="1006"/>
      <c r="Q33" s="1006"/>
      <c r="R33" s="1006"/>
      <c r="S33" s="1006"/>
      <c r="T33" s="1006"/>
      <c r="U33" s="1006"/>
      <c r="V33" s="1006"/>
      <c r="W33" s="1006"/>
      <c r="X33" s="1007"/>
      <c r="Y33" s="446" t="s">
        <v>54</v>
      </c>
      <c r="Z33" s="1011"/>
      <c r="AA33" s="1012"/>
      <c r="AB33" s="522"/>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3"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342</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9"/>
      <c r="Z37" s="824"/>
      <c r="AA37" s="825"/>
      <c r="AB37" s="1023" t="s">
        <v>11</v>
      </c>
      <c r="AC37" s="1024"/>
      <c r="AD37" s="1025"/>
      <c r="AE37" s="1029" t="s">
        <v>382</v>
      </c>
      <c r="AF37" s="1029"/>
      <c r="AG37" s="1029"/>
      <c r="AH37" s="1029"/>
      <c r="AI37" s="1029" t="s">
        <v>404</v>
      </c>
      <c r="AJ37" s="1029"/>
      <c r="AK37" s="1029"/>
      <c r="AL37" s="556"/>
      <c r="AM37" s="1029" t="s">
        <v>501</v>
      </c>
      <c r="AN37" s="1029"/>
      <c r="AO37" s="1029"/>
      <c r="AP37" s="556"/>
      <c r="AQ37" s="158" t="s">
        <v>231</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0"/>
      <c r="Z38" s="1021"/>
      <c r="AA38" s="1022"/>
      <c r="AB38" s="1026"/>
      <c r="AC38" s="1027"/>
      <c r="AD38" s="1028"/>
      <c r="AE38" s="914"/>
      <c r="AF38" s="914"/>
      <c r="AG38" s="914"/>
      <c r="AH38" s="914"/>
      <c r="AI38" s="914"/>
      <c r="AJ38" s="914"/>
      <c r="AK38" s="914"/>
      <c r="AL38" s="407"/>
      <c r="AM38" s="914"/>
      <c r="AN38" s="914"/>
      <c r="AO38" s="914"/>
      <c r="AP38" s="407"/>
      <c r="AQ38" s="199"/>
      <c r="AR38" s="200"/>
      <c r="AS38" s="136" t="s">
        <v>232</v>
      </c>
      <c r="AT38" s="137"/>
      <c r="AU38" s="200"/>
      <c r="AV38" s="200"/>
      <c r="AW38" s="392" t="s">
        <v>179</v>
      </c>
      <c r="AX38" s="393"/>
      <c r="AY38" s="34">
        <f>$AY$37</f>
        <v>0</v>
      </c>
    </row>
    <row r="39" spans="1:51" ht="22.5" customHeight="1" x14ac:dyDescent="0.15">
      <c r="A39" s="397"/>
      <c r="B39" s="395"/>
      <c r="C39" s="395"/>
      <c r="D39" s="395"/>
      <c r="E39" s="395"/>
      <c r="F39" s="396"/>
      <c r="G39" s="563"/>
      <c r="H39" s="996"/>
      <c r="I39" s="996"/>
      <c r="J39" s="996"/>
      <c r="K39" s="996"/>
      <c r="L39" s="996"/>
      <c r="M39" s="996"/>
      <c r="N39" s="996"/>
      <c r="O39" s="997"/>
      <c r="P39" s="108"/>
      <c r="Q39" s="1004"/>
      <c r="R39" s="1004"/>
      <c r="S39" s="1004"/>
      <c r="T39" s="1004"/>
      <c r="U39" s="1004"/>
      <c r="V39" s="1004"/>
      <c r="W39" s="1004"/>
      <c r="X39" s="1005"/>
      <c r="Y39" s="1014" t="s">
        <v>12</v>
      </c>
      <c r="Z39" s="1015"/>
      <c r="AA39" s="1016"/>
      <c r="AB39" s="460"/>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8"/>
      <c r="H40" s="999"/>
      <c r="I40" s="999"/>
      <c r="J40" s="999"/>
      <c r="K40" s="999"/>
      <c r="L40" s="999"/>
      <c r="M40" s="999"/>
      <c r="N40" s="999"/>
      <c r="O40" s="1000"/>
      <c r="P40" s="1006"/>
      <c r="Q40" s="1006"/>
      <c r="R40" s="1006"/>
      <c r="S40" s="1006"/>
      <c r="T40" s="1006"/>
      <c r="U40" s="1006"/>
      <c r="V40" s="1006"/>
      <c r="W40" s="1006"/>
      <c r="X40" s="1007"/>
      <c r="Y40" s="446" t="s">
        <v>54</v>
      </c>
      <c r="Z40" s="1011"/>
      <c r="AA40" s="1012"/>
      <c r="AB40" s="522"/>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3"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342</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9"/>
      <c r="Z44" s="824"/>
      <c r="AA44" s="825"/>
      <c r="AB44" s="1023" t="s">
        <v>11</v>
      </c>
      <c r="AC44" s="1024"/>
      <c r="AD44" s="1025"/>
      <c r="AE44" s="1029" t="s">
        <v>382</v>
      </c>
      <c r="AF44" s="1029"/>
      <c r="AG44" s="1029"/>
      <c r="AH44" s="1029"/>
      <c r="AI44" s="1029" t="s">
        <v>404</v>
      </c>
      <c r="AJ44" s="1029"/>
      <c r="AK44" s="1029"/>
      <c r="AL44" s="556"/>
      <c r="AM44" s="1029" t="s">
        <v>501</v>
      </c>
      <c r="AN44" s="1029"/>
      <c r="AO44" s="1029"/>
      <c r="AP44" s="556"/>
      <c r="AQ44" s="158" t="s">
        <v>231</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0"/>
      <c r="Z45" s="1021"/>
      <c r="AA45" s="1022"/>
      <c r="AB45" s="1026"/>
      <c r="AC45" s="1027"/>
      <c r="AD45" s="1028"/>
      <c r="AE45" s="914"/>
      <c r="AF45" s="914"/>
      <c r="AG45" s="914"/>
      <c r="AH45" s="914"/>
      <c r="AI45" s="914"/>
      <c r="AJ45" s="914"/>
      <c r="AK45" s="914"/>
      <c r="AL45" s="407"/>
      <c r="AM45" s="914"/>
      <c r="AN45" s="914"/>
      <c r="AO45" s="914"/>
      <c r="AP45" s="407"/>
      <c r="AQ45" s="199"/>
      <c r="AR45" s="200"/>
      <c r="AS45" s="136" t="s">
        <v>232</v>
      </c>
      <c r="AT45" s="137"/>
      <c r="AU45" s="200"/>
      <c r="AV45" s="200"/>
      <c r="AW45" s="392" t="s">
        <v>179</v>
      </c>
      <c r="AX45" s="393"/>
      <c r="AY45" s="34">
        <f>$AY$44</f>
        <v>0</v>
      </c>
    </row>
    <row r="46" spans="1:51" ht="22.5" customHeight="1" x14ac:dyDescent="0.15">
      <c r="A46" s="397"/>
      <c r="B46" s="395"/>
      <c r="C46" s="395"/>
      <c r="D46" s="395"/>
      <c r="E46" s="395"/>
      <c r="F46" s="396"/>
      <c r="G46" s="563"/>
      <c r="H46" s="996"/>
      <c r="I46" s="996"/>
      <c r="J46" s="996"/>
      <c r="K46" s="996"/>
      <c r="L46" s="996"/>
      <c r="M46" s="996"/>
      <c r="N46" s="996"/>
      <c r="O46" s="997"/>
      <c r="P46" s="108"/>
      <c r="Q46" s="1004"/>
      <c r="R46" s="1004"/>
      <c r="S46" s="1004"/>
      <c r="T46" s="1004"/>
      <c r="U46" s="1004"/>
      <c r="V46" s="1004"/>
      <c r="W46" s="1004"/>
      <c r="X46" s="1005"/>
      <c r="Y46" s="1014" t="s">
        <v>12</v>
      </c>
      <c r="Z46" s="1015"/>
      <c r="AA46" s="1016"/>
      <c r="AB46" s="460"/>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8"/>
      <c r="H47" s="999"/>
      <c r="I47" s="999"/>
      <c r="J47" s="999"/>
      <c r="K47" s="999"/>
      <c r="L47" s="999"/>
      <c r="M47" s="999"/>
      <c r="N47" s="999"/>
      <c r="O47" s="1000"/>
      <c r="P47" s="1006"/>
      <c r="Q47" s="1006"/>
      <c r="R47" s="1006"/>
      <c r="S47" s="1006"/>
      <c r="T47" s="1006"/>
      <c r="U47" s="1006"/>
      <c r="V47" s="1006"/>
      <c r="W47" s="1006"/>
      <c r="X47" s="1007"/>
      <c r="Y47" s="446" t="s">
        <v>54</v>
      </c>
      <c r="Z47" s="1011"/>
      <c r="AA47" s="1012"/>
      <c r="AB47" s="522"/>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3"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342</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9"/>
      <c r="Z51" s="824"/>
      <c r="AA51" s="825"/>
      <c r="AB51" s="556" t="s">
        <v>11</v>
      </c>
      <c r="AC51" s="1024"/>
      <c r="AD51" s="1025"/>
      <c r="AE51" s="1029" t="s">
        <v>382</v>
      </c>
      <c r="AF51" s="1029"/>
      <c r="AG51" s="1029"/>
      <c r="AH51" s="1029"/>
      <c r="AI51" s="1029" t="s">
        <v>404</v>
      </c>
      <c r="AJ51" s="1029"/>
      <c r="AK51" s="1029"/>
      <c r="AL51" s="556"/>
      <c r="AM51" s="1029" t="s">
        <v>501</v>
      </c>
      <c r="AN51" s="1029"/>
      <c r="AO51" s="1029"/>
      <c r="AP51" s="556"/>
      <c r="AQ51" s="158" t="s">
        <v>231</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0"/>
      <c r="Z52" s="1021"/>
      <c r="AA52" s="1022"/>
      <c r="AB52" s="1026"/>
      <c r="AC52" s="1027"/>
      <c r="AD52" s="1028"/>
      <c r="AE52" s="914"/>
      <c r="AF52" s="914"/>
      <c r="AG52" s="914"/>
      <c r="AH52" s="914"/>
      <c r="AI52" s="914"/>
      <c r="AJ52" s="914"/>
      <c r="AK52" s="914"/>
      <c r="AL52" s="407"/>
      <c r="AM52" s="914"/>
      <c r="AN52" s="914"/>
      <c r="AO52" s="914"/>
      <c r="AP52" s="407"/>
      <c r="AQ52" s="199"/>
      <c r="AR52" s="200"/>
      <c r="AS52" s="136" t="s">
        <v>232</v>
      </c>
      <c r="AT52" s="137"/>
      <c r="AU52" s="200"/>
      <c r="AV52" s="200"/>
      <c r="AW52" s="392" t="s">
        <v>179</v>
      </c>
      <c r="AX52" s="393"/>
      <c r="AY52" s="34">
        <f>$AY$51</f>
        <v>0</v>
      </c>
    </row>
    <row r="53" spans="1:51" ht="22.5" customHeight="1" x14ac:dyDescent="0.15">
      <c r="A53" s="397"/>
      <c r="B53" s="395"/>
      <c r="C53" s="395"/>
      <c r="D53" s="395"/>
      <c r="E53" s="395"/>
      <c r="F53" s="396"/>
      <c r="G53" s="563"/>
      <c r="H53" s="996"/>
      <c r="I53" s="996"/>
      <c r="J53" s="996"/>
      <c r="K53" s="996"/>
      <c r="L53" s="996"/>
      <c r="M53" s="996"/>
      <c r="N53" s="996"/>
      <c r="O53" s="997"/>
      <c r="P53" s="108"/>
      <c r="Q53" s="1004"/>
      <c r="R53" s="1004"/>
      <c r="S53" s="1004"/>
      <c r="T53" s="1004"/>
      <c r="U53" s="1004"/>
      <c r="V53" s="1004"/>
      <c r="W53" s="1004"/>
      <c r="X53" s="1005"/>
      <c r="Y53" s="1014" t="s">
        <v>12</v>
      </c>
      <c r="Z53" s="1015"/>
      <c r="AA53" s="1016"/>
      <c r="AB53" s="460"/>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8"/>
      <c r="H54" s="999"/>
      <c r="I54" s="999"/>
      <c r="J54" s="999"/>
      <c r="K54" s="999"/>
      <c r="L54" s="999"/>
      <c r="M54" s="999"/>
      <c r="N54" s="999"/>
      <c r="O54" s="1000"/>
      <c r="P54" s="1006"/>
      <c r="Q54" s="1006"/>
      <c r="R54" s="1006"/>
      <c r="S54" s="1006"/>
      <c r="T54" s="1006"/>
      <c r="U54" s="1006"/>
      <c r="V54" s="1006"/>
      <c r="W54" s="1006"/>
      <c r="X54" s="1007"/>
      <c r="Y54" s="446" t="s">
        <v>54</v>
      </c>
      <c r="Z54" s="1011"/>
      <c r="AA54" s="1012"/>
      <c r="AB54" s="522"/>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3"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342</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9"/>
      <c r="Z58" s="824"/>
      <c r="AA58" s="825"/>
      <c r="AB58" s="1023" t="s">
        <v>11</v>
      </c>
      <c r="AC58" s="1024"/>
      <c r="AD58" s="1025"/>
      <c r="AE58" s="1029" t="s">
        <v>382</v>
      </c>
      <c r="AF58" s="1029"/>
      <c r="AG58" s="1029"/>
      <c r="AH58" s="1029"/>
      <c r="AI58" s="1029" t="s">
        <v>404</v>
      </c>
      <c r="AJ58" s="1029"/>
      <c r="AK58" s="1029"/>
      <c r="AL58" s="556"/>
      <c r="AM58" s="1029" t="s">
        <v>501</v>
      </c>
      <c r="AN58" s="1029"/>
      <c r="AO58" s="1029"/>
      <c r="AP58" s="556"/>
      <c r="AQ58" s="158" t="s">
        <v>231</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0"/>
      <c r="Z59" s="1021"/>
      <c r="AA59" s="1022"/>
      <c r="AB59" s="1026"/>
      <c r="AC59" s="1027"/>
      <c r="AD59" s="1028"/>
      <c r="AE59" s="914"/>
      <c r="AF59" s="914"/>
      <c r="AG59" s="914"/>
      <c r="AH59" s="914"/>
      <c r="AI59" s="914"/>
      <c r="AJ59" s="914"/>
      <c r="AK59" s="914"/>
      <c r="AL59" s="407"/>
      <c r="AM59" s="914"/>
      <c r="AN59" s="914"/>
      <c r="AO59" s="914"/>
      <c r="AP59" s="407"/>
      <c r="AQ59" s="199"/>
      <c r="AR59" s="200"/>
      <c r="AS59" s="136" t="s">
        <v>232</v>
      </c>
      <c r="AT59" s="137"/>
      <c r="AU59" s="200"/>
      <c r="AV59" s="200"/>
      <c r="AW59" s="392" t="s">
        <v>179</v>
      </c>
      <c r="AX59" s="393"/>
      <c r="AY59" s="34">
        <f>$AY$58</f>
        <v>0</v>
      </c>
    </row>
    <row r="60" spans="1:51" ht="22.5" customHeight="1" x14ac:dyDescent="0.15">
      <c r="A60" s="397"/>
      <c r="B60" s="395"/>
      <c r="C60" s="395"/>
      <c r="D60" s="395"/>
      <c r="E60" s="395"/>
      <c r="F60" s="396"/>
      <c r="G60" s="563"/>
      <c r="H60" s="996"/>
      <c r="I60" s="996"/>
      <c r="J60" s="996"/>
      <c r="K60" s="996"/>
      <c r="L60" s="996"/>
      <c r="M60" s="996"/>
      <c r="N60" s="996"/>
      <c r="O60" s="997"/>
      <c r="P60" s="108"/>
      <c r="Q60" s="1004"/>
      <c r="R60" s="1004"/>
      <c r="S60" s="1004"/>
      <c r="T60" s="1004"/>
      <c r="U60" s="1004"/>
      <c r="V60" s="1004"/>
      <c r="W60" s="1004"/>
      <c r="X60" s="1005"/>
      <c r="Y60" s="1014" t="s">
        <v>12</v>
      </c>
      <c r="Z60" s="1015"/>
      <c r="AA60" s="1016"/>
      <c r="AB60" s="460"/>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8"/>
      <c r="H61" s="999"/>
      <c r="I61" s="999"/>
      <c r="J61" s="999"/>
      <c r="K61" s="999"/>
      <c r="L61" s="999"/>
      <c r="M61" s="999"/>
      <c r="N61" s="999"/>
      <c r="O61" s="1000"/>
      <c r="P61" s="1006"/>
      <c r="Q61" s="1006"/>
      <c r="R61" s="1006"/>
      <c r="S61" s="1006"/>
      <c r="T61" s="1006"/>
      <c r="U61" s="1006"/>
      <c r="V61" s="1006"/>
      <c r="W61" s="1006"/>
      <c r="X61" s="1007"/>
      <c r="Y61" s="446" t="s">
        <v>54</v>
      </c>
      <c r="Z61" s="1011"/>
      <c r="AA61" s="1012"/>
      <c r="AB61" s="522"/>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3"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342</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9"/>
      <c r="Z65" s="824"/>
      <c r="AA65" s="825"/>
      <c r="AB65" s="1023" t="s">
        <v>11</v>
      </c>
      <c r="AC65" s="1024"/>
      <c r="AD65" s="1025"/>
      <c r="AE65" s="1029" t="s">
        <v>382</v>
      </c>
      <c r="AF65" s="1029"/>
      <c r="AG65" s="1029"/>
      <c r="AH65" s="1029"/>
      <c r="AI65" s="1029" t="s">
        <v>404</v>
      </c>
      <c r="AJ65" s="1029"/>
      <c r="AK65" s="1029"/>
      <c r="AL65" s="556"/>
      <c r="AM65" s="1029" t="s">
        <v>501</v>
      </c>
      <c r="AN65" s="1029"/>
      <c r="AO65" s="1029"/>
      <c r="AP65" s="556"/>
      <c r="AQ65" s="158" t="s">
        <v>231</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0"/>
      <c r="Z66" s="1021"/>
      <c r="AA66" s="1022"/>
      <c r="AB66" s="1026"/>
      <c r="AC66" s="1027"/>
      <c r="AD66" s="1028"/>
      <c r="AE66" s="914"/>
      <c r="AF66" s="914"/>
      <c r="AG66" s="914"/>
      <c r="AH66" s="914"/>
      <c r="AI66" s="914"/>
      <c r="AJ66" s="914"/>
      <c r="AK66" s="914"/>
      <c r="AL66" s="407"/>
      <c r="AM66" s="914"/>
      <c r="AN66" s="914"/>
      <c r="AO66" s="914"/>
      <c r="AP66" s="407"/>
      <c r="AQ66" s="199"/>
      <c r="AR66" s="200"/>
      <c r="AS66" s="136" t="s">
        <v>232</v>
      </c>
      <c r="AT66" s="137"/>
      <c r="AU66" s="200"/>
      <c r="AV66" s="200"/>
      <c r="AW66" s="392" t="s">
        <v>179</v>
      </c>
      <c r="AX66" s="393"/>
      <c r="AY66" s="34">
        <f>$AY$65</f>
        <v>0</v>
      </c>
    </row>
    <row r="67" spans="1:51" ht="22.5" customHeight="1" x14ac:dyDescent="0.15">
      <c r="A67" s="397"/>
      <c r="B67" s="395"/>
      <c r="C67" s="395"/>
      <c r="D67" s="395"/>
      <c r="E67" s="395"/>
      <c r="F67" s="396"/>
      <c r="G67" s="563"/>
      <c r="H67" s="996"/>
      <c r="I67" s="996"/>
      <c r="J67" s="996"/>
      <c r="K67" s="996"/>
      <c r="L67" s="996"/>
      <c r="M67" s="996"/>
      <c r="N67" s="996"/>
      <c r="O67" s="997"/>
      <c r="P67" s="108"/>
      <c r="Q67" s="1004"/>
      <c r="R67" s="1004"/>
      <c r="S67" s="1004"/>
      <c r="T67" s="1004"/>
      <c r="U67" s="1004"/>
      <c r="V67" s="1004"/>
      <c r="W67" s="1004"/>
      <c r="X67" s="1005"/>
      <c r="Y67" s="1014" t="s">
        <v>12</v>
      </c>
      <c r="Z67" s="1015"/>
      <c r="AA67" s="1016"/>
      <c r="AB67" s="460"/>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8"/>
      <c r="H68" s="999"/>
      <c r="I68" s="999"/>
      <c r="J68" s="999"/>
      <c r="K68" s="999"/>
      <c r="L68" s="999"/>
      <c r="M68" s="999"/>
      <c r="N68" s="999"/>
      <c r="O68" s="1000"/>
      <c r="P68" s="1006"/>
      <c r="Q68" s="1006"/>
      <c r="R68" s="1006"/>
      <c r="S68" s="1006"/>
      <c r="T68" s="1006"/>
      <c r="U68" s="1006"/>
      <c r="V68" s="1006"/>
      <c r="W68" s="1006"/>
      <c r="X68" s="1007"/>
      <c r="Y68" s="446" t="s">
        <v>54</v>
      </c>
      <c r="Z68" s="1011"/>
      <c r="AA68" s="1012"/>
      <c r="AB68" s="522"/>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1"/>
      <c r="H69" s="1002"/>
      <c r="I69" s="1002"/>
      <c r="J69" s="1002"/>
      <c r="K69" s="1002"/>
      <c r="L69" s="1002"/>
      <c r="M69" s="1002"/>
      <c r="N69" s="1002"/>
      <c r="O69" s="1003"/>
      <c r="P69" s="1008"/>
      <c r="Q69" s="1008"/>
      <c r="R69" s="1008"/>
      <c r="S69" s="1008"/>
      <c r="T69" s="1008"/>
      <c r="U69" s="1008"/>
      <c r="V69" s="1008"/>
      <c r="W69" s="1008"/>
      <c r="X69" s="1009"/>
      <c r="Y69" s="446" t="s">
        <v>13</v>
      </c>
      <c r="Z69" s="1011"/>
      <c r="AA69" s="1012"/>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Y15" sqref="A15:XFD26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7" customHeight="1" thickBot="1" x14ac:dyDescent="0.2">
      <c r="AP1" s="35"/>
      <c r="AQ1" s="35"/>
      <c r="AR1" s="35"/>
      <c r="AS1" s="35"/>
      <c r="AT1" s="35"/>
      <c r="AU1" s="35"/>
      <c r="AV1" s="35"/>
      <c r="AW1" s="36"/>
    </row>
    <row r="2" spans="1:51" ht="37.5" customHeight="1" x14ac:dyDescent="0.15">
      <c r="A2" s="1048" t="s">
        <v>28</v>
      </c>
      <c r="B2" s="1049"/>
      <c r="C2" s="1049"/>
      <c r="D2" s="1049"/>
      <c r="E2" s="1049"/>
      <c r="F2" s="1050"/>
      <c r="G2" s="594" t="s">
        <v>781</v>
      </c>
      <c r="H2" s="595"/>
      <c r="I2" s="595"/>
      <c r="J2" s="595"/>
      <c r="K2" s="595"/>
      <c r="L2" s="595"/>
      <c r="M2" s="595"/>
      <c r="N2" s="595"/>
      <c r="O2" s="595"/>
      <c r="P2" s="595"/>
      <c r="Q2" s="595"/>
      <c r="R2" s="595"/>
      <c r="S2" s="595"/>
      <c r="T2" s="595"/>
      <c r="U2" s="595"/>
      <c r="V2" s="595"/>
      <c r="W2" s="595"/>
      <c r="X2" s="595"/>
      <c r="Y2" s="595"/>
      <c r="Z2" s="595"/>
      <c r="AA2" s="595"/>
      <c r="AB2" s="596"/>
      <c r="AC2" s="594" t="s">
        <v>360</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1</v>
      </c>
    </row>
    <row r="3" spans="1:51" ht="24.75" customHeight="1" x14ac:dyDescent="0.15">
      <c r="A3" s="1042"/>
      <c r="B3" s="1043"/>
      <c r="C3" s="1043"/>
      <c r="D3" s="1043"/>
      <c r="E3" s="1043"/>
      <c r="F3" s="1044"/>
      <c r="G3" s="810" t="s">
        <v>17</v>
      </c>
      <c r="H3" s="667"/>
      <c r="I3" s="667"/>
      <c r="J3" s="667"/>
      <c r="K3" s="667"/>
      <c r="L3" s="666" t="s">
        <v>18</v>
      </c>
      <c r="M3" s="667"/>
      <c r="N3" s="667"/>
      <c r="O3" s="667"/>
      <c r="P3" s="667"/>
      <c r="Q3" s="667"/>
      <c r="R3" s="667"/>
      <c r="S3" s="667"/>
      <c r="T3" s="667"/>
      <c r="U3" s="667"/>
      <c r="V3" s="667"/>
      <c r="W3" s="667"/>
      <c r="X3" s="668"/>
      <c r="Y3" s="652" t="s">
        <v>19</v>
      </c>
      <c r="Z3" s="653"/>
      <c r="AA3" s="653"/>
      <c r="AB3" s="797"/>
      <c r="AC3" s="810"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1</v>
      </c>
    </row>
    <row r="4" spans="1:51" ht="39.75" customHeight="1" x14ac:dyDescent="0.15">
      <c r="A4" s="1042"/>
      <c r="B4" s="1043"/>
      <c r="C4" s="1043"/>
      <c r="D4" s="1043"/>
      <c r="E4" s="1043"/>
      <c r="F4" s="1044"/>
      <c r="G4" s="669" t="s">
        <v>779</v>
      </c>
      <c r="H4" s="670"/>
      <c r="I4" s="670"/>
      <c r="J4" s="670"/>
      <c r="K4" s="671"/>
      <c r="L4" s="663" t="s">
        <v>778</v>
      </c>
      <c r="M4" s="664"/>
      <c r="N4" s="664"/>
      <c r="O4" s="664"/>
      <c r="P4" s="664"/>
      <c r="Q4" s="664"/>
      <c r="R4" s="664"/>
      <c r="S4" s="664"/>
      <c r="T4" s="664"/>
      <c r="U4" s="664"/>
      <c r="V4" s="664"/>
      <c r="W4" s="664"/>
      <c r="X4" s="665"/>
      <c r="Y4" s="382">
        <v>1</v>
      </c>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1</v>
      </c>
    </row>
    <row r="5" spans="1:51" ht="24.75" hidden="1" customHeight="1" x14ac:dyDescent="0.15">
      <c r="A5" s="1042"/>
      <c r="B5" s="1043"/>
      <c r="C5" s="1043"/>
      <c r="D5" s="1043"/>
      <c r="E5" s="1043"/>
      <c r="F5" s="104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1</v>
      </c>
    </row>
    <row r="6" spans="1:51" ht="24.75" hidden="1" customHeight="1" x14ac:dyDescent="0.15">
      <c r="A6" s="1042"/>
      <c r="B6" s="1043"/>
      <c r="C6" s="1043"/>
      <c r="D6" s="1043"/>
      <c r="E6" s="1043"/>
      <c r="F6" s="104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1</v>
      </c>
    </row>
    <row r="7" spans="1:51" ht="24.75" hidden="1" customHeight="1" x14ac:dyDescent="0.15">
      <c r="A7" s="1042"/>
      <c r="B7" s="1043"/>
      <c r="C7" s="1043"/>
      <c r="D7" s="1043"/>
      <c r="E7" s="1043"/>
      <c r="F7" s="104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1</v>
      </c>
    </row>
    <row r="8" spans="1:51" ht="24.75" hidden="1" customHeight="1" x14ac:dyDescent="0.15">
      <c r="A8" s="1042"/>
      <c r="B8" s="1043"/>
      <c r="C8" s="1043"/>
      <c r="D8" s="1043"/>
      <c r="E8" s="1043"/>
      <c r="F8" s="104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1</v>
      </c>
    </row>
    <row r="9" spans="1:51" ht="24.75" hidden="1" customHeight="1" x14ac:dyDescent="0.15">
      <c r="A9" s="1042"/>
      <c r="B9" s="1043"/>
      <c r="C9" s="1043"/>
      <c r="D9" s="1043"/>
      <c r="E9" s="1043"/>
      <c r="F9" s="104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1</v>
      </c>
    </row>
    <row r="10" spans="1:51" ht="24.75" hidden="1" customHeight="1" x14ac:dyDescent="0.15">
      <c r="A10" s="1042"/>
      <c r="B10" s="1043"/>
      <c r="C10" s="1043"/>
      <c r="D10" s="1043"/>
      <c r="E10" s="1043"/>
      <c r="F10" s="104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1</v>
      </c>
    </row>
    <row r="11" spans="1:51" ht="24.75" hidden="1" customHeight="1" x14ac:dyDescent="0.15">
      <c r="A11" s="1042"/>
      <c r="B11" s="1043"/>
      <c r="C11" s="1043"/>
      <c r="D11" s="1043"/>
      <c r="E11" s="1043"/>
      <c r="F11" s="104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1</v>
      </c>
    </row>
    <row r="12" spans="1:51" ht="24.75" hidden="1" customHeight="1" x14ac:dyDescent="0.15">
      <c r="A12" s="1042"/>
      <c r="B12" s="1043"/>
      <c r="C12" s="1043"/>
      <c r="D12" s="1043"/>
      <c r="E12" s="1043"/>
      <c r="F12" s="104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1</v>
      </c>
    </row>
    <row r="13" spans="1:51" ht="24.75" hidden="1" customHeight="1" x14ac:dyDescent="0.15">
      <c r="A13" s="1042"/>
      <c r="B13" s="1043"/>
      <c r="C13" s="1043"/>
      <c r="D13" s="1043"/>
      <c r="E13" s="1043"/>
      <c r="F13" s="104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1</v>
      </c>
    </row>
    <row r="14" spans="1:51" ht="48" customHeight="1" x14ac:dyDescent="0.15">
      <c r="A14" s="1042"/>
      <c r="B14" s="1043"/>
      <c r="C14" s="1043"/>
      <c r="D14" s="1043"/>
      <c r="E14" s="1043"/>
      <c r="F14" s="1044"/>
      <c r="G14" s="821" t="s">
        <v>20</v>
      </c>
      <c r="H14" s="822"/>
      <c r="I14" s="822"/>
      <c r="J14" s="822"/>
      <c r="K14" s="822"/>
      <c r="L14" s="823"/>
      <c r="M14" s="824"/>
      <c r="N14" s="824"/>
      <c r="O14" s="824"/>
      <c r="P14" s="824"/>
      <c r="Q14" s="824"/>
      <c r="R14" s="824"/>
      <c r="S14" s="824"/>
      <c r="T14" s="824"/>
      <c r="U14" s="824"/>
      <c r="V14" s="824"/>
      <c r="W14" s="824"/>
      <c r="X14" s="825"/>
      <c r="Y14" s="826">
        <f>SUM(Y4:AB13)</f>
        <v>1</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1</v>
      </c>
    </row>
    <row r="15" spans="1:51" ht="30" hidden="1" customHeight="1" x14ac:dyDescent="0.15">
      <c r="A15" s="1042"/>
      <c r="B15" s="1043"/>
      <c r="C15" s="1043"/>
      <c r="D15" s="1043"/>
      <c r="E15" s="1043"/>
      <c r="F15" s="1044"/>
      <c r="G15" s="594" t="s">
        <v>266</v>
      </c>
      <c r="H15" s="595"/>
      <c r="I15" s="595"/>
      <c r="J15" s="595"/>
      <c r="K15" s="595"/>
      <c r="L15" s="595"/>
      <c r="M15" s="595"/>
      <c r="N15" s="595"/>
      <c r="O15" s="595"/>
      <c r="P15" s="595"/>
      <c r="Q15" s="595"/>
      <c r="R15" s="595"/>
      <c r="S15" s="595"/>
      <c r="T15" s="595"/>
      <c r="U15" s="595"/>
      <c r="V15" s="595"/>
      <c r="W15" s="595"/>
      <c r="X15" s="595"/>
      <c r="Y15" s="595"/>
      <c r="Z15" s="595"/>
      <c r="AA15" s="595"/>
      <c r="AB15" s="596"/>
      <c r="AC15" s="594" t="s">
        <v>267</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hidden="1" customHeight="1" x14ac:dyDescent="0.15">
      <c r="A16" s="1042"/>
      <c r="B16" s="1043"/>
      <c r="C16" s="1043"/>
      <c r="D16" s="1043"/>
      <c r="E16" s="1043"/>
      <c r="F16" s="1044"/>
      <c r="G16" s="810"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0"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hidden="1" customHeight="1" x14ac:dyDescent="0.15">
      <c r="A17" s="1042"/>
      <c r="B17" s="1043"/>
      <c r="C17" s="1043"/>
      <c r="D17" s="1043"/>
      <c r="E17" s="1043"/>
      <c r="F17" s="1044"/>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hidden="1" customHeight="1" x14ac:dyDescent="0.15">
      <c r="A18" s="1042"/>
      <c r="B18" s="1043"/>
      <c r="C18" s="1043"/>
      <c r="D18" s="1043"/>
      <c r="E18" s="1043"/>
      <c r="F18" s="104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hidden="1" customHeight="1" x14ac:dyDescent="0.15">
      <c r="A19" s="1042"/>
      <c r="B19" s="1043"/>
      <c r="C19" s="1043"/>
      <c r="D19" s="1043"/>
      <c r="E19" s="1043"/>
      <c r="F19" s="104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hidden="1" customHeight="1" x14ac:dyDescent="0.15">
      <c r="A20" s="1042"/>
      <c r="B20" s="1043"/>
      <c r="C20" s="1043"/>
      <c r="D20" s="1043"/>
      <c r="E20" s="1043"/>
      <c r="F20" s="104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hidden="1" customHeight="1" x14ac:dyDescent="0.15">
      <c r="A21" s="1042"/>
      <c r="B21" s="1043"/>
      <c r="C21" s="1043"/>
      <c r="D21" s="1043"/>
      <c r="E21" s="1043"/>
      <c r="F21" s="104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hidden="1" customHeight="1" x14ac:dyDescent="0.15">
      <c r="A22" s="1042"/>
      <c r="B22" s="1043"/>
      <c r="C22" s="1043"/>
      <c r="D22" s="1043"/>
      <c r="E22" s="1043"/>
      <c r="F22" s="104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hidden="1" customHeight="1" x14ac:dyDescent="0.15">
      <c r="A23" s="1042"/>
      <c r="B23" s="1043"/>
      <c r="C23" s="1043"/>
      <c r="D23" s="1043"/>
      <c r="E23" s="1043"/>
      <c r="F23" s="104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hidden="1" customHeight="1" x14ac:dyDescent="0.15">
      <c r="A24" s="1042"/>
      <c r="B24" s="1043"/>
      <c r="C24" s="1043"/>
      <c r="D24" s="1043"/>
      <c r="E24" s="1043"/>
      <c r="F24" s="104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hidden="1" customHeight="1" x14ac:dyDescent="0.15">
      <c r="A25" s="1042"/>
      <c r="B25" s="1043"/>
      <c r="C25" s="1043"/>
      <c r="D25" s="1043"/>
      <c r="E25" s="1043"/>
      <c r="F25" s="104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hidden="1" customHeight="1" x14ac:dyDescent="0.15">
      <c r="A26" s="1042"/>
      <c r="B26" s="1043"/>
      <c r="C26" s="1043"/>
      <c r="D26" s="1043"/>
      <c r="E26" s="1043"/>
      <c r="F26" s="104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hidden="1" customHeight="1" thickBot="1" x14ac:dyDescent="0.2">
      <c r="A27" s="1042"/>
      <c r="B27" s="1043"/>
      <c r="C27" s="1043"/>
      <c r="D27" s="1043"/>
      <c r="E27" s="1043"/>
      <c r="F27" s="1044"/>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hidden="1" customHeight="1" x14ac:dyDescent="0.15">
      <c r="A28" s="1042"/>
      <c r="B28" s="1043"/>
      <c r="C28" s="1043"/>
      <c r="D28" s="1043"/>
      <c r="E28" s="1043"/>
      <c r="F28" s="1044"/>
      <c r="G28" s="594" t="s">
        <v>265</v>
      </c>
      <c r="H28" s="595"/>
      <c r="I28" s="595"/>
      <c r="J28" s="595"/>
      <c r="K28" s="595"/>
      <c r="L28" s="595"/>
      <c r="M28" s="595"/>
      <c r="N28" s="595"/>
      <c r="O28" s="595"/>
      <c r="P28" s="595"/>
      <c r="Q28" s="595"/>
      <c r="R28" s="595"/>
      <c r="S28" s="595"/>
      <c r="T28" s="595"/>
      <c r="U28" s="595"/>
      <c r="V28" s="595"/>
      <c r="W28" s="595"/>
      <c r="X28" s="595"/>
      <c r="Y28" s="595"/>
      <c r="Z28" s="595"/>
      <c r="AA28" s="595"/>
      <c r="AB28" s="596"/>
      <c r="AC28" s="594" t="s">
        <v>268</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hidden="1" customHeight="1" x14ac:dyDescent="0.15">
      <c r="A29" s="1042"/>
      <c r="B29" s="1043"/>
      <c r="C29" s="1043"/>
      <c r="D29" s="1043"/>
      <c r="E29" s="1043"/>
      <c r="F29" s="1044"/>
      <c r="G29" s="810"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0"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hidden="1" customHeight="1" x14ac:dyDescent="0.15">
      <c r="A30" s="1042"/>
      <c r="B30" s="1043"/>
      <c r="C30" s="1043"/>
      <c r="D30" s="1043"/>
      <c r="E30" s="1043"/>
      <c r="F30" s="1044"/>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hidden="1" customHeight="1" x14ac:dyDescent="0.15">
      <c r="A31" s="1042"/>
      <c r="B31" s="1043"/>
      <c r="C31" s="1043"/>
      <c r="D31" s="1043"/>
      <c r="E31" s="1043"/>
      <c r="F31" s="104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hidden="1" customHeight="1" x14ac:dyDescent="0.15">
      <c r="A32" s="1042"/>
      <c r="B32" s="1043"/>
      <c r="C32" s="1043"/>
      <c r="D32" s="1043"/>
      <c r="E32" s="1043"/>
      <c r="F32" s="104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hidden="1" customHeight="1" x14ac:dyDescent="0.15">
      <c r="A33" s="1042"/>
      <c r="B33" s="1043"/>
      <c r="C33" s="1043"/>
      <c r="D33" s="1043"/>
      <c r="E33" s="1043"/>
      <c r="F33" s="104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hidden="1" customHeight="1" x14ac:dyDescent="0.15">
      <c r="A34" s="1042"/>
      <c r="B34" s="1043"/>
      <c r="C34" s="1043"/>
      <c r="D34" s="1043"/>
      <c r="E34" s="1043"/>
      <c r="F34" s="104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hidden="1" customHeight="1" x14ac:dyDescent="0.15">
      <c r="A35" s="1042"/>
      <c r="B35" s="1043"/>
      <c r="C35" s="1043"/>
      <c r="D35" s="1043"/>
      <c r="E35" s="1043"/>
      <c r="F35" s="104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hidden="1" customHeight="1" x14ac:dyDescent="0.15">
      <c r="A36" s="1042"/>
      <c r="B36" s="1043"/>
      <c r="C36" s="1043"/>
      <c r="D36" s="1043"/>
      <c r="E36" s="1043"/>
      <c r="F36" s="104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hidden="1" customHeight="1" x14ac:dyDescent="0.15">
      <c r="A37" s="1042"/>
      <c r="B37" s="1043"/>
      <c r="C37" s="1043"/>
      <c r="D37" s="1043"/>
      <c r="E37" s="1043"/>
      <c r="F37" s="104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hidden="1" customHeight="1" x14ac:dyDescent="0.15">
      <c r="A38" s="1042"/>
      <c r="B38" s="1043"/>
      <c r="C38" s="1043"/>
      <c r="D38" s="1043"/>
      <c r="E38" s="1043"/>
      <c r="F38" s="104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hidden="1" customHeight="1" x14ac:dyDescent="0.15">
      <c r="A39" s="1042"/>
      <c r="B39" s="1043"/>
      <c r="C39" s="1043"/>
      <c r="D39" s="1043"/>
      <c r="E39" s="1043"/>
      <c r="F39" s="104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hidden="1" customHeight="1" thickBot="1" x14ac:dyDescent="0.2">
      <c r="A40" s="1042"/>
      <c r="B40" s="1043"/>
      <c r="C40" s="1043"/>
      <c r="D40" s="1043"/>
      <c r="E40" s="1043"/>
      <c r="F40" s="1044"/>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hidden="1" customHeight="1" x14ac:dyDescent="0.15">
      <c r="A41" s="1042"/>
      <c r="B41" s="1043"/>
      <c r="C41" s="1043"/>
      <c r="D41" s="1043"/>
      <c r="E41" s="1043"/>
      <c r="F41" s="1044"/>
      <c r="G41" s="594" t="s">
        <v>313</v>
      </c>
      <c r="H41" s="595"/>
      <c r="I41" s="595"/>
      <c r="J41" s="595"/>
      <c r="K41" s="595"/>
      <c r="L41" s="595"/>
      <c r="M41" s="595"/>
      <c r="N41" s="595"/>
      <c r="O41" s="595"/>
      <c r="P41" s="595"/>
      <c r="Q41" s="595"/>
      <c r="R41" s="595"/>
      <c r="S41" s="595"/>
      <c r="T41" s="595"/>
      <c r="U41" s="595"/>
      <c r="V41" s="595"/>
      <c r="W41" s="595"/>
      <c r="X41" s="595"/>
      <c r="Y41" s="595"/>
      <c r="Z41" s="595"/>
      <c r="AA41" s="595"/>
      <c r="AB41" s="596"/>
      <c r="AC41" s="594" t="s">
        <v>181</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hidden="1" customHeight="1" x14ac:dyDescent="0.15">
      <c r="A42" s="1042"/>
      <c r="B42" s="1043"/>
      <c r="C42" s="1043"/>
      <c r="D42" s="1043"/>
      <c r="E42" s="1043"/>
      <c r="F42" s="1044"/>
      <c r="G42" s="810"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0"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hidden="1" customHeight="1" x14ac:dyDescent="0.15">
      <c r="A43" s="1042"/>
      <c r="B43" s="1043"/>
      <c r="C43" s="1043"/>
      <c r="D43" s="1043"/>
      <c r="E43" s="1043"/>
      <c r="F43" s="1044"/>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hidden="1" customHeight="1" x14ac:dyDescent="0.15">
      <c r="A44" s="1042"/>
      <c r="B44" s="1043"/>
      <c r="C44" s="1043"/>
      <c r="D44" s="1043"/>
      <c r="E44" s="1043"/>
      <c r="F44" s="104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hidden="1" customHeight="1" x14ac:dyDescent="0.15">
      <c r="A45" s="1042"/>
      <c r="B45" s="1043"/>
      <c r="C45" s="1043"/>
      <c r="D45" s="1043"/>
      <c r="E45" s="1043"/>
      <c r="F45" s="104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hidden="1" customHeight="1" x14ac:dyDescent="0.15">
      <c r="A46" s="1042"/>
      <c r="B46" s="1043"/>
      <c r="C46" s="1043"/>
      <c r="D46" s="1043"/>
      <c r="E46" s="1043"/>
      <c r="F46" s="104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hidden="1" customHeight="1" x14ac:dyDescent="0.15">
      <c r="A47" s="1042"/>
      <c r="B47" s="1043"/>
      <c r="C47" s="1043"/>
      <c r="D47" s="1043"/>
      <c r="E47" s="1043"/>
      <c r="F47" s="104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hidden="1" customHeight="1" x14ac:dyDescent="0.15">
      <c r="A48" s="1042"/>
      <c r="B48" s="1043"/>
      <c r="C48" s="1043"/>
      <c r="D48" s="1043"/>
      <c r="E48" s="1043"/>
      <c r="F48" s="104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hidden="1" customHeight="1" x14ac:dyDescent="0.15">
      <c r="A49" s="1042"/>
      <c r="B49" s="1043"/>
      <c r="C49" s="1043"/>
      <c r="D49" s="1043"/>
      <c r="E49" s="1043"/>
      <c r="F49" s="104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hidden="1" customHeight="1" x14ac:dyDescent="0.15">
      <c r="A50" s="1042"/>
      <c r="B50" s="1043"/>
      <c r="C50" s="1043"/>
      <c r="D50" s="1043"/>
      <c r="E50" s="1043"/>
      <c r="F50" s="104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hidden="1" customHeight="1" x14ac:dyDescent="0.15">
      <c r="A51" s="1042"/>
      <c r="B51" s="1043"/>
      <c r="C51" s="1043"/>
      <c r="D51" s="1043"/>
      <c r="E51" s="1043"/>
      <c r="F51" s="104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hidden="1" customHeight="1" x14ac:dyDescent="0.15">
      <c r="A52" s="1042"/>
      <c r="B52" s="1043"/>
      <c r="C52" s="1043"/>
      <c r="D52" s="1043"/>
      <c r="E52" s="1043"/>
      <c r="F52" s="104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hidden="1"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hidden="1" customHeight="1" thickBot="1" x14ac:dyDescent="0.2"/>
    <row r="55" spans="1:51" ht="30" hidden="1" customHeight="1" x14ac:dyDescent="0.15">
      <c r="A55" s="1048" t="s">
        <v>28</v>
      </c>
      <c r="B55" s="1049"/>
      <c r="C55" s="1049"/>
      <c r="D55" s="1049"/>
      <c r="E55" s="1049"/>
      <c r="F55" s="1050"/>
      <c r="G55" s="594" t="s">
        <v>182</v>
      </c>
      <c r="H55" s="595"/>
      <c r="I55" s="595"/>
      <c r="J55" s="595"/>
      <c r="K55" s="595"/>
      <c r="L55" s="595"/>
      <c r="M55" s="595"/>
      <c r="N55" s="595"/>
      <c r="O55" s="595"/>
      <c r="P55" s="595"/>
      <c r="Q55" s="595"/>
      <c r="R55" s="595"/>
      <c r="S55" s="595"/>
      <c r="T55" s="595"/>
      <c r="U55" s="595"/>
      <c r="V55" s="595"/>
      <c r="W55" s="595"/>
      <c r="X55" s="595"/>
      <c r="Y55" s="595"/>
      <c r="Z55" s="595"/>
      <c r="AA55" s="595"/>
      <c r="AB55" s="596"/>
      <c r="AC55" s="594" t="s">
        <v>269</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hidden="1" customHeight="1" x14ac:dyDescent="0.15">
      <c r="A56" s="1042"/>
      <c r="B56" s="1043"/>
      <c r="C56" s="1043"/>
      <c r="D56" s="1043"/>
      <c r="E56" s="1043"/>
      <c r="F56" s="1044"/>
      <c r="G56" s="810"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0"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hidden="1" customHeight="1" x14ac:dyDescent="0.15">
      <c r="A57" s="1042"/>
      <c r="B57" s="1043"/>
      <c r="C57" s="1043"/>
      <c r="D57" s="1043"/>
      <c r="E57" s="1043"/>
      <c r="F57" s="1044"/>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hidden="1" customHeight="1" x14ac:dyDescent="0.15">
      <c r="A58" s="1042"/>
      <c r="B58" s="1043"/>
      <c r="C58" s="1043"/>
      <c r="D58" s="1043"/>
      <c r="E58" s="1043"/>
      <c r="F58" s="104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hidden="1" customHeight="1" x14ac:dyDescent="0.15">
      <c r="A59" s="1042"/>
      <c r="B59" s="1043"/>
      <c r="C59" s="1043"/>
      <c r="D59" s="1043"/>
      <c r="E59" s="1043"/>
      <c r="F59" s="104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hidden="1" customHeight="1" x14ac:dyDescent="0.15">
      <c r="A60" s="1042"/>
      <c r="B60" s="1043"/>
      <c r="C60" s="1043"/>
      <c r="D60" s="1043"/>
      <c r="E60" s="1043"/>
      <c r="F60" s="104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hidden="1" customHeight="1" x14ac:dyDescent="0.15">
      <c r="A61" s="1042"/>
      <c r="B61" s="1043"/>
      <c r="C61" s="1043"/>
      <c r="D61" s="1043"/>
      <c r="E61" s="1043"/>
      <c r="F61" s="104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hidden="1" customHeight="1" x14ac:dyDescent="0.15">
      <c r="A62" s="1042"/>
      <c r="B62" s="1043"/>
      <c r="C62" s="1043"/>
      <c r="D62" s="1043"/>
      <c r="E62" s="1043"/>
      <c r="F62" s="104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hidden="1" customHeight="1" x14ac:dyDescent="0.15">
      <c r="A63" s="1042"/>
      <c r="B63" s="1043"/>
      <c r="C63" s="1043"/>
      <c r="D63" s="1043"/>
      <c r="E63" s="1043"/>
      <c r="F63" s="104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hidden="1" customHeight="1" x14ac:dyDescent="0.15">
      <c r="A64" s="1042"/>
      <c r="B64" s="1043"/>
      <c r="C64" s="1043"/>
      <c r="D64" s="1043"/>
      <c r="E64" s="1043"/>
      <c r="F64" s="104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hidden="1" customHeight="1" x14ac:dyDescent="0.15">
      <c r="A65" s="1042"/>
      <c r="B65" s="1043"/>
      <c r="C65" s="1043"/>
      <c r="D65" s="1043"/>
      <c r="E65" s="1043"/>
      <c r="F65" s="104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hidden="1" customHeight="1" x14ac:dyDescent="0.15">
      <c r="A66" s="1042"/>
      <c r="B66" s="1043"/>
      <c r="C66" s="1043"/>
      <c r="D66" s="1043"/>
      <c r="E66" s="1043"/>
      <c r="F66" s="104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hidden="1" customHeight="1" thickBot="1" x14ac:dyDescent="0.2">
      <c r="A67" s="1042"/>
      <c r="B67" s="1043"/>
      <c r="C67" s="1043"/>
      <c r="D67" s="1043"/>
      <c r="E67" s="1043"/>
      <c r="F67" s="1044"/>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hidden="1" customHeight="1" x14ac:dyDescent="0.15">
      <c r="A68" s="1042"/>
      <c r="B68" s="1043"/>
      <c r="C68" s="1043"/>
      <c r="D68" s="1043"/>
      <c r="E68" s="1043"/>
      <c r="F68" s="1044"/>
      <c r="G68" s="594" t="s">
        <v>270</v>
      </c>
      <c r="H68" s="595"/>
      <c r="I68" s="595"/>
      <c r="J68" s="595"/>
      <c r="K68" s="595"/>
      <c r="L68" s="595"/>
      <c r="M68" s="595"/>
      <c r="N68" s="595"/>
      <c r="O68" s="595"/>
      <c r="P68" s="595"/>
      <c r="Q68" s="595"/>
      <c r="R68" s="595"/>
      <c r="S68" s="595"/>
      <c r="T68" s="595"/>
      <c r="U68" s="595"/>
      <c r="V68" s="595"/>
      <c r="W68" s="595"/>
      <c r="X68" s="595"/>
      <c r="Y68" s="595"/>
      <c r="Z68" s="595"/>
      <c r="AA68" s="595"/>
      <c r="AB68" s="596"/>
      <c r="AC68" s="594" t="s">
        <v>271</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hidden="1" customHeight="1" x14ac:dyDescent="0.15">
      <c r="A69" s="1042"/>
      <c r="B69" s="1043"/>
      <c r="C69" s="1043"/>
      <c r="D69" s="1043"/>
      <c r="E69" s="1043"/>
      <c r="F69" s="1044"/>
      <c r="G69" s="810"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0"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hidden="1" customHeight="1" x14ac:dyDescent="0.15">
      <c r="A70" s="1042"/>
      <c r="B70" s="1043"/>
      <c r="C70" s="1043"/>
      <c r="D70" s="1043"/>
      <c r="E70" s="1043"/>
      <c r="F70" s="1044"/>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hidden="1" customHeight="1" x14ac:dyDescent="0.15">
      <c r="A71" s="1042"/>
      <c r="B71" s="1043"/>
      <c r="C71" s="1043"/>
      <c r="D71" s="1043"/>
      <c r="E71" s="1043"/>
      <c r="F71" s="104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hidden="1" customHeight="1" x14ac:dyDescent="0.15">
      <c r="A72" s="1042"/>
      <c r="B72" s="1043"/>
      <c r="C72" s="1043"/>
      <c r="D72" s="1043"/>
      <c r="E72" s="1043"/>
      <c r="F72" s="104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hidden="1" customHeight="1" x14ac:dyDescent="0.15">
      <c r="A73" s="1042"/>
      <c r="B73" s="1043"/>
      <c r="C73" s="1043"/>
      <c r="D73" s="1043"/>
      <c r="E73" s="1043"/>
      <c r="F73" s="104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hidden="1" customHeight="1" x14ac:dyDescent="0.15">
      <c r="A74" s="1042"/>
      <c r="B74" s="1043"/>
      <c r="C74" s="1043"/>
      <c r="D74" s="1043"/>
      <c r="E74" s="1043"/>
      <c r="F74" s="104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hidden="1" customHeight="1" x14ac:dyDescent="0.15">
      <c r="A75" s="1042"/>
      <c r="B75" s="1043"/>
      <c r="C75" s="1043"/>
      <c r="D75" s="1043"/>
      <c r="E75" s="1043"/>
      <c r="F75" s="104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hidden="1" customHeight="1" x14ac:dyDescent="0.15">
      <c r="A76" s="1042"/>
      <c r="B76" s="1043"/>
      <c r="C76" s="1043"/>
      <c r="D76" s="1043"/>
      <c r="E76" s="1043"/>
      <c r="F76" s="104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hidden="1" customHeight="1" x14ac:dyDescent="0.15">
      <c r="A77" s="1042"/>
      <c r="B77" s="1043"/>
      <c r="C77" s="1043"/>
      <c r="D77" s="1043"/>
      <c r="E77" s="1043"/>
      <c r="F77" s="104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hidden="1" customHeight="1" x14ac:dyDescent="0.15">
      <c r="A78" s="1042"/>
      <c r="B78" s="1043"/>
      <c r="C78" s="1043"/>
      <c r="D78" s="1043"/>
      <c r="E78" s="1043"/>
      <c r="F78" s="104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hidden="1" customHeight="1" x14ac:dyDescent="0.15">
      <c r="A79" s="1042"/>
      <c r="B79" s="1043"/>
      <c r="C79" s="1043"/>
      <c r="D79" s="1043"/>
      <c r="E79" s="1043"/>
      <c r="F79" s="104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hidden="1" customHeight="1" thickBot="1" x14ac:dyDescent="0.2">
      <c r="A80" s="1042"/>
      <c r="B80" s="1043"/>
      <c r="C80" s="1043"/>
      <c r="D80" s="1043"/>
      <c r="E80" s="1043"/>
      <c r="F80" s="1044"/>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hidden="1" customHeight="1" x14ac:dyDescent="0.15">
      <c r="A81" s="1042"/>
      <c r="B81" s="1043"/>
      <c r="C81" s="1043"/>
      <c r="D81" s="1043"/>
      <c r="E81" s="1043"/>
      <c r="F81" s="1044"/>
      <c r="G81" s="594" t="s">
        <v>272</v>
      </c>
      <c r="H81" s="595"/>
      <c r="I81" s="595"/>
      <c r="J81" s="595"/>
      <c r="K81" s="595"/>
      <c r="L81" s="595"/>
      <c r="M81" s="595"/>
      <c r="N81" s="595"/>
      <c r="O81" s="595"/>
      <c r="P81" s="595"/>
      <c r="Q81" s="595"/>
      <c r="R81" s="595"/>
      <c r="S81" s="595"/>
      <c r="T81" s="595"/>
      <c r="U81" s="595"/>
      <c r="V81" s="595"/>
      <c r="W81" s="595"/>
      <c r="X81" s="595"/>
      <c r="Y81" s="595"/>
      <c r="Z81" s="595"/>
      <c r="AA81" s="595"/>
      <c r="AB81" s="596"/>
      <c r="AC81" s="594" t="s">
        <v>273</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hidden="1" customHeight="1" x14ac:dyDescent="0.15">
      <c r="A82" s="1042"/>
      <c r="B82" s="1043"/>
      <c r="C82" s="1043"/>
      <c r="D82" s="1043"/>
      <c r="E82" s="1043"/>
      <c r="F82" s="1044"/>
      <c r="G82" s="810"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0"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hidden="1" customHeight="1" x14ac:dyDescent="0.15">
      <c r="A83" s="1042"/>
      <c r="B83" s="1043"/>
      <c r="C83" s="1043"/>
      <c r="D83" s="1043"/>
      <c r="E83" s="1043"/>
      <c r="F83" s="1044"/>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hidden="1" customHeight="1" x14ac:dyDescent="0.15">
      <c r="A84" s="1042"/>
      <c r="B84" s="1043"/>
      <c r="C84" s="1043"/>
      <c r="D84" s="1043"/>
      <c r="E84" s="1043"/>
      <c r="F84" s="104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hidden="1" customHeight="1" x14ac:dyDescent="0.15">
      <c r="A85" s="1042"/>
      <c r="B85" s="1043"/>
      <c r="C85" s="1043"/>
      <c r="D85" s="1043"/>
      <c r="E85" s="1043"/>
      <c r="F85" s="104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hidden="1" customHeight="1" x14ac:dyDescent="0.15">
      <c r="A86" s="1042"/>
      <c r="B86" s="1043"/>
      <c r="C86" s="1043"/>
      <c r="D86" s="1043"/>
      <c r="E86" s="1043"/>
      <c r="F86" s="104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hidden="1" customHeight="1" x14ac:dyDescent="0.15">
      <c r="A87" s="1042"/>
      <c r="B87" s="1043"/>
      <c r="C87" s="1043"/>
      <c r="D87" s="1043"/>
      <c r="E87" s="1043"/>
      <c r="F87" s="104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hidden="1" customHeight="1" x14ac:dyDescent="0.15">
      <c r="A88" s="1042"/>
      <c r="B88" s="1043"/>
      <c r="C88" s="1043"/>
      <c r="D88" s="1043"/>
      <c r="E88" s="1043"/>
      <c r="F88" s="104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hidden="1" customHeight="1" x14ac:dyDescent="0.15">
      <c r="A89" s="1042"/>
      <c r="B89" s="1043"/>
      <c r="C89" s="1043"/>
      <c r="D89" s="1043"/>
      <c r="E89" s="1043"/>
      <c r="F89" s="104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hidden="1" customHeight="1" x14ac:dyDescent="0.15">
      <c r="A90" s="1042"/>
      <c r="B90" s="1043"/>
      <c r="C90" s="1043"/>
      <c r="D90" s="1043"/>
      <c r="E90" s="1043"/>
      <c r="F90" s="104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hidden="1" customHeight="1" x14ac:dyDescent="0.15">
      <c r="A91" s="1042"/>
      <c r="B91" s="1043"/>
      <c r="C91" s="1043"/>
      <c r="D91" s="1043"/>
      <c r="E91" s="1043"/>
      <c r="F91" s="104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hidden="1" customHeight="1" x14ac:dyDescent="0.15">
      <c r="A92" s="1042"/>
      <c r="B92" s="1043"/>
      <c r="C92" s="1043"/>
      <c r="D92" s="1043"/>
      <c r="E92" s="1043"/>
      <c r="F92" s="104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hidden="1" customHeight="1" thickBot="1" x14ac:dyDescent="0.2">
      <c r="A93" s="1042"/>
      <c r="B93" s="1043"/>
      <c r="C93" s="1043"/>
      <c r="D93" s="1043"/>
      <c r="E93" s="1043"/>
      <c r="F93" s="1044"/>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hidden="1" customHeight="1" x14ac:dyDescent="0.15">
      <c r="A94" s="1042"/>
      <c r="B94" s="1043"/>
      <c r="C94" s="1043"/>
      <c r="D94" s="1043"/>
      <c r="E94" s="1043"/>
      <c r="F94" s="1044"/>
      <c r="G94" s="594" t="s">
        <v>274</v>
      </c>
      <c r="H94" s="595"/>
      <c r="I94" s="595"/>
      <c r="J94" s="595"/>
      <c r="K94" s="595"/>
      <c r="L94" s="595"/>
      <c r="M94" s="595"/>
      <c r="N94" s="595"/>
      <c r="O94" s="595"/>
      <c r="P94" s="595"/>
      <c r="Q94" s="595"/>
      <c r="R94" s="595"/>
      <c r="S94" s="595"/>
      <c r="T94" s="595"/>
      <c r="U94" s="595"/>
      <c r="V94" s="595"/>
      <c r="W94" s="595"/>
      <c r="X94" s="595"/>
      <c r="Y94" s="595"/>
      <c r="Z94" s="595"/>
      <c r="AA94" s="595"/>
      <c r="AB94" s="596"/>
      <c r="AC94" s="594" t="s">
        <v>183</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hidden="1" customHeight="1" x14ac:dyDescent="0.15">
      <c r="A95" s="1042"/>
      <c r="B95" s="1043"/>
      <c r="C95" s="1043"/>
      <c r="D95" s="1043"/>
      <c r="E95" s="1043"/>
      <c r="F95" s="1044"/>
      <c r="G95" s="810"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0"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hidden="1" customHeight="1" x14ac:dyDescent="0.15">
      <c r="A96" s="1042"/>
      <c r="B96" s="1043"/>
      <c r="C96" s="1043"/>
      <c r="D96" s="1043"/>
      <c r="E96" s="1043"/>
      <c r="F96" s="1044"/>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hidden="1" customHeight="1" x14ac:dyDescent="0.15">
      <c r="A97" s="1042"/>
      <c r="B97" s="1043"/>
      <c r="C97" s="1043"/>
      <c r="D97" s="1043"/>
      <c r="E97" s="1043"/>
      <c r="F97" s="104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hidden="1" customHeight="1" x14ac:dyDescent="0.15">
      <c r="A98" s="1042"/>
      <c r="B98" s="1043"/>
      <c r="C98" s="1043"/>
      <c r="D98" s="1043"/>
      <c r="E98" s="1043"/>
      <c r="F98" s="104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hidden="1" customHeight="1" x14ac:dyDescent="0.15">
      <c r="A99" s="1042"/>
      <c r="B99" s="1043"/>
      <c r="C99" s="1043"/>
      <c r="D99" s="1043"/>
      <c r="E99" s="1043"/>
      <c r="F99" s="104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hidden="1" customHeight="1" x14ac:dyDescent="0.15">
      <c r="A100" s="1042"/>
      <c r="B100" s="1043"/>
      <c r="C100" s="1043"/>
      <c r="D100" s="1043"/>
      <c r="E100" s="1043"/>
      <c r="F100" s="104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hidden="1" customHeight="1" x14ac:dyDescent="0.15">
      <c r="A101" s="1042"/>
      <c r="B101" s="1043"/>
      <c r="C101" s="1043"/>
      <c r="D101" s="1043"/>
      <c r="E101" s="1043"/>
      <c r="F101" s="104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hidden="1" customHeight="1" x14ac:dyDescent="0.15">
      <c r="A102" s="1042"/>
      <c r="B102" s="1043"/>
      <c r="C102" s="1043"/>
      <c r="D102" s="1043"/>
      <c r="E102" s="1043"/>
      <c r="F102" s="104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hidden="1" customHeight="1" x14ac:dyDescent="0.15">
      <c r="A103" s="1042"/>
      <c r="B103" s="1043"/>
      <c r="C103" s="1043"/>
      <c r="D103" s="1043"/>
      <c r="E103" s="1043"/>
      <c r="F103" s="104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hidden="1" customHeight="1" x14ac:dyDescent="0.15">
      <c r="A104" s="1042"/>
      <c r="B104" s="1043"/>
      <c r="C104" s="1043"/>
      <c r="D104" s="1043"/>
      <c r="E104" s="1043"/>
      <c r="F104" s="104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hidden="1" customHeight="1" x14ac:dyDescent="0.15">
      <c r="A105" s="1042"/>
      <c r="B105" s="1043"/>
      <c r="C105" s="1043"/>
      <c r="D105" s="1043"/>
      <c r="E105" s="1043"/>
      <c r="F105" s="104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hidden="1"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hidden="1" customHeight="1" thickBot="1" x14ac:dyDescent="0.2"/>
    <row r="108" spans="1:51" ht="30" hidden="1" customHeight="1" x14ac:dyDescent="0.15">
      <c r="A108" s="1048" t="s">
        <v>28</v>
      </c>
      <c r="B108" s="1049"/>
      <c r="C108" s="1049"/>
      <c r="D108" s="1049"/>
      <c r="E108" s="1049"/>
      <c r="F108" s="1050"/>
      <c r="G108" s="594" t="s">
        <v>184</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275</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hidden="1" customHeight="1" x14ac:dyDescent="0.15">
      <c r="A109" s="1042"/>
      <c r="B109" s="1043"/>
      <c r="C109" s="1043"/>
      <c r="D109" s="1043"/>
      <c r="E109" s="1043"/>
      <c r="F109" s="1044"/>
      <c r="G109" s="810"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0"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hidden="1" customHeight="1" x14ac:dyDescent="0.15">
      <c r="A110" s="1042"/>
      <c r="B110" s="1043"/>
      <c r="C110" s="1043"/>
      <c r="D110" s="1043"/>
      <c r="E110" s="1043"/>
      <c r="F110" s="1044"/>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hidden="1" customHeight="1" x14ac:dyDescent="0.15">
      <c r="A111" s="1042"/>
      <c r="B111" s="1043"/>
      <c r="C111" s="1043"/>
      <c r="D111" s="1043"/>
      <c r="E111" s="1043"/>
      <c r="F111" s="104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hidden="1" customHeight="1" x14ac:dyDescent="0.15">
      <c r="A112" s="1042"/>
      <c r="B112" s="1043"/>
      <c r="C112" s="1043"/>
      <c r="D112" s="1043"/>
      <c r="E112" s="1043"/>
      <c r="F112" s="104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hidden="1" customHeight="1" x14ac:dyDescent="0.15">
      <c r="A113" s="1042"/>
      <c r="B113" s="1043"/>
      <c r="C113" s="1043"/>
      <c r="D113" s="1043"/>
      <c r="E113" s="1043"/>
      <c r="F113" s="104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hidden="1" customHeight="1" x14ac:dyDescent="0.15">
      <c r="A114" s="1042"/>
      <c r="B114" s="1043"/>
      <c r="C114" s="1043"/>
      <c r="D114" s="1043"/>
      <c r="E114" s="1043"/>
      <c r="F114" s="104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hidden="1" customHeight="1" x14ac:dyDescent="0.15">
      <c r="A115" s="1042"/>
      <c r="B115" s="1043"/>
      <c r="C115" s="1043"/>
      <c r="D115" s="1043"/>
      <c r="E115" s="1043"/>
      <c r="F115" s="104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hidden="1" customHeight="1" x14ac:dyDescent="0.15">
      <c r="A116" s="1042"/>
      <c r="B116" s="1043"/>
      <c r="C116" s="1043"/>
      <c r="D116" s="1043"/>
      <c r="E116" s="1043"/>
      <c r="F116" s="104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hidden="1" customHeight="1" x14ac:dyDescent="0.15">
      <c r="A117" s="1042"/>
      <c r="B117" s="1043"/>
      <c r="C117" s="1043"/>
      <c r="D117" s="1043"/>
      <c r="E117" s="1043"/>
      <c r="F117" s="104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hidden="1" customHeight="1" x14ac:dyDescent="0.15">
      <c r="A118" s="1042"/>
      <c r="B118" s="1043"/>
      <c r="C118" s="1043"/>
      <c r="D118" s="1043"/>
      <c r="E118" s="1043"/>
      <c r="F118" s="104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hidden="1" customHeight="1" x14ac:dyDescent="0.15">
      <c r="A119" s="1042"/>
      <c r="B119" s="1043"/>
      <c r="C119" s="1043"/>
      <c r="D119" s="1043"/>
      <c r="E119" s="1043"/>
      <c r="F119" s="104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hidden="1" customHeight="1" thickBot="1" x14ac:dyDescent="0.2">
      <c r="A120" s="1042"/>
      <c r="B120" s="1043"/>
      <c r="C120" s="1043"/>
      <c r="D120" s="1043"/>
      <c r="E120" s="1043"/>
      <c r="F120" s="1044"/>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hidden="1" customHeight="1" x14ac:dyDescent="0.15">
      <c r="A121" s="1042"/>
      <c r="B121" s="1043"/>
      <c r="C121" s="1043"/>
      <c r="D121" s="1043"/>
      <c r="E121" s="1043"/>
      <c r="F121" s="1044"/>
      <c r="G121" s="594" t="s">
        <v>276</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277</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hidden="1" customHeight="1" x14ac:dyDescent="0.15">
      <c r="A122" s="1042"/>
      <c r="B122" s="1043"/>
      <c r="C122" s="1043"/>
      <c r="D122" s="1043"/>
      <c r="E122" s="1043"/>
      <c r="F122" s="1044"/>
      <c r="G122" s="810"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0"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hidden="1" customHeight="1" x14ac:dyDescent="0.15">
      <c r="A123" s="1042"/>
      <c r="B123" s="1043"/>
      <c r="C123" s="1043"/>
      <c r="D123" s="1043"/>
      <c r="E123" s="1043"/>
      <c r="F123" s="1044"/>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hidden="1" customHeight="1" x14ac:dyDescent="0.15">
      <c r="A124" s="1042"/>
      <c r="B124" s="1043"/>
      <c r="C124" s="1043"/>
      <c r="D124" s="1043"/>
      <c r="E124" s="1043"/>
      <c r="F124" s="104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hidden="1" customHeight="1" x14ac:dyDescent="0.15">
      <c r="A125" s="1042"/>
      <c r="B125" s="1043"/>
      <c r="C125" s="1043"/>
      <c r="D125" s="1043"/>
      <c r="E125" s="1043"/>
      <c r="F125" s="104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hidden="1" customHeight="1" x14ac:dyDescent="0.15">
      <c r="A126" s="1042"/>
      <c r="B126" s="1043"/>
      <c r="C126" s="1043"/>
      <c r="D126" s="1043"/>
      <c r="E126" s="1043"/>
      <c r="F126" s="104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hidden="1" customHeight="1" x14ac:dyDescent="0.15">
      <c r="A127" s="1042"/>
      <c r="B127" s="1043"/>
      <c r="C127" s="1043"/>
      <c r="D127" s="1043"/>
      <c r="E127" s="1043"/>
      <c r="F127" s="104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hidden="1" customHeight="1" x14ac:dyDescent="0.15">
      <c r="A128" s="1042"/>
      <c r="B128" s="1043"/>
      <c r="C128" s="1043"/>
      <c r="D128" s="1043"/>
      <c r="E128" s="1043"/>
      <c r="F128" s="104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hidden="1" customHeight="1" x14ac:dyDescent="0.15">
      <c r="A129" s="1042"/>
      <c r="B129" s="1043"/>
      <c r="C129" s="1043"/>
      <c r="D129" s="1043"/>
      <c r="E129" s="1043"/>
      <c r="F129" s="104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hidden="1" customHeight="1" x14ac:dyDescent="0.15">
      <c r="A130" s="1042"/>
      <c r="B130" s="1043"/>
      <c r="C130" s="1043"/>
      <c r="D130" s="1043"/>
      <c r="E130" s="1043"/>
      <c r="F130" s="104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hidden="1" customHeight="1" x14ac:dyDescent="0.15">
      <c r="A131" s="1042"/>
      <c r="B131" s="1043"/>
      <c r="C131" s="1043"/>
      <c r="D131" s="1043"/>
      <c r="E131" s="1043"/>
      <c r="F131" s="104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hidden="1" customHeight="1" x14ac:dyDescent="0.15">
      <c r="A132" s="1042"/>
      <c r="B132" s="1043"/>
      <c r="C132" s="1043"/>
      <c r="D132" s="1043"/>
      <c r="E132" s="1043"/>
      <c r="F132" s="104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hidden="1" customHeight="1" thickBot="1" x14ac:dyDescent="0.2">
      <c r="A133" s="1042"/>
      <c r="B133" s="1043"/>
      <c r="C133" s="1043"/>
      <c r="D133" s="1043"/>
      <c r="E133" s="1043"/>
      <c r="F133" s="1044"/>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hidden="1" customHeight="1" x14ac:dyDescent="0.15">
      <c r="A134" s="1042"/>
      <c r="B134" s="1043"/>
      <c r="C134" s="1043"/>
      <c r="D134" s="1043"/>
      <c r="E134" s="1043"/>
      <c r="F134" s="1044"/>
      <c r="G134" s="594" t="s">
        <v>278</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279</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hidden="1" customHeight="1" x14ac:dyDescent="0.15">
      <c r="A135" s="1042"/>
      <c r="B135" s="1043"/>
      <c r="C135" s="1043"/>
      <c r="D135" s="1043"/>
      <c r="E135" s="1043"/>
      <c r="F135" s="1044"/>
      <c r="G135" s="810"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0"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hidden="1" customHeight="1" x14ac:dyDescent="0.15">
      <c r="A136" s="1042"/>
      <c r="B136" s="1043"/>
      <c r="C136" s="1043"/>
      <c r="D136" s="1043"/>
      <c r="E136" s="1043"/>
      <c r="F136" s="1044"/>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hidden="1" customHeight="1" x14ac:dyDescent="0.15">
      <c r="A137" s="1042"/>
      <c r="B137" s="1043"/>
      <c r="C137" s="1043"/>
      <c r="D137" s="1043"/>
      <c r="E137" s="1043"/>
      <c r="F137" s="104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hidden="1" customHeight="1" x14ac:dyDescent="0.15">
      <c r="A138" s="1042"/>
      <c r="B138" s="1043"/>
      <c r="C138" s="1043"/>
      <c r="D138" s="1043"/>
      <c r="E138" s="1043"/>
      <c r="F138" s="104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hidden="1" customHeight="1" x14ac:dyDescent="0.15">
      <c r="A139" s="1042"/>
      <c r="B139" s="1043"/>
      <c r="C139" s="1043"/>
      <c r="D139" s="1043"/>
      <c r="E139" s="1043"/>
      <c r="F139" s="104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hidden="1" customHeight="1" x14ac:dyDescent="0.15">
      <c r="A140" s="1042"/>
      <c r="B140" s="1043"/>
      <c r="C140" s="1043"/>
      <c r="D140" s="1043"/>
      <c r="E140" s="1043"/>
      <c r="F140" s="104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hidden="1" customHeight="1" x14ac:dyDescent="0.15">
      <c r="A141" s="1042"/>
      <c r="B141" s="1043"/>
      <c r="C141" s="1043"/>
      <c r="D141" s="1043"/>
      <c r="E141" s="1043"/>
      <c r="F141" s="104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hidden="1" customHeight="1" x14ac:dyDescent="0.15">
      <c r="A142" s="1042"/>
      <c r="B142" s="1043"/>
      <c r="C142" s="1043"/>
      <c r="D142" s="1043"/>
      <c r="E142" s="1043"/>
      <c r="F142" s="104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hidden="1" customHeight="1" x14ac:dyDescent="0.15">
      <c r="A143" s="1042"/>
      <c r="B143" s="1043"/>
      <c r="C143" s="1043"/>
      <c r="D143" s="1043"/>
      <c r="E143" s="1043"/>
      <c r="F143" s="104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hidden="1" customHeight="1" x14ac:dyDescent="0.15">
      <c r="A144" s="1042"/>
      <c r="B144" s="1043"/>
      <c r="C144" s="1043"/>
      <c r="D144" s="1043"/>
      <c r="E144" s="1043"/>
      <c r="F144" s="104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hidden="1" customHeight="1" x14ac:dyDescent="0.15">
      <c r="A145" s="1042"/>
      <c r="B145" s="1043"/>
      <c r="C145" s="1043"/>
      <c r="D145" s="1043"/>
      <c r="E145" s="1043"/>
      <c r="F145" s="104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hidden="1" customHeight="1" thickBot="1" x14ac:dyDescent="0.2">
      <c r="A146" s="1042"/>
      <c r="B146" s="1043"/>
      <c r="C146" s="1043"/>
      <c r="D146" s="1043"/>
      <c r="E146" s="1043"/>
      <c r="F146" s="1044"/>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hidden="1" customHeight="1" x14ac:dyDescent="0.15">
      <c r="A147" s="1042"/>
      <c r="B147" s="1043"/>
      <c r="C147" s="1043"/>
      <c r="D147" s="1043"/>
      <c r="E147" s="1043"/>
      <c r="F147" s="1044"/>
      <c r="G147" s="594" t="s">
        <v>280</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185</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hidden="1" customHeight="1" x14ac:dyDescent="0.15">
      <c r="A148" s="1042"/>
      <c r="B148" s="1043"/>
      <c r="C148" s="1043"/>
      <c r="D148" s="1043"/>
      <c r="E148" s="1043"/>
      <c r="F148" s="1044"/>
      <c r="G148" s="810"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0"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hidden="1" customHeight="1" x14ac:dyDescent="0.15">
      <c r="A149" s="1042"/>
      <c r="B149" s="1043"/>
      <c r="C149" s="1043"/>
      <c r="D149" s="1043"/>
      <c r="E149" s="1043"/>
      <c r="F149" s="1044"/>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hidden="1" customHeight="1" x14ac:dyDescent="0.15">
      <c r="A150" s="1042"/>
      <c r="B150" s="1043"/>
      <c r="C150" s="1043"/>
      <c r="D150" s="1043"/>
      <c r="E150" s="1043"/>
      <c r="F150" s="104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hidden="1" customHeight="1" x14ac:dyDescent="0.15">
      <c r="A151" s="1042"/>
      <c r="B151" s="1043"/>
      <c r="C151" s="1043"/>
      <c r="D151" s="1043"/>
      <c r="E151" s="1043"/>
      <c r="F151" s="104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hidden="1" customHeight="1" x14ac:dyDescent="0.15">
      <c r="A152" s="1042"/>
      <c r="B152" s="1043"/>
      <c r="C152" s="1043"/>
      <c r="D152" s="1043"/>
      <c r="E152" s="1043"/>
      <c r="F152" s="104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hidden="1" customHeight="1" x14ac:dyDescent="0.15">
      <c r="A153" s="1042"/>
      <c r="B153" s="1043"/>
      <c r="C153" s="1043"/>
      <c r="D153" s="1043"/>
      <c r="E153" s="1043"/>
      <c r="F153" s="104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hidden="1" customHeight="1" x14ac:dyDescent="0.15">
      <c r="A154" s="1042"/>
      <c r="B154" s="1043"/>
      <c r="C154" s="1043"/>
      <c r="D154" s="1043"/>
      <c r="E154" s="1043"/>
      <c r="F154" s="104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hidden="1" customHeight="1" x14ac:dyDescent="0.15">
      <c r="A155" s="1042"/>
      <c r="B155" s="1043"/>
      <c r="C155" s="1043"/>
      <c r="D155" s="1043"/>
      <c r="E155" s="1043"/>
      <c r="F155" s="104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hidden="1" customHeight="1" x14ac:dyDescent="0.15">
      <c r="A156" s="1042"/>
      <c r="B156" s="1043"/>
      <c r="C156" s="1043"/>
      <c r="D156" s="1043"/>
      <c r="E156" s="1043"/>
      <c r="F156" s="104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hidden="1" customHeight="1" x14ac:dyDescent="0.15">
      <c r="A157" s="1042"/>
      <c r="B157" s="1043"/>
      <c r="C157" s="1043"/>
      <c r="D157" s="1043"/>
      <c r="E157" s="1043"/>
      <c r="F157" s="104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hidden="1" customHeight="1" x14ac:dyDescent="0.15">
      <c r="A158" s="1042"/>
      <c r="B158" s="1043"/>
      <c r="C158" s="1043"/>
      <c r="D158" s="1043"/>
      <c r="E158" s="1043"/>
      <c r="F158" s="104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hidden="1"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hidden="1" customHeight="1" thickBot="1" x14ac:dyDescent="0.2"/>
    <row r="161" spans="1:51" ht="30" hidden="1" customHeight="1" x14ac:dyDescent="0.15">
      <c r="A161" s="1048" t="s">
        <v>28</v>
      </c>
      <c r="B161" s="1049"/>
      <c r="C161" s="1049"/>
      <c r="D161" s="1049"/>
      <c r="E161" s="1049"/>
      <c r="F161" s="1050"/>
      <c r="G161" s="594" t="s">
        <v>186</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281</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hidden="1" customHeight="1" x14ac:dyDescent="0.15">
      <c r="A162" s="1042"/>
      <c r="B162" s="1043"/>
      <c r="C162" s="1043"/>
      <c r="D162" s="1043"/>
      <c r="E162" s="1043"/>
      <c r="F162" s="1044"/>
      <c r="G162" s="810"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0"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hidden="1" customHeight="1" x14ac:dyDescent="0.15">
      <c r="A163" s="1042"/>
      <c r="B163" s="1043"/>
      <c r="C163" s="1043"/>
      <c r="D163" s="1043"/>
      <c r="E163" s="1043"/>
      <c r="F163" s="1044"/>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hidden="1" customHeight="1" x14ac:dyDescent="0.15">
      <c r="A164" s="1042"/>
      <c r="B164" s="1043"/>
      <c r="C164" s="1043"/>
      <c r="D164" s="1043"/>
      <c r="E164" s="1043"/>
      <c r="F164" s="104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hidden="1" customHeight="1" x14ac:dyDescent="0.15">
      <c r="A165" s="1042"/>
      <c r="B165" s="1043"/>
      <c r="C165" s="1043"/>
      <c r="D165" s="1043"/>
      <c r="E165" s="1043"/>
      <c r="F165" s="104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hidden="1" customHeight="1" x14ac:dyDescent="0.15">
      <c r="A166" s="1042"/>
      <c r="B166" s="1043"/>
      <c r="C166" s="1043"/>
      <c r="D166" s="1043"/>
      <c r="E166" s="1043"/>
      <c r="F166" s="104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hidden="1" customHeight="1" x14ac:dyDescent="0.15">
      <c r="A167" s="1042"/>
      <c r="B167" s="1043"/>
      <c r="C167" s="1043"/>
      <c r="D167" s="1043"/>
      <c r="E167" s="1043"/>
      <c r="F167" s="104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hidden="1" customHeight="1" x14ac:dyDescent="0.15">
      <c r="A168" s="1042"/>
      <c r="B168" s="1043"/>
      <c r="C168" s="1043"/>
      <c r="D168" s="1043"/>
      <c r="E168" s="1043"/>
      <c r="F168" s="104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hidden="1" customHeight="1" x14ac:dyDescent="0.15">
      <c r="A169" s="1042"/>
      <c r="B169" s="1043"/>
      <c r="C169" s="1043"/>
      <c r="D169" s="1043"/>
      <c r="E169" s="1043"/>
      <c r="F169" s="104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hidden="1" customHeight="1" x14ac:dyDescent="0.15">
      <c r="A170" s="1042"/>
      <c r="B170" s="1043"/>
      <c r="C170" s="1043"/>
      <c r="D170" s="1043"/>
      <c r="E170" s="1043"/>
      <c r="F170" s="104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hidden="1" customHeight="1" x14ac:dyDescent="0.15">
      <c r="A171" s="1042"/>
      <c r="B171" s="1043"/>
      <c r="C171" s="1043"/>
      <c r="D171" s="1043"/>
      <c r="E171" s="1043"/>
      <c r="F171" s="104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hidden="1" customHeight="1" x14ac:dyDescent="0.15">
      <c r="A172" s="1042"/>
      <c r="B172" s="1043"/>
      <c r="C172" s="1043"/>
      <c r="D172" s="1043"/>
      <c r="E172" s="1043"/>
      <c r="F172" s="104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hidden="1" customHeight="1" thickBot="1" x14ac:dyDescent="0.2">
      <c r="A173" s="1042"/>
      <c r="B173" s="1043"/>
      <c r="C173" s="1043"/>
      <c r="D173" s="1043"/>
      <c r="E173" s="1043"/>
      <c r="F173" s="1044"/>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hidden="1" customHeight="1" x14ac:dyDescent="0.15">
      <c r="A174" s="1042"/>
      <c r="B174" s="1043"/>
      <c r="C174" s="1043"/>
      <c r="D174" s="1043"/>
      <c r="E174" s="1043"/>
      <c r="F174" s="1044"/>
      <c r="G174" s="594" t="s">
        <v>282</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283</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hidden="1" customHeight="1" x14ac:dyDescent="0.15">
      <c r="A175" s="1042"/>
      <c r="B175" s="1043"/>
      <c r="C175" s="1043"/>
      <c r="D175" s="1043"/>
      <c r="E175" s="1043"/>
      <c r="F175" s="1044"/>
      <c r="G175" s="810"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0"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hidden="1" customHeight="1" x14ac:dyDescent="0.15">
      <c r="A176" s="1042"/>
      <c r="B176" s="1043"/>
      <c r="C176" s="1043"/>
      <c r="D176" s="1043"/>
      <c r="E176" s="1043"/>
      <c r="F176" s="1044"/>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hidden="1" customHeight="1" x14ac:dyDescent="0.15">
      <c r="A177" s="1042"/>
      <c r="B177" s="1043"/>
      <c r="C177" s="1043"/>
      <c r="D177" s="1043"/>
      <c r="E177" s="1043"/>
      <c r="F177" s="104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hidden="1" customHeight="1" x14ac:dyDescent="0.15">
      <c r="A178" s="1042"/>
      <c r="B178" s="1043"/>
      <c r="C178" s="1043"/>
      <c r="D178" s="1043"/>
      <c r="E178" s="1043"/>
      <c r="F178" s="104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hidden="1" customHeight="1" x14ac:dyDescent="0.15">
      <c r="A179" s="1042"/>
      <c r="B179" s="1043"/>
      <c r="C179" s="1043"/>
      <c r="D179" s="1043"/>
      <c r="E179" s="1043"/>
      <c r="F179" s="104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hidden="1" customHeight="1" x14ac:dyDescent="0.15">
      <c r="A180" s="1042"/>
      <c r="B180" s="1043"/>
      <c r="C180" s="1043"/>
      <c r="D180" s="1043"/>
      <c r="E180" s="1043"/>
      <c r="F180" s="104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hidden="1" customHeight="1" x14ac:dyDescent="0.15">
      <c r="A181" s="1042"/>
      <c r="B181" s="1043"/>
      <c r="C181" s="1043"/>
      <c r="D181" s="1043"/>
      <c r="E181" s="1043"/>
      <c r="F181" s="104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hidden="1" customHeight="1" x14ac:dyDescent="0.15">
      <c r="A182" s="1042"/>
      <c r="B182" s="1043"/>
      <c r="C182" s="1043"/>
      <c r="D182" s="1043"/>
      <c r="E182" s="1043"/>
      <c r="F182" s="104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hidden="1" customHeight="1" x14ac:dyDescent="0.15">
      <c r="A183" s="1042"/>
      <c r="B183" s="1043"/>
      <c r="C183" s="1043"/>
      <c r="D183" s="1043"/>
      <c r="E183" s="1043"/>
      <c r="F183" s="104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hidden="1" customHeight="1" x14ac:dyDescent="0.15">
      <c r="A184" s="1042"/>
      <c r="B184" s="1043"/>
      <c r="C184" s="1043"/>
      <c r="D184" s="1043"/>
      <c r="E184" s="1043"/>
      <c r="F184" s="104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hidden="1" customHeight="1" x14ac:dyDescent="0.15">
      <c r="A185" s="1042"/>
      <c r="B185" s="1043"/>
      <c r="C185" s="1043"/>
      <c r="D185" s="1043"/>
      <c r="E185" s="1043"/>
      <c r="F185" s="104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hidden="1" customHeight="1" thickBot="1" x14ac:dyDescent="0.2">
      <c r="A186" s="1042"/>
      <c r="B186" s="1043"/>
      <c r="C186" s="1043"/>
      <c r="D186" s="1043"/>
      <c r="E186" s="1043"/>
      <c r="F186" s="1044"/>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hidden="1" customHeight="1" x14ac:dyDescent="0.15">
      <c r="A187" s="1042"/>
      <c r="B187" s="1043"/>
      <c r="C187" s="1043"/>
      <c r="D187" s="1043"/>
      <c r="E187" s="1043"/>
      <c r="F187" s="1044"/>
      <c r="G187" s="594" t="s">
        <v>285</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284</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hidden="1" customHeight="1" x14ac:dyDescent="0.15">
      <c r="A188" s="1042"/>
      <c r="B188" s="1043"/>
      <c r="C188" s="1043"/>
      <c r="D188" s="1043"/>
      <c r="E188" s="1043"/>
      <c r="F188" s="1044"/>
      <c r="G188" s="810"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0"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hidden="1" customHeight="1" x14ac:dyDescent="0.15">
      <c r="A189" s="1042"/>
      <c r="B189" s="1043"/>
      <c r="C189" s="1043"/>
      <c r="D189" s="1043"/>
      <c r="E189" s="1043"/>
      <c r="F189" s="1044"/>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hidden="1" customHeight="1" x14ac:dyDescent="0.15">
      <c r="A190" s="1042"/>
      <c r="B190" s="1043"/>
      <c r="C190" s="1043"/>
      <c r="D190" s="1043"/>
      <c r="E190" s="1043"/>
      <c r="F190" s="104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hidden="1" customHeight="1" x14ac:dyDescent="0.15">
      <c r="A191" s="1042"/>
      <c r="B191" s="1043"/>
      <c r="C191" s="1043"/>
      <c r="D191" s="1043"/>
      <c r="E191" s="1043"/>
      <c r="F191" s="104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hidden="1" customHeight="1" x14ac:dyDescent="0.15">
      <c r="A192" s="1042"/>
      <c r="B192" s="1043"/>
      <c r="C192" s="1043"/>
      <c r="D192" s="1043"/>
      <c r="E192" s="1043"/>
      <c r="F192" s="104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hidden="1" customHeight="1" x14ac:dyDescent="0.15">
      <c r="A193" s="1042"/>
      <c r="B193" s="1043"/>
      <c r="C193" s="1043"/>
      <c r="D193" s="1043"/>
      <c r="E193" s="1043"/>
      <c r="F193" s="104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hidden="1" customHeight="1" x14ac:dyDescent="0.15">
      <c r="A194" s="1042"/>
      <c r="B194" s="1043"/>
      <c r="C194" s="1043"/>
      <c r="D194" s="1043"/>
      <c r="E194" s="1043"/>
      <c r="F194" s="104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hidden="1" customHeight="1" x14ac:dyDescent="0.15">
      <c r="A195" s="1042"/>
      <c r="B195" s="1043"/>
      <c r="C195" s="1043"/>
      <c r="D195" s="1043"/>
      <c r="E195" s="1043"/>
      <c r="F195" s="104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hidden="1" customHeight="1" x14ac:dyDescent="0.15">
      <c r="A196" s="1042"/>
      <c r="B196" s="1043"/>
      <c r="C196" s="1043"/>
      <c r="D196" s="1043"/>
      <c r="E196" s="1043"/>
      <c r="F196" s="104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hidden="1" customHeight="1" x14ac:dyDescent="0.15">
      <c r="A197" s="1042"/>
      <c r="B197" s="1043"/>
      <c r="C197" s="1043"/>
      <c r="D197" s="1043"/>
      <c r="E197" s="1043"/>
      <c r="F197" s="104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hidden="1" customHeight="1" x14ac:dyDescent="0.15">
      <c r="A198" s="1042"/>
      <c r="B198" s="1043"/>
      <c r="C198" s="1043"/>
      <c r="D198" s="1043"/>
      <c r="E198" s="1043"/>
      <c r="F198" s="104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hidden="1" customHeight="1" thickBot="1" x14ac:dyDescent="0.2">
      <c r="A199" s="1042"/>
      <c r="B199" s="1043"/>
      <c r="C199" s="1043"/>
      <c r="D199" s="1043"/>
      <c r="E199" s="1043"/>
      <c r="F199" s="1044"/>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hidden="1" customHeight="1" x14ac:dyDescent="0.15">
      <c r="A200" s="1042"/>
      <c r="B200" s="1043"/>
      <c r="C200" s="1043"/>
      <c r="D200" s="1043"/>
      <c r="E200" s="1043"/>
      <c r="F200" s="1044"/>
      <c r="G200" s="594" t="s">
        <v>286</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187</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hidden="1" customHeight="1" x14ac:dyDescent="0.15">
      <c r="A201" s="1042"/>
      <c r="B201" s="1043"/>
      <c r="C201" s="1043"/>
      <c r="D201" s="1043"/>
      <c r="E201" s="1043"/>
      <c r="F201" s="1044"/>
      <c r="G201" s="810"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0"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hidden="1" customHeight="1" x14ac:dyDescent="0.15">
      <c r="A202" s="1042"/>
      <c r="B202" s="1043"/>
      <c r="C202" s="1043"/>
      <c r="D202" s="1043"/>
      <c r="E202" s="1043"/>
      <c r="F202" s="1044"/>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hidden="1" customHeight="1" x14ac:dyDescent="0.15">
      <c r="A203" s="1042"/>
      <c r="B203" s="1043"/>
      <c r="C203" s="1043"/>
      <c r="D203" s="1043"/>
      <c r="E203" s="1043"/>
      <c r="F203" s="104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hidden="1" customHeight="1" x14ac:dyDescent="0.15">
      <c r="A204" s="1042"/>
      <c r="B204" s="1043"/>
      <c r="C204" s="1043"/>
      <c r="D204" s="1043"/>
      <c r="E204" s="1043"/>
      <c r="F204" s="104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hidden="1" customHeight="1" x14ac:dyDescent="0.15">
      <c r="A205" s="1042"/>
      <c r="B205" s="1043"/>
      <c r="C205" s="1043"/>
      <c r="D205" s="1043"/>
      <c r="E205" s="1043"/>
      <c r="F205" s="104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hidden="1" customHeight="1" x14ac:dyDescent="0.15">
      <c r="A206" s="1042"/>
      <c r="B206" s="1043"/>
      <c r="C206" s="1043"/>
      <c r="D206" s="1043"/>
      <c r="E206" s="1043"/>
      <c r="F206" s="104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hidden="1" customHeight="1" x14ac:dyDescent="0.15">
      <c r="A207" s="1042"/>
      <c r="B207" s="1043"/>
      <c r="C207" s="1043"/>
      <c r="D207" s="1043"/>
      <c r="E207" s="1043"/>
      <c r="F207" s="104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hidden="1" customHeight="1" x14ac:dyDescent="0.15">
      <c r="A208" s="1042"/>
      <c r="B208" s="1043"/>
      <c r="C208" s="1043"/>
      <c r="D208" s="1043"/>
      <c r="E208" s="1043"/>
      <c r="F208" s="104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hidden="1" customHeight="1" x14ac:dyDescent="0.15">
      <c r="A209" s="1042"/>
      <c r="B209" s="1043"/>
      <c r="C209" s="1043"/>
      <c r="D209" s="1043"/>
      <c r="E209" s="1043"/>
      <c r="F209" s="104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hidden="1" customHeight="1" x14ac:dyDescent="0.15">
      <c r="A210" s="1042"/>
      <c r="B210" s="1043"/>
      <c r="C210" s="1043"/>
      <c r="D210" s="1043"/>
      <c r="E210" s="1043"/>
      <c r="F210" s="104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hidden="1" customHeight="1" x14ac:dyDescent="0.15">
      <c r="A211" s="1042"/>
      <c r="B211" s="1043"/>
      <c r="C211" s="1043"/>
      <c r="D211" s="1043"/>
      <c r="E211" s="1043"/>
      <c r="F211" s="104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hidden="1"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hidden="1" customHeight="1" thickBot="1" x14ac:dyDescent="0.2"/>
    <row r="214" spans="1:51" ht="30" hidden="1" customHeight="1" x14ac:dyDescent="0.15">
      <c r="A214" s="1039" t="s">
        <v>28</v>
      </c>
      <c r="B214" s="1040"/>
      <c r="C214" s="1040"/>
      <c r="D214" s="1040"/>
      <c r="E214" s="1040"/>
      <c r="F214" s="1041"/>
      <c r="G214" s="594" t="s">
        <v>188</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287</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hidden="1" customHeight="1" x14ac:dyDescent="0.15">
      <c r="A215" s="1042"/>
      <c r="B215" s="1043"/>
      <c r="C215" s="1043"/>
      <c r="D215" s="1043"/>
      <c r="E215" s="1043"/>
      <c r="F215" s="1044"/>
      <c r="G215" s="810"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0"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hidden="1" customHeight="1" x14ac:dyDescent="0.15">
      <c r="A216" s="1042"/>
      <c r="B216" s="1043"/>
      <c r="C216" s="1043"/>
      <c r="D216" s="1043"/>
      <c r="E216" s="1043"/>
      <c r="F216" s="1044"/>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hidden="1" customHeight="1" x14ac:dyDescent="0.15">
      <c r="A217" s="1042"/>
      <c r="B217" s="1043"/>
      <c r="C217" s="1043"/>
      <c r="D217" s="1043"/>
      <c r="E217" s="1043"/>
      <c r="F217" s="104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hidden="1" customHeight="1" x14ac:dyDescent="0.15">
      <c r="A218" s="1042"/>
      <c r="B218" s="1043"/>
      <c r="C218" s="1043"/>
      <c r="D218" s="1043"/>
      <c r="E218" s="1043"/>
      <c r="F218" s="104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hidden="1" customHeight="1" x14ac:dyDescent="0.15">
      <c r="A219" s="1042"/>
      <c r="B219" s="1043"/>
      <c r="C219" s="1043"/>
      <c r="D219" s="1043"/>
      <c r="E219" s="1043"/>
      <c r="F219" s="104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hidden="1" customHeight="1" x14ac:dyDescent="0.15">
      <c r="A220" s="1042"/>
      <c r="B220" s="1043"/>
      <c r="C220" s="1043"/>
      <c r="D220" s="1043"/>
      <c r="E220" s="1043"/>
      <c r="F220" s="104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hidden="1" customHeight="1" x14ac:dyDescent="0.15">
      <c r="A221" s="1042"/>
      <c r="B221" s="1043"/>
      <c r="C221" s="1043"/>
      <c r="D221" s="1043"/>
      <c r="E221" s="1043"/>
      <c r="F221" s="104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hidden="1" customHeight="1" x14ac:dyDescent="0.15">
      <c r="A222" s="1042"/>
      <c r="B222" s="1043"/>
      <c r="C222" s="1043"/>
      <c r="D222" s="1043"/>
      <c r="E222" s="1043"/>
      <c r="F222" s="104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hidden="1" customHeight="1" x14ac:dyDescent="0.15">
      <c r="A223" s="1042"/>
      <c r="B223" s="1043"/>
      <c r="C223" s="1043"/>
      <c r="D223" s="1043"/>
      <c r="E223" s="1043"/>
      <c r="F223" s="104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hidden="1" customHeight="1" x14ac:dyDescent="0.15">
      <c r="A224" s="1042"/>
      <c r="B224" s="1043"/>
      <c r="C224" s="1043"/>
      <c r="D224" s="1043"/>
      <c r="E224" s="1043"/>
      <c r="F224" s="104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hidden="1" customHeight="1" x14ac:dyDescent="0.15">
      <c r="A225" s="1042"/>
      <c r="B225" s="1043"/>
      <c r="C225" s="1043"/>
      <c r="D225" s="1043"/>
      <c r="E225" s="1043"/>
      <c r="F225" s="104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hidden="1" customHeight="1" thickBot="1" x14ac:dyDescent="0.2">
      <c r="A226" s="1042"/>
      <c r="B226" s="1043"/>
      <c r="C226" s="1043"/>
      <c r="D226" s="1043"/>
      <c r="E226" s="1043"/>
      <c r="F226" s="1044"/>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hidden="1" customHeight="1" x14ac:dyDescent="0.15">
      <c r="A227" s="1042"/>
      <c r="B227" s="1043"/>
      <c r="C227" s="1043"/>
      <c r="D227" s="1043"/>
      <c r="E227" s="1043"/>
      <c r="F227" s="1044"/>
      <c r="G227" s="594" t="s">
        <v>288</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289</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hidden="1" customHeight="1" x14ac:dyDescent="0.15">
      <c r="A228" s="1042"/>
      <c r="B228" s="1043"/>
      <c r="C228" s="1043"/>
      <c r="D228" s="1043"/>
      <c r="E228" s="1043"/>
      <c r="F228" s="1044"/>
      <c r="G228" s="810"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0"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hidden="1" customHeight="1" x14ac:dyDescent="0.15">
      <c r="A229" s="1042"/>
      <c r="B229" s="1043"/>
      <c r="C229" s="1043"/>
      <c r="D229" s="1043"/>
      <c r="E229" s="1043"/>
      <c r="F229" s="1044"/>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hidden="1" customHeight="1" x14ac:dyDescent="0.15">
      <c r="A230" s="1042"/>
      <c r="B230" s="1043"/>
      <c r="C230" s="1043"/>
      <c r="D230" s="1043"/>
      <c r="E230" s="1043"/>
      <c r="F230" s="104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hidden="1" customHeight="1" x14ac:dyDescent="0.15">
      <c r="A231" s="1042"/>
      <c r="B231" s="1043"/>
      <c r="C231" s="1043"/>
      <c r="D231" s="1043"/>
      <c r="E231" s="1043"/>
      <c r="F231" s="104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hidden="1" customHeight="1" x14ac:dyDescent="0.15">
      <c r="A232" s="1042"/>
      <c r="B232" s="1043"/>
      <c r="C232" s="1043"/>
      <c r="D232" s="1043"/>
      <c r="E232" s="1043"/>
      <c r="F232" s="104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hidden="1" customHeight="1" x14ac:dyDescent="0.15">
      <c r="A233" s="1042"/>
      <c r="B233" s="1043"/>
      <c r="C233" s="1043"/>
      <c r="D233" s="1043"/>
      <c r="E233" s="1043"/>
      <c r="F233" s="104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hidden="1" customHeight="1" x14ac:dyDescent="0.15">
      <c r="A234" s="1042"/>
      <c r="B234" s="1043"/>
      <c r="C234" s="1043"/>
      <c r="D234" s="1043"/>
      <c r="E234" s="1043"/>
      <c r="F234" s="104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hidden="1" customHeight="1" x14ac:dyDescent="0.15">
      <c r="A235" s="1042"/>
      <c r="B235" s="1043"/>
      <c r="C235" s="1043"/>
      <c r="D235" s="1043"/>
      <c r="E235" s="1043"/>
      <c r="F235" s="104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hidden="1" customHeight="1" x14ac:dyDescent="0.15">
      <c r="A236" s="1042"/>
      <c r="B236" s="1043"/>
      <c r="C236" s="1043"/>
      <c r="D236" s="1043"/>
      <c r="E236" s="1043"/>
      <c r="F236" s="104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hidden="1" customHeight="1" x14ac:dyDescent="0.15">
      <c r="A237" s="1042"/>
      <c r="B237" s="1043"/>
      <c r="C237" s="1043"/>
      <c r="D237" s="1043"/>
      <c r="E237" s="1043"/>
      <c r="F237" s="104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hidden="1" customHeight="1" x14ac:dyDescent="0.15">
      <c r="A238" s="1042"/>
      <c r="B238" s="1043"/>
      <c r="C238" s="1043"/>
      <c r="D238" s="1043"/>
      <c r="E238" s="1043"/>
      <c r="F238" s="104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hidden="1" customHeight="1" thickBot="1" x14ac:dyDescent="0.2">
      <c r="A239" s="1042"/>
      <c r="B239" s="1043"/>
      <c r="C239" s="1043"/>
      <c r="D239" s="1043"/>
      <c r="E239" s="1043"/>
      <c r="F239" s="1044"/>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hidden="1" customHeight="1" x14ac:dyDescent="0.15">
      <c r="A240" s="1042"/>
      <c r="B240" s="1043"/>
      <c r="C240" s="1043"/>
      <c r="D240" s="1043"/>
      <c r="E240" s="1043"/>
      <c r="F240" s="1044"/>
      <c r="G240" s="594" t="s">
        <v>290</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291</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hidden="1" customHeight="1" x14ac:dyDescent="0.15">
      <c r="A241" s="1042"/>
      <c r="B241" s="1043"/>
      <c r="C241" s="1043"/>
      <c r="D241" s="1043"/>
      <c r="E241" s="1043"/>
      <c r="F241" s="1044"/>
      <c r="G241" s="810"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0"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hidden="1" customHeight="1" x14ac:dyDescent="0.15">
      <c r="A242" s="1042"/>
      <c r="B242" s="1043"/>
      <c r="C242" s="1043"/>
      <c r="D242" s="1043"/>
      <c r="E242" s="1043"/>
      <c r="F242" s="1044"/>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hidden="1" customHeight="1" x14ac:dyDescent="0.15">
      <c r="A243" s="1042"/>
      <c r="B243" s="1043"/>
      <c r="C243" s="1043"/>
      <c r="D243" s="1043"/>
      <c r="E243" s="1043"/>
      <c r="F243" s="104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hidden="1" customHeight="1" x14ac:dyDescent="0.15">
      <c r="A244" s="1042"/>
      <c r="B244" s="1043"/>
      <c r="C244" s="1043"/>
      <c r="D244" s="1043"/>
      <c r="E244" s="1043"/>
      <c r="F244" s="104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hidden="1" customHeight="1" x14ac:dyDescent="0.15">
      <c r="A245" s="1042"/>
      <c r="B245" s="1043"/>
      <c r="C245" s="1043"/>
      <c r="D245" s="1043"/>
      <c r="E245" s="1043"/>
      <c r="F245" s="104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hidden="1" customHeight="1" x14ac:dyDescent="0.15">
      <c r="A246" s="1042"/>
      <c r="B246" s="1043"/>
      <c r="C246" s="1043"/>
      <c r="D246" s="1043"/>
      <c r="E246" s="1043"/>
      <c r="F246" s="104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hidden="1" customHeight="1" x14ac:dyDescent="0.15">
      <c r="A247" s="1042"/>
      <c r="B247" s="1043"/>
      <c r="C247" s="1043"/>
      <c r="D247" s="1043"/>
      <c r="E247" s="1043"/>
      <c r="F247" s="104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hidden="1" customHeight="1" x14ac:dyDescent="0.15">
      <c r="A248" s="1042"/>
      <c r="B248" s="1043"/>
      <c r="C248" s="1043"/>
      <c r="D248" s="1043"/>
      <c r="E248" s="1043"/>
      <c r="F248" s="104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hidden="1" customHeight="1" x14ac:dyDescent="0.15">
      <c r="A249" s="1042"/>
      <c r="B249" s="1043"/>
      <c r="C249" s="1043"/>
      <c r="D249" s="1043"/>
      <c r="E249" s="1043"/>
      <c r="F249" s="104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hidden="1" customHeight="1" x14ac:dyDescent="0.15">
      <c r="A250" s="1042"/>
      <c r="B250" s="1043"/>
      <c r="C250" s="1043"/>
      <c r="D250" s="1043"/>
      <c r="E250" s="1043"/>
      <c r="F250" s="104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hidden="1" customHeight="1" x14ac:dyDescent="0.15">
      <c r="A251" s="1042"/>
      <c r="B251" s="1043"/>
      <c r="C251" s="1043"/>
      <c r="D251" s="1043"/>
      <c r="E251" s="1043"/>
      <c r="F251" s="104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hidden="1" customHeight="1" thickBot="1" x14ac:dyDescent="0.2">
      <c r="A252" s="1042"/>
      <c r="B252" s="1043"/>
      <c r="C252" s="1043"/>
      <c r="D252" s="1043"/>
      <c r="E252" s="1043"/>
      <c r="F252" s="1044"/>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hidden="1" customHeight="1" x14ac:dyDescent="0.15">
      <c r="A253" s="1042"/>
      <c r="B253" s="1043"/>
      <c r="C253" s="1043"/>
      <c r="D253" s="1043"/>
      <c r="E253" s="1043"/>
      <c r="F253" s="1044"/>
      <c r="G253" s="594" t="s">
        <v>292</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189</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hidden="1" customHeight="1" x14ac:dyDescent="0.15">
      <c r="A254" s="1042"/>
      <c r="B254" s="1043"/>
      <c r="C254" s="1043"/>
      <c r="D254" s="1043"/>
      <c r="E254" s="1043"/>
      <c r="F254" s="1044"/>
      <c r="G254" s="810"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0"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hidden="1" customHeight="1" x14ac:dyDescent="0.15">
      <c r="A255" s="1042"/>
      <c r="B255" s="1043"/>
      <c r="C255" s="1043"/>
      <c r="D255" s="1043"/>
      <c r="E255" s="1043"/>
      <c r="F255" s="1044"/>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hidden="1" customHeight="1" x14ac:dyDescent="0.15">
      <c r="A256" s="1042"/>
      <c r="B256" s="1043"/>
      <c r="C256" s="1043"/>
      <c r="D256" s="1043"/>
      <c r="E256" s="1043"/>
      <c r="F256" s="104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hidden="1" customHeight="1" x14ac:dyDescent="0.15">
      <c r="A257" s="1042"/>
      <c r="B257" s="1043"/>
      <c r="C257" s="1043"/>
      <c r="D257" s="1043"/>
      <c r="E257" s="1043"/>
      <c r="F257" s="104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hidden="1" customHeight="1" x14ac:dyDescent="0.15">
      <c r="A258" s="1042"/>
      <c r="B258" s="1043"/>
      <c r="C258" s="1043"/>
      <c r="D258" s="1043"/>
      <c r="E258" s="1043"/>
      <c r="F258" s="104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hidden="1" customHeight="1" x14ac:dyDescent="0.15">
      <c r="A259" s="1042"/>
      <c r="B259" s="1043"/>
      <c r="C259" s="1043"/>
      <c r="D259" s="1043"/>
      <c r="E259" s="1043"/>
      <c r="F259" s="104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hidden="1" customHeight="1" x14ac:dyDescent="0.15">
      <c r="A260" s="1042"/>
      <c r="B260" s="1043"/>
      <c r="C260" s="1043"/>
      <c r="D260" s="1043"/>
      <c r="E260" s="1043"/>
      <c r="F260" s="104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hidden="1" customHeight="1" x14ac:dyDescent="0.15">
      <c r="A261" s="1042"/>
      <c r="B261" s="1043"/>
      <c r="C261" s="1043"/>
      <c r="D261" s="1043"/>
      <c r="E261" s="1043"/>
      <c r="F261" s="104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hidden="1" customHeight="1" x14ac:dyDescent="0.15">
      <c r="A262" s="1042"/>
      <c r="B262" s="1043"/>
      <c r="C262" s="1043"/>
      <c r="D262" s="1043"/>
      <c r="E262" s="1043"/>
      <c r="F262" s="104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hidden="1" customHeight="1" x14ac:dyDescent="0.15">
      <c r="A263" s="1042"/>
      <c r="B263" s="1043"/>
      <c r="C263" s="1043"/>
      <c r="D263" s="1043"/>
      <c r="E263" s="1043"/>
      <c r="F263" s="104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hidden="1" customHeight="1" x14ac:dyDescent="0.15">
      <c r="A264" s="1042"/>
      <c r="B264" s="1043"/>
      <c r="C264" s="1043"/>
      <c r="D264" s="1043"/>
      <c r="E264" s="1043"/>
      <c r="F264" s="104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hidden="1"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A5" sqref="A5:XFD1320"/>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0"/>
      <c r="B3" s="360"/>
      <c r="C3" s="360" t="s">
        <v>26</v>
      </c>
      <c r="D3" s="360"/>
      <c r="E3" s="360"/>
      <c r="F3" s="360"/>
      <c r="G3" s="360"/>
      <c r="H3" s="360"/>
      <c r="I3" s="360"/>
      <c r="J3" s="152" t="s">
        <v>295</v>
      </c>
      <c r="K3" s="361"/>
      <c r="L3" s="361"/>
      <c r="M3" s="361"/>
      <c r="N3" s="361"/>
      <c r="O3" s="361"/>
      <c r="P3" s="247" t="s">
        <v>27</v>
      </c>
      <c r="Q3" s="247"/>
      <c r="R3" s="247"/>
      <c r="S3" s="247"/>
      <c r="T3" s="247"/>
      <c r="U3" s="247"/>
      <c r="V3" s="247"/>
      <c r="W3" s="247"/>
      <c r="X3" s="247"/>
      <c r="Y3" s="362" t="s">
        <v>346</v>
      </c>
      <c r="Z3" s="363"/>
      <c r="AA3" s="363"/>
      <c r="AB3" s="363"/>
      <c r="AC3" s="152" t="s">
        <v>332</v>
      </c>
      <c r="AD3" s="152"/>
      <c r="AE3" s="152"/>
      <c r="AF3" s="152"/>
      <c r="AG3" s="152"/>
      <c r="AH3" s="362" t="s">
        <v>257</v>
      </c>
      <c r="AI3" s="360"/>
      <c r="AJ3" s="360"/>
      <c r="AK3" s="360"/>
      <c r="AL3" s="360" t="s">
        <v>21</v>
      </c>
      <c r="AM3" s="360"/>
      <c r="AN3" s="360"/>
      <c r="AO3" s="364"/>
      <c r="AP3" s="365" t="s">
        <v>296</v>
      </c>
      <c r="AQ3" s="365"/>
      <c r="AR3" s="365"/>
      <c r="AS3" s="365"/>
      <c r="AT3" s="365"/>
      <c r="AU3" s="365"/>
      <c r="AV3" s="365"/>
      <c r="AW3" s="365"/>
      <c r="AX3" s="365"/>
      <c r="AY3">
        <f>$AY$2</f>
        <v>1</v>
      </c>
    </row>
    <row r="4" spans="1:51" ht="45.75" customHeight="1" x14ac:dyDescent="0.15">
      <c r="A4" s="1053">
        <v>1</v>
      </c>
      <c r="B4" s="1053">
        <v>1</v>
      </c>
      <c r="C4" s="358" t="s">
        <v>780</v>
      </c>
      <c r="D4" s="343"/>
      <c r="E4" s="343"/>
      <c r="F4" s="343"/>
      <c r="G4" s="343"/>
      <c r="H4" s="343"/>
      <c r="I4" s="343"/>
      <c r="J4" s="344">
        <v>8012801006761</v>
      </c>
      <c r="K4" s="345"/>
      <c r="L4" s="345"/>
      <c r="M4" s="345"/>
      <c r="N4" s="345"/>
      <c r="O4" s="345"/>
      <c r="P4" s="359" t="s">
        <v>778</v>
      </c>
      <c r="Q4" s="346"/>
      <c r="R4" s="346"/>
      <c r="S4" s="346"/>
      <c r="T4" s="346"/>
      <c r="U4" s="346"/>
      <c r="V4" s="346"/>
      <c r="W4" s="346"/>
      <c r="X4" s="346"/>
      <c r="Y4" s="347">
        <v>1</v>
      </c>
      <c r="Z4" s="348"/>
      <c r="AA4" s="348"/>
      <c r="AB4" s="349"/>
      <c r="AC4" s="1054" t="s">
        <v>364</v>
      </c>
      <c r="AD4" s="1054"/>
      <c r="AE4" s="1054"/>
      <c r="AF4" s="1054"/>
      <c r="AG4" s="1054"/>
      <c r="AH4" s="352">
        <v>3</v>
      </c>
      <c r="AI4" s="353"/>
      <c r="AJ4" s="353"/>
      <c r="AK4" s="353"/>
      <c r="AL4" s="354">
        <v>84.788600000000002</v>
      </c>
      <c r="AM4" s="355"/>
      <c r="AN4" s="355"/>
      <c r="AO4" s="356"/>
      <c r="AP4" s="357" t="s">
        <v>707</v>
      </c>
      <c r="AQ4" s="357"/>
      <c r="AR4" s="357"/>
      <c r="AS4" s="357"/>
      <c r="AT4" s="357"/>
      <c r="AU4" s="357"/>
      <c r="AV4" s="357"/>
      <c r="AW4" s="357"/>
      <c r="AX4" s="357"/>
      <c r="AY4">
        <f>$AY$2</f>
        <v>1</v>
      </c>
    </row>
    <row r="5" spans="1:51" ht="26.25" hidden="1"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hidden="1"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hidden="1"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hidden="1"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hidden="1"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hidden="1"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hidden="1"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hidden="1"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hidden="1"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hidden="1"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hidden="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x14ac:dyDescent="0.15">
      <c r="A36" s="360"/>
      <c r="B36" s="360"/>
      <c r="C36" s="360" t="s">
        <v>26</v>
      </c>
      <c r="D36" s="360"/>
      <c r="E36" s="360"/>
      <c r="F36" s="360"/>
      <c r="G36" s="360"/>
      <c r="H36" s="360"/>
      <c r="I36" s="360"/>
      <c r="J36" s="152" t="s">
        <v>295</v>
      </c>
      <c r="K36" s="361"/>
      <c r="L36" s="361"/>
      <c r="M36" s="361"/>
      <c r="N36" s="361"/>
      <c r="O36" s="361"/>
      <c r="P36" s="247" t="s">
        <v>27</v>
      </c>
      <c r="Q36" s="247"/>
      <c r="R36" s="247"/>
      <c r="S36" s="247"/>
      <c r="T36" s="247"/>
      <c r="U36" s="247"/>
      <c r="V36" s="247"/>
      <c r="W36" s="247"/>
      <c r="X36" s="247"/>
      <c r="Y36" s="362" t="s">
        <v>346</v>
      </c>
      <c r="Z36" s="363"/>
      <c r="AA36" s="363"/>
      <c r="AB36" s="363"/>
      <c r="AC36" s="152" t="s">
        <v>332</v>
      </c>
      <c r="AD36" s="152"/>
      <c r="AE36" s="152"/>
      <c r="AF36" s="152"/>
      <c r="AG36" s="152"/>
      <c r="AH36" s="362" t="s">
        <v>257</v>
      </c>
      <c r="AI36" s="360"/>
      <c r="AJ36" s="360"/>
      <c r="AK36" s="360"/>
      <c r="AL36" s="360" t="s">
        <v>21</v>
      </c>
      <c r="AM36" s="360"/>
      <c r="AN36" s="360"/>
      <c r="AO36" s="364"/>
      <c r="AP36" s="365" t="s">
        <v>296</v>
      </c>
      <c r="AQ36" s="365"/>
      <c r="AR36" s="365"/>
      <c r="AS36" s="365"/>
      <c r="AT36" s="365"/>
      <c r="AU36" s="365"/>
      <c r="AV36" s="365"/>
      <c r="AW36" s="365"/>
      <c r="AX36" s="365"/>
      <c r="AY36">
        <f>$AY$34</f>
        <v>0</v>
      </c>
    </row>
    <row r="37" spans="1:51" ht="26.25" hidden="1"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hidden="1"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hidden="1"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hidden="1"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hidden="1"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hidden="1"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hidden="1"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hidden="1"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hidden="1"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hidden="1"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hidden="1"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60"/>
      <c r="B69" s="360"/>
      <c r="C69" s="360" t="s">
        <v>26</v>
      </c>
      <c r="D69" s="360"/>
      <c r="E69" s="360"/>
      <c r="F69" s="360"/>
      <c r="G69" s="360"/>
      <c r="H69" s="360"/>
      <c r="I69" s="360"/>
      <c r="J69" s="152" t="s">
        <v>295</v>
      </c>
      <c r="K69" s="361"/>
      <c r="L69" s="361"/>
      <c r="M69" s="361"/>
      <c r="N69" s="361"/>
      <c r="O69" s="361"/>
      <c r="P69" s="247" t="s">
        <v>27</v>
      </c>
      <c r="Q69" s="247"/>
      <c r="R69" s="247"/>
      <c r="S69" s="247"/>
      <c r="T69" s="247"/>
      <c r="U69" s="247"/>
      <c r="V69" s="247"/>
      <c r="W69" s="247"/>
      <c r="X69" s="247"/>
      <c r="Y69" s="362" t="s">
        <v>346</v>
      </c>
      <c r="Z69" s="363"/>
      <c r="AA69" s="363"/>
      <c r="AB69" s="363"/>
      <c r="AC69" s="152" t="s">
        <v>332</v>
      </c>
      <c r="AD69" s="152"/>
      <c r="AE69" s="152"/>
      <c r="AF69" s="152"/>
      <c r="AG69" s="152"/>
      <c r="AH69" s="362" t="s">
        <v>257</v>
      </c>
      <c r="AI69" s="360"/>
      <c r="AJ69" s="360"/>
      <c r="AK69" s="360"/>
      <c r="AL69" s="360" t="s">
        <v>21</v>
      </c>
      <c r="AM69" s="360"/>
      <c r="AN69" s="360"/>
      <c r="AO69" s="364"/>
      <c r="AP69" s="365" t="s">
        <v>296</v>
      </c>
      <c r="AQ69" s="365"/>
      <c r="AR69" s="365"/>
      <c r="AS69" s="365"/>
      <c r="AT69" s="365"/>
      <c r="AU69" s="365"/>
      <c r="AV69" s="365"/>
      <c r="AW69" s="365"/>
      <c r="AX69" s="365"/>
      <c r="AY69" s="34">
        <f t="shared" ref="AY69:AY70" si="0">$AY$67</f>
        <v>0</v>
      </c>
    </row>
    <row r="70" spans="1:51" ht="26.25" hidden="1"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hidden="1"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hidden="1"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hidden="1"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hidden="1"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hidden="1"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hidden="1"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hidden="1"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hidden="1"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hidden="1"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hidden="1"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60"/>
      <c r="B102" s="360"/>
      <c r="C102" s="360" t="s">
        <v>26</v>
      </c>
      <c r="D102" s="360"/>
      <c r="E102" s="360"/>
      <c r="F102" s="360"/>
      <c r="G102" s="360"/>
      <c r="H102" s="360"/>
      <c r="I102" s="360"/>
      <c r="J102" s="152" t="s">
        <v>295</v>
      </c>
      <c r="K102" s="361"/>
      <c r="L102" s="361"/>
      <c r="M102" s="361"/>
      <c r="N102" s="361"/>
      <c r="O102" s="361"/>
      <c r="P102" s="247" t="s">
        <v>27</v>
      </c>
      <c r="Q102" s="247"/>
      <c r="R102" s="247"/>
      <c r="S102" s="247"/>
      <c r="T102" s="247"/>
      <c r="U102" s="247"/>
      <c r="V102" s="247"/>
      <c r="W102" s="247"/>
      <c r="X102" s="247"/>
      <c r="Y102" s="362" t="s">
        <v>346</v>
      </c>
      <c r="Z102" s="363"/>
      <c r="AA102" s="363"/>
      <c r="AB102" s="363"/>
      <c r="AC102" s="152" t="s">
        <v>332</v>
      </c>
      <c r="AD102" s="152"/>
      <c r="AE102" s="152"/>
      <c r="AF102" s="152"/>
      <c r="AG102" s="152"/>
      <c r="AH102" s="362" t="s">
        <v>257</v>
      </c>
      <c r="AI102" s="360"/>
      <c r="AJ102" s="360"/>
      <c r="AK102" s="360"/>
      <c r="AL102" s="360" t="s">
        <v>21</v>
      </c>
      <c r="AM102" s="360"/>
      <c r="AN102" s="360"/>
      <c r="AO102" s="364"/>
      <c r="AP102" s="365" t="s">
        <v>296</v>
      </c>
      <c r="AQ102" s="365"/>
      <c r="AR102" s="365"/>
      <c r="AS102" s="365"/>
      <c r="AT102" s="365"/>
      <c r="AU102" s="365"/>
      <c r="AV102" s="365"/>
      <c r="AW102" s="365"/>
      <c r="AX102" s="365"/>
      <c r="AY102" s="34">
        <f t="shared" ref="AY102:AY103" si="1">$AY$100</f>
        <v>0</v>
      </c>
    </row>
    <row r="103" spans="1:51" ht="26.25" hidden="1"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hidden="1"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hidden="1"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hidden="1"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60"/>
      <c r="B135" s="360"/>
      <c r="C135" s="360" t="s">
        <v>26</v>
      </c>
      <c r="D135" s="360"/>
      <c r="E135" s="360"/>
      <c r="F135" s="360"/>
      <c r="G135" s="360"/>
      <c r="H135" s="360"/>
      <c r="I135" s="360"/>
      <c r="J135" s="152" t="s">
        <v>295</v>
      </c>
      <c r="K135" s="361"/>
      <c r="L135" s="361"/>
      <c r="M135" s="361"/>
      <c r="N135" s="361"/>
      <c r="O135" s="361"/>
      <c r="P135" s="247" t="s">
        <v>27</v>
      </c>
      <c r="Q135" s="247"/>
      <c r="R135" s="247"/>
      <c r="S135" s="247"/>
      <c r="T135" s="247"/>
      <c r="U135" s="247"/>
      <c r="V135" s="247"/>
      <c r="W135" s="247"/>
      <c r="X135" s="247"/>
      <c r="Y135" s="362" t="s">
        <v>346</v>
      </c>
      <c r="Z135" s="363"/>
      <c r="AA135" s="363"/>
      <c r="AB135" s="363"/>
      <c r="AC135" s="152" t="s">
        <v>332</v>
      </c>
      <c r="AD135" s="152"/>
      <c r="AE135" s="152"/>
      <c r="AF135" s="152"/>
      <c r="AG135" s="152"/>
      <c r="AH135" s="362" t="s">
        <v>257</v>
      </c>
      <c r="AI135" s="360"/>
      <c r="AJ135" s="360"/>
      <c r="AK135" s="360"/>
      <c r="AL135" s="360" t="s">
        <v>21</v>
      </c>
      <c r="AM135" s="360"/>
      <c r="AN135" s="360"/>
      <c r="AO135" s="364"/>
      <c r="AP135" s="365" t="s">
        <v>296</v>
      </c>
      <c r="AQ135" s="365"/>
      <c r="AR135" s="365"/>
      <c r="AS135" s="365"/>
      <c r="AT135" s="365"/>
      <c r="AU135" s="365"/>
      <c r="AV135" s="365"/>
      <c r="AW135" s="365"/>
      <c r="AX135" s="365"/>
      <c r="AY135" s="34">
        <f t="shared" ref="AY135:AY136" si="2">$AY$133</f>
        <v>0</v>
      </c>
    </row>
    <row r="136" spans="1:51" ht="26.25" hidden="1"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hidden="1"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hidden="1"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hidden="1"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hidden="1"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hidden="1"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hidden="1"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hidden="1"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hidden="1"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hidden="1"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hidden="1"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hidden="1"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60"/>
      <c r="B168" s="360"/>
      <c r="C168" s="360" t="s">
        <v>26</v>
      </c>
      <c r="D168" s="360"/>
      <c r="E168" s="360"/>
      <c r="F168" s="360"/>
      <c r="G168" s="360"/>
      <c r="H168" s="360"/>
      <c r="I168" s="360"/>
      <c r="J168" s="152" t="s">
        <v>295</v>
      </c>
      <c r="K168" s="361"/>
      <c r="L168" s="361"/>
      <c r="M168" s="361"/>
      <c r="N168" s="361"/>
      <c r="O168" s="361"/>
      <c r="P168" s="247" t="s">
        <v>27</v>
      </c>
      <c r="Q168" s="247"/>
      <c r="R168" s="247"/>
      <c r="S168" s="247"/>
      <c r="T168" s="247"/>
      <c r="U168" s="247"/>
      <c r="V168" s="247"/>
      <c r="W168" s="247"/>
      <c r="X168" s="247"/>
      <c r="Y168" s="362" t="s">
        <v>346</v>
      </c>
      <c r="Z168" s="363"/>
      <c r="AA168" s="363"/>
      <c r="AB168" s="363"/>
      <c r="AC168" s="152" t="s">
        <v>332</v>
      </c>
      <c r="AD168" s="152"/>
      <c r="AE168" s="152"/>
      <c r="AF168" s="152"/>
      <c r="AG168" s="152"/>
      <c r="AH168" s="362" t="s">
        <v>257</v>
      </c>
      <c r="AI168" s="360"/>
      <c r="AJ168" s="360"/>
      <c r="AK168" s="360"/>
      <c r="AL168" s="360" t="s">
        <v>21</v>
      </c>
      <c r="AM168" s="360"/>
      <c r="AN168" s="360"/>
      <c r="AO168" s="364"/>
      <c r="AP168" s="365" t="s">
        <v>296</v>
      </c>
      <c r="AQ168" s="365"/>
      <c r="AR168" s="365"/>
      <c r="AS168" s="365"/>
      <c r="AT168" s="365"/>
      <c r="AU168" s="365"/>
      <c r="AV168" s="365"/>
      <c r="AW168" s="365"/>
      <c r="AX168" s="365"/>
      <c r="AY168" s="34">
        <f t="shared" ref="AY168:AY169" si="3">$AY$166</f>
        <v>0</v>
      </c>
    </row>
    <row r="169" spans="1:51" ht="26.25" hidden="1"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hidden="1"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hidden="1"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hidden="1"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hidden="1"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hidden="1"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hidden="1"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hidden="1"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hidden="1"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hidden="1"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hidden="1"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60"/>
      <c r="B201" s="360"/>
      <c r="C201" s="360" t="s">
        <v>26</v>
      </c>
      <c r="D201" s="360"/>
      <c r="E201" s="360"/>
      <c r="F201" s="360"/>
      <c r="G201" s="360"/>
      <c r="H201" s="360"/>
      <c r="I201" s="360"/>
      <c r="J201" s="152" t="s">
        <v>295</v>
      </c>
      <c r="K201" s="361"/>
      <c r="L201" s="361"/>
      <c r="M201" s="361"/>
      <c r="N201" s="361"/>
      <c r="O201" s="361"/>
      <c r="P201" s="247" t="s">
        <v>27</v>
      </c>
      <c r="Q201" s="247"/>
      <c r="R201" s="247"/>
      <c r="S201" s="247"/>
      <c r="T201" s="247"/>
      <c r="U201" s="247"/>
      <c r="V201" s="247"/>
      <c r="W201" s="247"/>
      <c r="X201" s="247"/>
      <c r="Y201" s="362" t="s">
        <v>346</v>
      </c>
      <c r="Z201" s="363"/>
      <c r="AA201" s="363"/>
      <c r="AB201" s="363"/>
      <c r="AC201" s="152" t="s">
        <v>332</v>
      </c>
      <c r="AD201" s="152"/>
      <c r="AE201" s="152"/>
      <c r="AF201" s="152"/>
      <c r="AG201" s="152"/>
      <c r="AH201" s="362" t="s">
        <v>257</v>
      </c>
      <c r="AI201" s="360"/>
      <c r="AJ201" s="360"/>
      <c r="AK201" s="360"/>
      <c r="AL201" s="360" t="s">
        <v>21</v>
      </c>
      <c r="AM201" s="360"/>
      <c r="AN201" s="360"/>
      <c r="AO201" s="364"/>
      <c r="AP201" s="365" t="s">
        <v>296</v>
      </c>
      <c r="AQ201" s="365"/>
      <c r="AR201" s="365"/>
      <c r="AS201" s="365"/>
      <c r="AT201" s="365"/>
      <c r="AU201" s="365"/>
      <c r="AV201" s="365"/>
      <c r="AW201" s="365"/>
      <c r="AX201" s="365"/>
      <c r="AY201" s="34">
        <f t="shared" ref="AY201:AY202" si="4">$AY$199</f>
        <v>0</v>
      </c>
    </row>
    <row r="202" spans="1:51" ht="26.25" hidden="1"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hidden="1"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hidden="1"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60"/>
      <c r="B234" s="360"/>
      <c r="C234" s="360" t="s">
        <v>26</v>
      </c>
      <c r="D234" s="360"/>
      <c r="E234" s="360"/>
      <c r="F234" s="360"/>
      <c r="G234" s="360"/>
      <c r="H234" s="360"/>
      <c r="I234" s="360"/>
      <c r="J234" s="152" t="s">
        <v>295</v>
      </c>
      <c r="K234" s="361"/>
      <c r="L234" s="361"/>
      <c r="M234" s="361"/>
      <c r="N234" s="361"/>
      <c r="O234" s="361"/>
      <c r="P234" s="247" t="s">
        <v>27</v>
      </c>
      <c r="Q234" s="247"/>
      <c r="R234" s="247"/>
      <c r="S234" s="247"/>
      <c r="T234" s="247"/>
      <c r="U234" s="247"/>
      <c r="V234" s="247"/>
      <c r="W234" s="247"/>
      <c r="X234" s="247"/>
      <c r="Y234" s="362" t="s">
        <v>346</v>
      </c>
      <c r="Z234" s="363"/>
      <c r="AA234" s="363"/>
      <c r="AB234" s="363"/>
      <c r="AC234" s="152" t="s">
        <v>332</v>
      </c>
      <c r="AD234" s="152"/>
      <c r="AE234" s="152"/>
      <c r="AF234" s="152"/>
      <c r="AG234" s="152"/>
      <c r="AH234" s="362" t="s">
        <v>257</v>
      </c>
      <c r="AI234" s="360"/>
      <c r="AJ234" s="360"/>
      <c r="AK234" s="360"/>
      <c r="AL234" s="360" t="s">
        <v>21</v>
      </c>
      <c r="AM234" s="360"/>
      <c r="AN234" s="360"/>
      <c r="AO234" s="364"/>
      <c r="AP234" s="365" t="s">
        <v>296</v>
      </c>
      <c r="AQ234" s="365"/>
      <c r="AR234" s="365"/>
      <c r="AS234" s="365"/>
      <c r="AT234" s="365"/>
      <c r="AU234" s="365"/>
      <c r="AV234" s="365"/>
      <c r="AW234" s="365"/>
      <c r="AX234" s="365"/>
      <c r="AY234" s="91">
        <f>$AY$232</f>
        <v>0</v>
      </c>
    </row>
    <row r="235" spans="1:51" ht="26.25" hidden="1"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hidden="1"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hidden="1"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hidden="1"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hidden="1"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hidden="1"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hidden="1"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60"/>
      <c r="B267" s="360"/>
      <c r="C267" s="360" t="s">
        <v>26</v>
      </c>
      <c r="D267" s="360"/>
      <c r="E267" s="360"/>
      <c r="F267" s="360"/>
      <c r="G267" s="360"/>
      <c r="H267" s="360"/>
      <c r="I267" s="360"/>
      <c r="J267" s="152" t="s">
        <v>295</v>
      </c>
      <c r="K267" s="361"/>
      <c r="L267" s="361"/>
      <c r="M267" s="361"/>
      <c r="N267" s="361"/>
      <c r="O267" s="361"/>
      <c r="P267" s="247" t="s">
        <v>27</v>
      </c>
      <c r="Q267" s="247"/>
      <c r="R267" s="247"/>
      <c r="S267" s="247"/>
      <c r="T267" s="247"/>
      <c r="U267" s="247"/>
      <c r="V267" s="247"/>
      <c r="W267" s="247"/>
      <c r="X267" s="247"/>
      <c r="Y267" s="362" t="s">
        <v>346</v>
      </c>
      <c r="Z267" s="363"/>
      <c r="AA267" s="363"/>
      <c r="AB267" s="363"/>
      <c r="AC267" s="152" t="s">
        <v>332</v>
      </c>
      <c r="AD267" s="152"/>
      <c r="AE267" s="152"/>
      <c r="AF267" s="152"/>
      <c r="AG267" s="152"/>
      <c r="AH267" s="362" t="s">
        <v>257</v>
      </c>
      <c r="AI267" s="360"/>
      <c r="AJ267" s="360"/>
      <c r="AK267" s="360"/>
      <c r="AL267" s="360" t="s">
        <v>21</v>
      </c>
      <c r="AM267" s="360"/>
      <c r="AN267" s="360"/>
      <c r="AO267" s="364"/>
      <c r="AP267" s="365" t="s">
        <v>296</v>
      </c>
      <c r="AQ267" s="365"/>
      <c r="AR267" s="365"/>
      <c r="AS267" s="365"/>
      <c r="AT267" s="365"/>
      <c r="AU267" s="365"/>
      <c r="AV267" s="365"/>
      <c r="AW267" s="365"/>
      <c r="AX267" s="365"/>
      <c r="AY267" s="34">
        <f t="shared" ref="AY267:AY268" si="5">$AY$265</f>
        <v>0</v>
      </c>
    </row>
    <row r="268" spans="1:51" ht="26.25" hidden="1"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hidden="1"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0"/>
      <c r="B300" s="360"/>
      <c r="C300" s="360" t="s">
        <v>26</v>
      </c>
      <c r="D300" s="360"/>
      <c r="E300" s="360"/>
      <c r="F300" s="360"/>
      <c r="G300" s="360"/>
      <c r="H300" s="360"/>
      <c r="I300" s="360"/>
      <c r="J300" s="152" t="s">
        <v>295</v>
      </c>
      <c r="K300" s="361"/>
      <c r="L300" s="361"/>
      <c r="M300" s="361"/>
      <c r="N300" s="361"/>
      <c r="O300" s="361"/>
      <c r="P300" s="247" t="s">
        <v>27</v>
      </c>
      <c r="Q300" s="247"/>
      <c r="R300" s="247"/>
      <c r="S300" s="247"/>
      <c r="T300" s="247"/>
      <c r="U300" s="247"/>
      <c r="V300" s="247"/>
      <c r="W300" s="247"/>
      <c r="X300" s="247"/>
      <c r="Y300" s="362" t="s">
        <v>346</v>
      </c>
      <c r="Z300" s="363"/>
      <c r="AA300" s="363"/>
      <c r="AB300" s="363"/>
      <c r="AC300" s="152" t="s">
        <v>332</v>
      </c>
      <c r="AD300" s="152"/>
      <c r="AE300" s="152"/>
      <c r="AF300" s="152"/>
      <c r="AG300" s="152"/>
      <c r="AH300" s="362" t="s">
        <v>257</v>
      </c>
      <c r="AI300" s="360"/>
      <c r="AJ300" s="360"/>
      <c r="AK300" s="360"/>
      <c r="AL300" s="360" t="s">
        <v>21</v>
      </c>
      <c r="AM300" s="360"/>
      <c r="AN300" s="360"/>
      <c r="AO300" s="364"/>
      <c r="AP300" s="365" t="s">
        <v>296</v>
      </c>
      <c r="AQ300" s="365"/>
      <c r="AR300" s="365"/>
      <c r="AS300" s="365"/>
      <c r="AT300" s="365"/>
      <c r="AU300" s="365"/>
      <c r="AV300" s="365"/>
      <c r="AW300" s="365"/>
      <c r="AX300" s="365"/>
      <c r="AY300" s="34">
        <f t="shared" ref="AY300:AY301" si="6">$AY$298</f>
        <v>0</v>
      </c>
    </row>
    <row r="301" spans="1:51" ht="26.25" hidden="1"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hidden="1"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hidden="1"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hidden="1"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hidden="1"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hidden="1"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hidden="1"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hidden="1"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hidden="1"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hidden="1"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hidden="1"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hidden="1"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hidden="1"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hidden="1"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hidden="1"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hidden="1"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hidden="1"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hidden="1"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hidden="1"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hidden="1"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hidden="1"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hidden="1"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hidden="1"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hidden="1"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hidden="1"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hidden="1"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hidden="1"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hidden="1"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hidden="1"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hidden="1"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0"/>
      <c r="B333" s="360"/>
      <c r="C333" s="360" t="s">
        <v>26</v>
      </c>
      <c r="D333" s="360"/>
      <c r="E333" s="360"/>
      <c r="F333" s="360"/>
      <c r="G333" s="360"/>
      <c r="H333" s="360"/>
      <c r="I333" s="360"/>
      <c r="J333" s="152" t="s">
        <v>295</v>
      </c>
      <c r="K333" s="361"/>
      <c r="L333" s="361"/>
      <c r="M333" s="361"/>
      <c r="N333" s="361"/>
      <c r="O333" s="361"/>
      <c r="P333" s="247" t="s">
        <v>27</v>
      </c>
      <c r="Q333" s="247"/>
      <c r="R333" s="247"/>
      <c r="S333" s="247"/>
      <c r="T333" s="247"/>
      <c r="U333" s="247"/>
      <c r="V333" s="247"/>
      <c r="W333" s="247"/>
      <c r="X333" s="247"/>
      <c r="Y333" s="362" t="s">
        <v>346</v>
      </c>
      <c r="Z333" s="363"/>
      <c r="AA333" s="363"/>
      <c r="AB333" s="363"/>
      <c r="AC333" s="152" t="s">
        <v>332</v>
      </c>
      <c r="AD333" s="152"/>
      <c r="AE333" s="152"/>
      <c r="AF333" s="152"/>
      <c r="AG333" s="152"/>
      <c r="AH333" s="362" t="s">
        <v>257</v>
      </c>
      <c r="AI333" s="360"/>
      <c r="AJ333" s="360"/>
      <c r="AK333" s="360"/>
      <c r="AL333" s="360" t="s">
        <v>21</v>
      </c>
      <c r="AM333" s="360"/>
      <c r="AN333" s="360"/>
      <c r="AO333" s="364"/>
      <c r="AP333" s="365" t="s">
        <v>296</v>
      </c>
      <c r="AQ333" s="365"/>
      <c r="AR333" s="365"/>
      <c r="AS333" s="365"/>
      <c r="AT333" s="365"/>
      <c r="AU333" s="365"/>
      <c r="AV333" s="365"/>
      <c r="AW333" s="365"/>
      <c r="AX333" s="365"/>
      <c r="AY333" s="34">
        <f t="shared" ref="AY333:AY334" si="7">$AY$331</f>
        <v>0</v>
      </c>
    </row>
    <row r="334" spans="1:51" ht="26.25" hidden="1"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hidden="1"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hidden="1"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hidden="1"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hidden="1"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hidden="1"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hidden="1"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hidden="1"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hidden="1"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hidden="1"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hidden="1"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hidden="1"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hidden="1"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hidden="1"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hidden="1"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hidden="1"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hidden="1"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hidden="1"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hidden="1"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hidden="1"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hidden="1"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hidden="1"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hidden="1"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hidden="1"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hidden="1"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hidden="1"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hidden="1"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hidden="1"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hidden="1"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hidden="1"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0"/>
      <c r="B366" s="360"/>
      <c r="C366" s="360" t="s">
        <v>26</v>
      </c>
      <c r="D366" s="360"/>
      <c r="E366" s="360"/>
      <c r="F366" s="360"/>
      <c r="G366" s="360"/>
      <c r="H366" s="360"/>
      <c r="I366" s="360"/>
      <c r="J366" s="152" t="s">
        <v>295</v>
      </c>
      <c r="K366" s="361"/>
      <c r="L366" s="361"/>
      <c r="M366" s="361"/>
      <c r="N366" s="361"/>
      <c r="O366" s="361"/>
      <c r="P366" s="247" t="s">
        <v>27</v>
      </c>
      <c r="Q366" s="247"/>
      <c r="R366" s="247"/>
      <c r="S366" s="247"/>
      <c r="T366" s="247"/>
      <c r="U366" s="247"/>
      <c r="V366" s="247"/>
      <c r="W366" s="247"/>
      <c r="X366" s="247"/>
      <c r="Y366" s="362" t="s">
        <v>346</v>
      </c>
      <c r="Z366" s="363"/>
      <c r="AA366" s="363"/>
      <c r="AB366" s="363"/>
      <c r="AC366" s="152" t="s">
        <v>332</v>
      </c>
      <c r="AD366" s="152"/>
      <c r="AE366" s="152"/>
      <c r="AF366" s="152"/>
      <c r="AG366" s="152"/>
      <c r="AH366" s="362" t="s">
        <v>257</v>
      </c>
      <c r="AI366" s="360"/>
      <c r="AJ366" s="360"/>
      <c r="AK366" s="360"/>
      <c r="AL366" s="360" t="s">
        <v>21</v>
      </c>
      <c r="AM366" s="360"/>
      <c r="AN366" s="360"/>
      <c r="AO366" s="364"/>
      <c r="AP366" s="365" t="s">
        <v>296</v>
      </c>
      <c r="AQ366" s="365"/>
      <c r="AR366" s="365"/>
      <c r="AS366" s="365"/>
      <c r="AT366" s="365"/>
      <c r="AU366" s="365"/>
      <c r="AV366" s="365"/>
      <c r="AW366" s="365"/>
      <c r="AX366" s="365"/>
      <c r="AY366" s="34">
        <f t="shared" ref="AY366:AY367" si="8">$AY$364</f>
        <v>0</v>
      </c>
    </row>
    <row r="367" spans="1:51" ht="26.25" hidden="1"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hidden="1"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hidden="1"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hidden="1"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hidden="1"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hidden="1"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hidden="1"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hidden="1"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hidden="1"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hidden="1"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hidden="1"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hidden="1"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hidden="1"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hidden="1"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hidden="1"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hidden="1"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hidden="1"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hidden="1"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hidden="1"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hidden="1"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hidden="1"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hidden="1"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hidden="1"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hidden="1"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hidden="1"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hidden="1"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hidden="1"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hidden="1"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hidden="1"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hidden="1"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0"/>
      <c r="B399" s="360"/>
      <c r="C399" s="360" t="s">
        <v>26</v>
      </c>
      <c r="D399" s="360"/>
      <c r="E399" s="360"/>
      <c r="F399" s="360"/>
      <c r="G399" s="360"/>
      <c r="H399" s="360"/>
      <c r="I399" s="360"/>
      <c r="J399" s="152" t="s">
        <v>295</v>
      </c>
      <c r="K399" s="361"/>
      <c r="L399" s="361"/>
      <c r="M399" s="361"/>
      <c r="N399" s="361"/>
      <c r="O399" s="361"/>
      <c r="P399" s="247" t="s">
        <v>27</v>
      </c>
      <c r="Q399" s="247"/>
      <c r="R399" s="247"/>
      <c r="S399" s="247"/>
      <c r="T399" s="247"/>
      <c r="U399" s="247"/>
      <c r="V399" s="247"/>
      <c r="W399" s="247"/>
      <c r="X399" s="247"/>
      <c r="Y399" s="362" t="s">
        <v>346</v>
      </c>
      <c r="Z399" s="363"/>
      <c r="AA399" s="363"/>
      <c r="AB399" s="363"/>
      <c r="AC399" s="152" t="s">
        <v>332</v>
      </c>
      <c r="AD399" s="152"/>
      <c r="AE399" s="152"/>
      <c r="AF399" s="152"/>
      <c r="AG399" s="152"/>
      <c r="AH399" s="362" t="s">
        <v>257</v>
      </c>
      <c r="AI399" s="360"/>
      <c r="AJ399" s="360"/>
      <c r="AK399" s="360"/>
      <c r="AL399" s="360" t="s">
        <v>21</v>
      </c>
      <c r="AM399" s="360"/>
      <c r="AN399" s="360"/>
      <c r="AO399" s="364"/>
      <c r="AP399" s="365" t="s">
        <v>296</v>
      </c>
      <c r="AQ399" s="365"/>
      <c r="AR399" s="365"/>
      <c r="AS399" s="365"/>
      <c r="AT399" s="365"/>
      <c r="AU399" s="365"/>
      <c r="AV399" s="365"/>
      <c r="AW399" s="365"/>
      <c r="AX399" s="365"/>
      <c r="AY399" s="34">
        <f t="shared" ref="AY399:AY400" si="9">$AY$397</f>
        <v>0</v>
      </c>
    </row>
    <row r="400" spans="1:51" ht="26.25" hidden="1"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hidden="1"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hidden="1"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hidden="1"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hidden="1"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hidden="1"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hidden="1"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hidden="1"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hidden="1"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hidden="1"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hidden="1"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hidden="1"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hidden="1"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hidden="1"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hidden="1"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hidden="1"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hidden="1"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hidden="1"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hidden="1"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hidden="1"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hidden="1"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hidden="1"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hidden="1"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hidden="1"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hidden="1"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hidden="1"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hidden="1"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hidden="1"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hidden="1"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hidden="1"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0"/>
      <c r="B432" s="360"/>
      <c r="C432" s="360" t="s">
        <v>26</v>
      </c>
      <c r="D432" s="360"/>
      <c r="E432" s="360"/>
      <c r="F432" s="360"/>
      <c r="G432" s="360"/>
      <c r="H432" s="360"/>
      <c r="I432" s="360"/>
      <c r="J432" s="152" t="s">
        <v>295</v>
      </c>
      <c r="K432" s="361"/>
      <c r="L432" s="361"/>
      <c r="M432" s="361"/>
      <c r="N432" s="361"/>
      <c r="O432" s="361"/>
      <c r="P432" s="247" t="s">
        <v>27</v>
      </c>
      <c r="Q432" s="247"/>
      <c r="R432" s="247"/>
      <c r="S432" s="247"/>
      <c r="T432" s="247"/>
      <c r="U432" s="247"/>
      <c r="V432" s="247"/>
      <c r="W432" s="247"/>
      <c r="X432" s="247"/>
      <c r="Y432" s="362" t="s">
        <v>346</v>
      </c>
      <c r="Z432" s="363"/>
      <c r="AA432" s="363"/>
      <c r="AB432" s="363"/>
      <c r="AC432" s="152" t="s">
        <v>332</v>
      </c>
      <c r="AD432" s="152"/>
      <c r="AE432" s="152"/>
      <c r="AF432" s="152"/>
      <c r="AG432" s="152"/>
      <c r="AH432" s="362" t="s">
        <v>257</v>
      </c>
      <c r="AI432" s="360"/>
      <c r="AJ432" s="360"/>
      <c r="AK432" s="360"/>
      <c r="AL432" s="360" t="s">
        <v>21</v>
      </c>
      <c r="AM432" s="360"/>
      <c r="AN432" s="360"/>
      <c r="AO432" s="364"/>
      <c r="AP432" s="365" t="s">
        <v>296</v>
      </c>
      <c r="AQ432" s="365"/>
      <c r="AR432" s="365"/>
      <c r="AS432" s="365"/>
      <c r="AT432" s="365"/>
      <c r="AU432" s="365"/>
      <c r="AV432" s="365"/>
      <c r="AW432" s="365"/>
      <c r="AX432" s="365"/>
      <c r="AY432" s="34">
        <f t="shared" ref="AY432:AY433" si="10">$AY$430</f>
        <v>0</v>
      </c>
    </row>
    <row r="433" spans="1:51" ht="26.25" hidden="1"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hidden="1"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hidden="1"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hidden="1"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hidden="1"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hidden="1"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hidden="1"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hidden="1"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hidden="1"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hidden="1"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hidden="1"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hidden="1"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hidden="1"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hidden="1"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hidden="1"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hidden="1"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hidden="1"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hidden="1"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hidden="1"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hidden="1"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hidden="1"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hidden="1"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hidden="1"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hidden="1"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hidden="1"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hidden="1"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hidden="1"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hidden="1"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hidden="1"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hidden="1"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0"/>
      <c r="B465" s="360"/>
      <c r="C465" s="360" t="s">
        <v>26</v>
      </c>
      <c r="D465" s="360"/>
      <c r="E465" s="360"/>
      <c r="F465" s="360"/>
      <c r="G465" s="360"/>
      <c r="H465" s="360"/>
      <c r="I465" s="360"/>
      <c r="J465" s="152" t="s">
        <v>295</v>
      </c>
      <c r="K465" s="361"/>
      <c r="L465" s="361"/>
      <c r="M465" s="361"/>
      <c r="N465" s="361"/>
      <c r="O465" s="361"/>
      <c r="P465" s="247" t="s">
        <v>27</v>
      </c>
      <c r="Q465" s="247"/>
      <c r="R465" s="247"/>
      <c r="S465" s="247"/>
      <c r="T465" s="247"/>
      <c r="U465" s="247"/>
      <c r="V465" s="247"/>
      <c r="W465" s="247"/>
      <c r="X465" s="247"/>
      <c r="Y465" s="362" t="s">
        <v>346</v>
      </c>
      <c r="Z465" s="363"/>
      <c r="AA465" s="363"/>
      <c r="AB465" s="363"/>
      <c r="AC465" s="152" t="s">
        <v>332</v>
      </c>
      <c r="AD465" s="152"/>
      <c r="AE465" s="152"/>
      <c r="AF465" s="152"/>
      <c r="AG465" s="152"/>
      <c r="AH465" s="362" t="s">
        <v>257</v>
      </c>
      <c r="AI465" s="360"/>
      <c r="AJ465" s="360"/>
      <c r="AK465" s="360"/>
      <c r="AL465" s="360" t="s">
        <v>21</v>
      </c>
      <c r="AM465" s="360"/>
      <c r="AN465" s="360"/>
      <c r="AO465" s="364"/>
      <c r="AP465" s="365" t="s">
        <v>296</v>
      </c>
      <c r="AQ465" s="365"/>
      <c r="AR465" s="365"/>
      <c r="AS465" s="365"/>
      <c r="AT465" s="365"/>
      <c r="AU465" s="365"/>
      <c r="AV465" s="365"/>
      <c r="AW465" s="365"/>
      <c r="AX465" s="365"/>
      <c r="AY465" s="34">
        <f t="shared" ref="AY465:AY466" si="11">$AY$463</f>
        <v>0</v>
      </c>
    </row>
    <row r="466" spans="1:51" ht="26.25" hidden="1"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hidden="1"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hidden="1"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hidden="1"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hidden="1"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hidden="1"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hidden="1"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hidden="1"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hidden="1"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hidden="1"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hidden="1"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hidden="1"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hidden="1"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hidden="1"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hidden="1"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hidden="1"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hidden="1"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hidden="1"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hidden="1"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hidden="1"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hidden="1"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hidden="1"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hidden="1"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hidden="1"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hidden="1"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hidden="1"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hidden="1"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hidden="1"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hidden="1"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hidden="1"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0"/>
      <c r="B498" s="360"/>
      <c r="C498" s="360" t="s">
        <v>26</v>
      </c>
      <c r="D498" s="360"/>
      <c r="E498" s="360"/>
      <c r="F498" s="360"/>
      <c r="G498" s="360"/>
      <c r="H498" s="360"/>
      <c r="I498" s="360"/>
      <c r="J498" s="152" t="s">
        <v>295</v>
      </c>
      <c r="K498" s="361"/>
      <c r="L498" s="361"/>
      <c r="M498" s="361"/>
      <c r="N498" s="361"/>
      <c r="O498" s="361"/>
      <c r="P498" s="247" t="s">
        <v>27</v>
      </c>
      <c r="Q498" s="247"/>
      <c r="R498" s="247"/>
      <c r="S498" s="247"/>
      <c r="T498" s="247"/>
      <c r="U498" s="247"/>
      <c r="V498" s="247"/>
      <c r="W498" s="247"/>
      <c r="X498" s="247"/>
      <c r="Y498" s="362" t="s">
        <v>346</v>
      </c>
      <c r="Z498" s="363"/>
      <c r="AA498" s="363"/>
      <c r="AB498" s="363"/>
      <c r="AC498" s="152" t="s">
        <v>332</v>
      </c>
      <c r="AD498" s="152"/>
      <c r="AE498" s="152"/>
      <c r="AF498" s="152"/>
      <c r="AG498" s="152"/>
      <c r="AH498" s="362" t="s">
        <v>257</v>
      </c>
      <c r="AI498" s="360"/>
      <c r="AJ498" s="360"/>
      <c r="AK498" s="360"/>
      <c r="AL498" s="360" t="s">
        <v>21</v>
      </c>
      <c r="AM498" s="360"/>
      <c r="AN498" s="360"/>
      <c r="AO498" s="364"/>
      <c r="AP498" s="365" t="s">
        <v>296</v>
      </c>
      <c r="AQ498" s="365"/>
      <c r="AR498" s="365"/>
      <c r="AS498" s="365"/>
      <c r="AT498" s="365"/>
      <c r="AU498" s="365"/>
      <c r="AV498" s="365"/>
      <c r="AW498" s="365"/>
      <c r="AX498" s="365"/>
      <c r="AY498" s="34">
        <f t="shared" ref="AY498:AY499" si="12">$AY$496</f>
        <v>0</v>
      </c>
    </row>
    <row r="499" spans="1:51" ht="26.25" hidden="1"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hidden="1"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hidden="1"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hidden="1"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hidden="1"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hidden="1"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hidden="1"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hidden="1"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hidden="1"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hidden="1"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hidden="1"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hidden="1"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hidden="1"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hidden="1"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hidden="1"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hidden="1"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hidden="1"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hidden="1"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hidden="1"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hidden="1"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hidden="1"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hidden="1"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hidden="1"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hidden="1"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hidden="1"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hidden="1"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hidden="1"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hidden="1"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hidden="1"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hidden="1"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0"/>
      <c r="B531" s="360"/>
      <c r="C531" s="360" t="s">
        <v>26</v>
      </c>
      <c r="D531" s="360"/>
      <c r="E531" s="360"/>
      <c r="F531" s="360"/>
      <c r="G531" s="360"/>
      <c r="H531" s="360"/>
      <c r="I531" s="360"/>
      <c r="J531" s="152" t="s">
        <v>295</v>
      </c>
      <c r="K531" s="361"/>
      <c r="L531" s="361"/>
      <c r="M531" s="361"/>
      <c r="N531" s="361"/>
      <c r="O531" s="361"/>
      <c r="P531" s="247" t="s">
        <v>27</v>
      </c>
      <c r="Q531" s="247"/>
      <c r="R531" s="247"/>
      <c r="S531" s="247"/>
      <c r="T531" s="247"/>
      <c r="U531" s="247"/>
      <c r="V531" s="247"/>
      <c r="W531" s="247"/>
      <c r="X531" s="247"/>
      <c r="Y531" s="362" t="s">
        <v>346</v>
      </c>
      <c r="Z531" s="363"/>
      <c r="AA531" s="363"/>
      <c r="AB531" s="363"/>
      <c r="AC531" s="152" t="s">
        <v>332</v>
      </c>
      <c r="AD531" s="152"/>
      <c r="AE531" s="152"/>
      <c r="AF531" s="152"/>
      <c r="AG531" s="152"/>
      <c r="AH531" s="362" t="s">
        <v>257</v>
      </c>
      <c r="AI531" s="360"/>
      <c r="AJ531" s="360"/>
      <c r="AK531" s="360"/>
      <c r="AL531" s="360" t="s">
        <v>21</v>
      </c>
      <c r="AM531" s="360"/>
      <c r="AN531" s="360"/>
      <c r="AO531" s="364"/>
      <c r="AP531" s="365" t="s">
        <v>296</v>
      </c>
      <c r="AQ531" s="365"/>
      <c r="AR531" s="365"/>
      <c r="AS531" s="365"/>
      <c r="AT531" s="365"/>
      <c r="AU531" s="365"/>
      <c r="AV531" s="365"/>
      <c r="AW531" s="365"/>
      <c r="AX531" s="365"/>
      <c r="AY531" s="34">
        <f t="shared" ref="AY531:AY532" si="13">$AY$529</f>
        <v>0</v>
      </c>
    </row>
    <row r="532" spans="1:51" ht="26.25" hidden="1"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hidden="1"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hidden="1"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hidden="1"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hidden="1"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hidden="1"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hidden="1"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hidden="1"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hidden="1"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hidden="1"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hidden="1"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hidden="1"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hidden="1"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hidden="1"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hidden="1"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hidden="1"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hidden="1"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hidden="1"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hidden="1"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hidden="1"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hidden="1"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hidden="1"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hidden="1"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hidden="1"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hidden="1"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hidden="1"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hidden="1"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hidden="1"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hidden="1"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hidden="1"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0"/>
      <c r="B564" s="360"/>
      <c r="C564" s="360" t="s">
        <v>26</v>
      </c>
      <c r="D564" s="360"/>
      <c r="E564" s="360"/>
      <c r="F564" s="360"/>
      <c r="G564" s="360"/>
      <c r="H564" s="360"/>
      <c r="I564" s="360"/>
      <c r="J564" s="152" t="s">
        <v>295</v>
      </c>
      <c r="K564" s="361"/>
      <c r="L564" s="361"/>
      <c r="M564" s="361"/>
      <c r="N564" s="361"/>
      <c r="O564" s="361"/>
      <c r="P564" s="247" t="s">
        <v>27</v>
      </c>
      <c r="Q564" s="247"/>
      <c r="R564" s="247"/>
      <c r="S564" s="247"/>
      <c r="T564" s="247"/>
      <c r="U564" s="247"/>
      <c r="V564" s="247"/>
      <c r="W564" s="247"/>
      <c r="X564" s="247"/>
      <c r="Y564" s="362" t="s">
        <v>346</v>
      </c>
      <c r="Z564" s="363"/>
      <c r="AA564" s="363"/>
      <c r="AB564" s="363"/>
      <c r="AC564" s="152" t="s">
        <v>332</v>
      </c>
      <c r="AD564" s="152"/>
      <c r="AE564" s="152"/>
      <c r="AF564" s="152"/>
      <c r="AG564" s="152"/>
      <c r="AH564" s="362" t="s">
        <v>257</v>
      </c>
      <c r="AI564" s="360"/>
      <c r="AJ564" s="360"/>
      <c r="AK564" s="360"/>
      <c r="AL564" s="360" t="s">
        <v>21</v>
      </c>
      <c r="AM564" s="360"/>
      <c r="AN564" s="360"/>
      <c r="AO564" s="364"/>
      <c r="AP564" s="365" t="s">
        <v>296</v>
      </c>
      <c r="AQ564" s="365"/>
      <c r="AR564" s="365"/>
      <c r="AS564" s="365"/>
      <c r="AT564" s="365"/>
      <c r="AU564" s="365"/>
      <c r="AV564" s="365"/>
      <c r="AW564" s="365"/>
      <c r="AX564" s="365"/>
      <c r="AY564" s="34">
        <f t="shared" ref="AY564:AY565" si="14">$AY$562</f>
        <v>0</v>
      </c>
    </row>
    <row r="565" spans="1:51" ht="26.25" hidden="1"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hidden="1"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hidden="1"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hidden="1"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hidden="1"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hidden="1"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hidden="1"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hidden="1"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hidden="1"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hidden="1"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hidden="1"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hidden="1"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hidden="1"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hidden="1"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hidden="1"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hidden="1"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hidden="1"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hidden="1"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hidden="1"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hidden="1"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hidden="1"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hidden="1"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hidden="1"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hidden="1"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hidden="1"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hidden="1"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hidden="1"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hidden="1"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hidden="1"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hidden="1"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0"/>
      <c r="B597" s="360"/>
      <c r="C597" s="360" t="s">
        <v>26</v>
      </c>
      <c r="D597" s="360"/>
      <c r="E597" s="360"/>
      <c r="F597" s="360"/>
      <c r="G597" s="360"/>
      <c r="H597" s="360"/>
      <c r="I597" s="360"/>
      <c r="J597" s="152" t="s">
        <v>295</v>
      </c>
      <c r="K597" s="361"/>
      <c r="L597" s="361"/>
      <c r="M597" s="361"/>
      <c r="N597" s="361"/>
      <c r="O597" s="361"/>
      <c r="P597" s="247" t="s">
        <v>27</v>
      </c>
      <c r="Q597" s="247"/>
      <c r="R597" s="247"/>
      <c r="S597" s="247"/>
      <c r="T597" s="247"/>
      <c r="U597" s="247"/>
      <c r="V597" s="247"/>
      <c r="W597" s="247"/>
      <c r="X597" s="247"/>
      <c r="Y597" s="362" t="s">
        <v>346</v>
      </c>
      <c r="Z597" s="363"/>
      <c r="AA597" s="363"/>
      <c r="AB597" s="363"/>
      <c r="AC597" s="152" t="s">
        <v>332</v>
      </c>
      <c r="AD597" s="152"/>
      <c r="AE597" s="152"/>
      <c r="AF597" s="152"/>
      <c r="AG597" s="152"/>
      <c r="AH597" s="362" t="s">
        <v>257</v>
      </c>
      <c r="AI597" s="360"/>
      <c r="AJ597" s="360"/>
      <c r="AK597" s="360"/>
      <c r="AL597" s="360" t="s">
        <v>21</v>
      </c>
      <c r="AM597" s="360"/>
      <c r="AN597" s="360"/>
      <c r="AO597" s="364"/>
      <c r="AP597" s="365" t="s">
        <v>296</v>
      </c>
      <c r="AQ597" s="365"/>
      <c r="AR597" s="365"/>
      <c r="AS597" s="365"/>
      <c r="AT597" s="365"/>
      <c r="AU597" s="365"/>
      <c r="AV597" s="365"/>
      <c r="AW597" s="365"/>
      <c r="AX597" s="365"/>
      <c r="AY597" s="34">
        <f t="shared" ref="AY597:AY598" si="15">$AY$595</f>
        <v>0</v>
      </c>
    </row>
    <row r="598" spans="1:51" ht="26.25" hidden="1"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hidden="1"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hidden="1"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hidden="1"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hidden="1"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hidden="1"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hidden="1"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hidden="1"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hidden="1"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hidden="1"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hidden="1"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hidden="1"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hidden="1"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hidden="1"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hidden="1"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hidden="1"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hidden="1"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hidden="1"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hidden="1"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hidden="1"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hidden="1"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hidden="1"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hidden="1"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hidden="1"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hidden="1"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hidden="1"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hidden="1"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hidden="1"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hidden="1"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hidden="1"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0"/>
      <c r="B630" s="360"/>
      <c r="C630" s="360" t="s">
        <v>26</v>
      </c>
      <c r="D630" s="360"/>
      <c r="E630" s="360"/>
      <c r="F630" s="360"/>
      <c r="G630" s="360"/>
      <c r="H630" s="360"/>
      <c r="I630" s="360"/>
      <c r="J630" s="152" t="s">
        <v>295</v>
      </c>
      <c r="K630" s="361"/>
      <c r="L630" s="361"/>
      <c r="M630" s="361"/>
      <c r="N630" s="361"/>
      <c r="O630" s="361"/>
      <c r="P630" s="247" t="s">
        <v>27</v>
      </c>
      <c r="Q630" s="247"/>
      <c r="R630" s="247"/>
      <c r="S630" s="247"/>
      <c r="T630" s="247"/>
      <c r="U630" s="247"/>
      <c r="V630" s="247"/>
      <c r="W630" s="247"/>
      <c r="X630" s="247"/>
      <c r="Y630" s="362" t="s">
        <v>346</v>
      </c>
      <c r="Z630" s="363"/>
      <c r="AA630" s="363"/>
      <c r="AB630" s="363"/>
      <c r="AC630" s="152" t="s">
        <v>332</v>
      </c>
      <c r="AD630" s="152"/>
      <c r="AE630" s="152"/>
      <c r="AF630" s="152"/>
      <c r="AG630" s="152"/>
      <c r="AH630" s="362" t="s">
        <v>257</v>
      </c>
      <c r="AI630" s="360"/>
      <c r="AJ630" s="360"/>
      <c r="AK630" s="360"/>
      <c r="AL630" s="360" t="s">
        <v>21</v>
      </c>
      <c r="AM630" s="360"/>
      <c r="AN630" s="360"/>
      <c r="AO630" s="364"/>
      <c r="AP630" s="365" t="s">
        <v>296</v>
      </c>
      <c r="AQ630" s="365"/>
      <c r="AR630" s="365"/>
      <c r="AS630" s="365"/>
      <c r="AT630" s="365"/>
      <c r="AU630" s="365"/>
      <c r="AV630" s="365"/>
      <c r="AW630" s="365"/>
      <c r="AX630" s="365"/>
      <c r="AY630" s="34">
        <f t="shared" ref="AY630:AY631" si="16">$AY$628</f>
        <v>0</v>
      </c>
    </row>
    <row r="631" spans="1:51" ht="26.25" hidden="1"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hidden="1"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hidden="1"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hidden="1"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hidden="1"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hidden="1"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hidden="1"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hidden="1"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hidden="1"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hidden="1"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hidden="1"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hidden="1"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hidden="1"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hidden="1"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hidden="1"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hidden="1"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hidden="1"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hidden="1"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hidden="1"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hidden="1"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hidden="1"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hidden="1"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hidden="1"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hidden="1"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hidden="1"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hidden="1"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hidden="1"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hidden="1"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hidden="1"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hidden="1"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0"/>
      <c r="B663" s="360"/>
      <c r="C663" s="360" t="s">
        <v>26</v>
      </c>
      <c r="D663" s="360"/>
      <c r="E663" s="360"/>
      <c r="F663" s="360"/>
      <c r="G663" s="360"/>
      <c r="H663" s="360"/>
      <c r="I663" s="360"/>
      <c r="J663" s="152" t="s">
        <v>295</v>
      </c>
      <c r="K663" s="361"/>
      <c r="L663" s="361"/>
      <c r="M663" s="361"/>
      <c r="N663" s="361"/>
      <c r="O663" s="361"/>
      <c r="P663" s="247" t="s">
        <v>27</v>
      </c>
      <c r="Q663" s="247"/>
      <c r="R663" s="247"/>
      <c r="S663" s="247"/>
      <c r="T663" s="247"/>
      <c r="U663" s="247"/>
      <c r="V663" s="247"/>
      <c r="W663" s="247"/>
      <c r="X663" s="247"/>
      <c r="Y663" s="362" t="s">
        <v>346</v>
      </c>
      <c r="Z663" s="363"/>
      <c r="AA663" s="363"/>
      <c r="AB663" s="363"/>
      <c r="AC663" s="152" t="s">
        <v>332</v>
      </c>
      <c r="AD663" s="152"/>
      <c r="AE663" s="152"/>
      <c r="AF663" s="152"/>
      <c r="AG663" s="152"/>
      <c r="AH663" s="362" t="s">
        <v>257</v>
      </c>
      <c r="AI663" s="360"/>
      <c r="AJ663" s="360"/>
      <c r="AK663" s="360"/>
      <c r="AL663" s="360" t="s">
        <v>21</v>
      </c>
      <c r="AM663" s="360"/>
      <c r="AN663" s="360"/>
      <c r="AO663" s="364"/>
      <c r="AP663" s="365" t="s">
        <v>296</v>
      </c>
      <c r="AQ663" s="365"/>
      <c r="AR663" s="365"/>
      <c r="AS663" s="365"/>
      <c r="AT663" s="365"/>
      <c r="AU663" s="365"/>
      <c r="AV663" s="365"/>
      <c r="AW663" s="365"/>
      <c r="AX663" s="365"/>
      <c r="AY663" s="34">
        <f t="shared" ref="AY663:AY664" si="17">$AY$661</f>
        <v>0</v>
      </c>
    </row>
    <row r="664" spans="1:51" ht="26.25" hidden="1"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hidden="1"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hidden="1"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hidden="1"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hidden="1"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hidden="1"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hidden="1"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hidden="1"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hidden="1"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hidden="1"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hidden="1"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hidden="1"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hidden="1"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hidden="1"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hidden="1"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hidden="1"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hidden="1"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hidden="1"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hidden="1"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hidden="1"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hidden="1"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hidden="1"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hidden="1"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hidden="1"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hidden="1"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hidden="1"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hidden="1"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hidden="1"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hidden="1"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hidden="1"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0"/>
      <c r="B696" s="360"/>
      <c r="C696" s="360" t="s">
        <v>26</v>
      </c>
      <c r="D696" s="360"/>
      <c r="E696" s="360"/>
      <c r="F696" s="360"/>
      <c r="G696" s="360"/>
      <c r="H696" s="360"/>
      <c r="I696" s="360"/>
      <c r="J696" s="152" t="s">
        <v>295</v>
      </c>
      <c r="K696" s="361"/>
      <c r="L696" s="361"/>
      <c r="M696" s="361"/>
      <c r="N696" s="361"/>
      <c r="O696" s="361"/>
      <c r="P696" s="247" t="s">
        <v>27</v>
      </c>
      <c r="Q696" s="247"/>
      <c r="R696" s="247"/>
      <c r="S696" s="247"/>
      <c r="T696" s="247"/>
      <c r="U696" s="247"/>
      <c r="V696" s="247"/>
      <c r="W696" s="247"/>
      <c r="X696" s="247"/>
      <c r="Y696" s="362" t="s">
        <v>346</v>
      </c>
      <c r="Z696" s="363"/>
      <c r="AA696" s="363"/>
      <c r="AB696" s="363"/>
      <c r="AC696" s="152" t="s">
        <v>332</v>
      </c>
      <c r="AD696" s="152"/>
      <c r="AE696" s="152"/>
      <c r="AF696" s="152"/>
      <c r="AG696" s="152"/>
      <c r="AH696" s="362" t="s">
        <v>257</v>
      </c>
      <c r="AI696" s="360"/>
      <c r="AJ696" s="360"/>
      <c r="AK696" s="360"/>
      <c r="AL696" s="360" t="s">
        <v>21</v>
      </c>
      <c r="AM696" s="360"/>
      <c r="AN696" s="360"/>
      <c r="AO696" s="364"/>
      <c r="AP696" s="365" t="s">
        <v>296</v>
      </c>
      <c r="AQ696" s="365"/>
      <c r="AR696" s="365"/>
      <c r="AS696" s="365"/>
      <c r="AT696" s="365"/>
      <c r="AU696" s="365"/>
      <c r="AV696" s="365"/>
      <c r="AW696" s="365"/>
      <c r="AX696" s="365"/>
      <c r="AY696" s="34">
        <f t="shared" ref="AY696:AY697" si="18">$AY$694</f>
        <v>0</v>
      </c>
    </row>
    <row r="697" spans="1:51" ht="26.25" hidden="1"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hidden="1"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hidden="1"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hidden="1"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hidden="1"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hidden="1"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hidden="1"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hidden="1"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hidden="1"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hidden="1"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hidden="1"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hidden="1"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hidden="1"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hidden="1"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hidden="1"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hidden="1"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hidden="1"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hidden="1"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hidden="1"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hidden="1"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hidden="1"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hidden="1"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hidden="1"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hidden="1"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hidden="1"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hidden="1"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hidden="1"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hidden="1"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hidden="1"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hidden="1"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0"/>
      <c r="B729" s="360"/>
      <c r="C729" s="360" t="s">
        <v>26</v>
      </c>
      <c r="D729" s="360"/>
      <c r="E729" s="360"/>
      <c r="F729" s="360"/>
      <c r="G729" s="360"/>
      <c r="H729" s="360"/>
      <c r="I729" s="360"/>
      <c r="J729" s="152" t="s">
        <v>295</v>
      </c>
      <c r="K729" s="361"/>
      <c r="L729" s="361"/>
      <c r="M729" s="361"/>
      <c r="N729" s="361"/>
      <c r="O729" s="361"/>
      <c r="P729" s="247" t="s">
        <v>27</v>
      </c>
      <c r="Q729" s="247"/>
      <c r="R729" s="247"/>
      <c r="S729" s="247"/>
      <c r="T729" s="247"/>
      <c r="U729" s="247"/>
      <c r="V729" s="247"/>
      <c r="W729" s="247"/>
      <c r="X729" s="247"/>
      <c r="Y729" s="362" t="s">
        <v>346</v>
      </c>
      <c r="Z729" s="363"/>
      <c r="AA729" s="363"/>
      <c r="AB729" s="363"/>
      <c r="AC729" s="152" t="s">
        <v>332</v>
      </c>
      <c r="AD729" s="152"/>
      <c r="AE729" s="152"/>
      <c r="AF729" s="152"/>
      <c r="AG729" s="152"/>
      <c r="AH729" s="362" t="s">
        <v>257</v>
      </c>
      <c r="AI729" s="360"/>
      <c r="AJ729" s="360"/>
      <c r="AK729" s="360"/>
      <c r="AL729" s="360" t="s">
        <v>21</v>
      </c>
      <c r="AM729" s="360"/>
      <c r="AN729" s="360"/>
      <c r="AO729" s="364"/>
      <c r="AP729" s="365" t="s">
        <v>296</v>
      </c>
      <c r="AQ729" s="365"/>
      <c r="AR729" s="365"/>
      <c r="AS729" s="365"/>
      <c r="AT729" s="365"/>
      <c r="AU729" s="365"/>
      <c r="AV729" s="365"/>
      <c r="AW729" s="365"/>
      <c r="AX729" s="365"/>
      <c r="AY729" s="34">
        <f t="shared" ref="AY729:AY730" si="19">$AY$727</f>
        <v>0</v>
      </c>
    </row>
    <row r="730" spans="1:51" ht="26.25" hidden="1"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hidden="1"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hidden="1"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hidden="1"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hidden="1"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hidden="1"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hidden="1"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hidden="1"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hidden="1"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hidden="1"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hidden="1"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hidden="1"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hidden="1"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hidden="1"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hidden="1"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hidden="1"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hidden="1"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hidden="1"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hidden="1"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hidden="1"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hidden="1"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hidden="1"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hidden="1"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hidden="1"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hidden="1"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hidden="1"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hidden="1"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hidden="1"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hidden="1"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hidden="1"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0"/>
      <c r="B762" s="360"/>
      <c r="C762" s="360" t="s">
        <v>26</v>
      </c>
      <c r="D762" s="360"/>
      <c r="E762" s="360"/>
      <c r="F762" s="360"/>
      <c r="G762" s="360"/>
      <c r="H762" s="360"/>
      <c r="I762" s="360"/>
      <c r="J762" s="152" t="s">
        <v>295</v>
      </c>
      <c r="K762" s="361"/>
      <c r="L762" s="361"/>
      <c r="M762" s="361"/>
      <c r="N762" s="361"/>
      <c r="O762" s="361"/>
      <c r="P762" s="247" t="s">
        <v>27</v>
      </c>
      <c r="Q762" s="247"/>
      <c r="R762" s="247"/>
      <c r="S762" s="247"/>
      <c r="T762" s="247"/>
      <c r="U762" s="247"/>
      <c r="V762" s="247"/>
      <c r="W762" s="247"/>
      <c r="X762" s="247"/>
      <c r="Y762" s="362" t="s">
        <v>346</v>
      </c>
      <c r="Z762" s="363"/>
      <c r="AA762" s="363"/>
      <c r="AB762" s="363"/>
      <c r="AC762" s="152" t="s">
        <v>332</v>
      </c>
      <c r="AD762" s="152"/>
      <c r="AE762" s="152"/>
      <c r="AF762" s="152"/>
      <c r="AG762" s="152"/>
      <c r="AH762" s="362" t="s">
        <v>257</v>
      </c>
      <c r="AI762" s="360"/>
      <c r="AJ762" s="360"/>
      <c r="AK762" s="360"/>
      <c r="AL762" s="360" t="s">
        <v>21</v>
      </c>
      <c r="AM762" s="360"/>
      <c r="AN762" s="360"/>
      <c r="AO762" s="364"/>
      <c r="AP762" s="365" t="s">
        <v>296</v>
      </c>
      <c r="AQ762" s="365"/>
      <c r="AR762" s="365"/>
      <c r="AS762" s="365"/>
      <c r="AT762" s="365"/>
      <c r="AU762" s="365"/>
      <c r="AV762" s="365"/>
      <c r="AW762" s="365"/>
      <c r="AX762" s="365"/>
      <c r="AY762" s="34">
        <f t="shared" ref="AY762:AY763" si="20">$AY$760</f>
        <v>0</v>
      </c>
    </row>
    <row r="763" spans="1:51" ht="26.25" hidden="1"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hidden="1"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hidden="1"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hidden="1"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hidden="1"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hidden="1"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hidden="1"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hidden="1"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hidden="1"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hidden="1"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hidden="1"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hidden="1"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hidden="1"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hidden="1"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hidden="1"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hidden="1"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hidden="1"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hidden="1"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hidden="1"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hidden="1"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hidden="1"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hidden="1"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hidden="1"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hidden="1"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hidden="1"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hidden="1"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hidden="1"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hidden="1"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hidden="1"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hidden="1"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0"/>
      <c r="B795" s="360"/>
      <c r="C795" s="360" t="s">
        <v>26</v>
      </c>
      <c r="D795" s="360"/>
      <c r="E795" s="360"/>
      <c r="F795" s="360"/>
      <c r="G795" s="360"/>
      <c r="H795" s="360"/>
      <c r="I795" s="360"/>
      <c r="J795" s="152" t="s">
        <v>295</v>
      </c>
      <c r="K795" s="361"/>
      <c r="L795" s="361"/>
      <c r="M795" s="361"/>
      <c r="N795" s="361"/>
      <c r="O795" s="361"/>
      <c r="P795" s="247" t="s">
        <v>27</v>
      </c>
      <c r="Q795" s="247"/>
      <c r="R795" s="247"/>
      <c r="S795" s="247"/>
      <c r="T795" s="247"/>
      <c r="U795" s="247"/>
      <c r="V795" s="247"/>
      <c r="W795" s="247"/>
      <c r="X795" s="247"/>
      <c r="Y795" s="362" t="s">
        <v>346</v>
      </c>
      <c r="Z795" s="363"/>
      <c r="AA795" s="363"/>
      <c r="AB795" s="363"/>
      <c r="AC795" s="152" t="s">
        <v>332</v>
      </c>
      <c r="AD795" s="152"/>
      <c r="AE795" s="152"/>
      <c r="AF795" s="152"/>
      <c r="AG795" s="152"/>
      <c r="AH795" s="362" t="s">
        <v>257</v>
      </c>
      <c r="AI795" s="360"/>
      <c r="AJ795" s="360"/>
      <c r="AK795" s="360"/>
      <c r="AL795" s="360" t="s">
        <v>21</v>
      </c>
      <c r="AM795" s="360"/>
      <c r="AN795" s="360"/>
      <c r="AO795" s="364"/>
      <c r="AP795" s="365" t="s">
        <v>296</v>
      </c>
      <c r="AQ795" s="365"/>
      <c r="AR795" s="365"/>
      <c r="AS795" s="365"/>
      <c r="AT795" s="365"/>
      <c r="AU795" s="365"/>
      <c r="AV795" s="365"/>
      <c r="AW795" s="365"/>
      <c r="AX795" s="365"/>
      <c r="AY795" s="34">
        <f t="shared" ref="AY795:AY796" si="21">$AY$793</f>
        <v>0</v>
      </c>
    </row>
    <row r="796" spans="1:51" ht="26.25" hidden="1"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hidden="1"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hidden="1"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hidden="1"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hidden="1"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hidden="1"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hidden="1"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hidden="1"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hidden="1"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hidden="1"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hidden="1"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hidden="1"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hidden="1"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hidden="1"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hidden="1"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hidden="1"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hidden="1"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hidden="1"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hidden="1"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hidden="1"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hidden="1"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hidden="1"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hidden="1"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hidden="1"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hidden="1"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hidden="1"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hidden="1"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hidden="1"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hidden="1"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hidden="1"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0"/>
      <c r="B828" s="360"/>
      <c r="C828" s="360" t="s">
        <v>26</v>
      </c>
      <c r="D828" s="360"/>
      <c r="E828" s="360"/>
      <c r="F828" s="360"/>
      <c r="G828" s="360"/>
      <c r="H828" s="360"/>
      <c r="I828" s="360"/>
      <c r="J828" s="152" t="s">
        <v>295</v>
      </c>
      <c r="K828" s="361"/>
      <c r="L828" s="361"/>
      <c r="M828" s="361"/>
      <c r="N828" s="361"/>
      <c r="O828" s="361"/>
      <c r="P828" s="247" t="s">
        <v>27</v>
      </c>
      <c r="Q828" s="247"/>
      <c r="R828" s="247"/>
      <c r="S828" s="247"/>
      <c r="T828" s="247"/>
      <c r="U828" s="247"/>
      <c r="V828" s="247"/>
      <c r="W828" s="247"/>
      <c r="X828" s="247"/>
      <c r="Y828" s="362" t="s">
        <v>346</v>
      </c>
      <c r="Z828" s="363"/>
      <c r="AA828" s="363"/>
      <c r="AB828" s="363"/>
      <c r="AC828" s="152" t="s">
        <v>332</v>
      </c>
      <c r="AD828" s="152"/>
      <c r="AE828" s="152"/>
      <c r="AF828" s="152"/>
      <c r="AG828" s="152"/>
      <c r="AH828" s="362" t="s">
        <v>257</v>
      </c>
      <c r="AI828" s="360"/>
      <c r="AJ828" s="360"/>
      <c r="AK828" s="360"/>
      <c r="AL828" s="360" t="s">
        <v>21</v>
      </c>
      <c r="AM828" s="360"/>
      <c r="AN828" s="360"/>
      <c r="AO828" s="364"/>
      <c r="AP828" s="365" t="s">
        <v>296</v>
      </c>
      <c r="AQ828" s="365"/>
      <c r="AR828" s="365"/>
      <c r="AS828" s="365"/>
      <c r="AT828" s="365"/>
      <c r="AU828" s="365"/>
      <c r="AV828" s="365"/>
      <c r="AW828" s="365"/>
      <c r="AX828" s="365"/>
      <c r="AY828" s="34">
        <f t="shared" ref="AY828:AY829" si="22">$AY$826</f>
        <v>0</v>
      </c>
    </row>
    <row r="829" spans="1:51" ht="26.25" hidden="1"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hidden="1"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hidden="1"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hidden="1"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hidden="1"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hidden="1"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hidden="1"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hidden="1"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hidden="1"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hidden="1"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hidden="1"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hidden="1"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hidden="1"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hidden="1"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hidden="1"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hidden="1"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hidden="1"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hidden="1"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hidden="1"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hidden="1"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hidden="1"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hidden="1"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hidden="1"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hidden="1"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hidden="1"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hidden="1"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hidden="1"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hidden="1"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hidden="1"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hidden="1"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0"/>
      <c r="B861" s="360"/>
      <c r="C861" s="360" t="s">
        <v>26</v>
      </c>
      <c r="D861" s="360"/>
      <c r="E861" s="360"/>
      <c r="F861" s="360"/>
      <c r="G861" s="360"/>
      <c r="H861" s="360"/>
      <c r="I861" s="360"/>
      <c r="J861" s="152" t="s">
        <v>295</v>
      </c>
      <c r="K861" s="361"/>
      <c r="L861" s="361"/>
      <c r="M861" s="361"/>
      <c r="N861" s="361"/>
      <c r="O861" s="361"/>
      <c r="P861" s="247" t="s">
        <v>27</v>
      </c>
      <c r="Q861" s="247"/>
      <c r="R861" s="247"/>
      <c r="S861" s="247"/>
      <c r="T861" s="247"/>
      <c r="U861" s="247"/>
      <c r="V861" s="247"/>
      <c r="W861" s="247"/>
      <c r="X861" s="247"/>
      <c r="Y861" s="362" t="s">
        <v>346</v>
      </c>
      <c r="Z861" s="363"/>
      <c r="AA861" s="363"/>
      <c r="AB861" s="363"/>
      <c r="AC861" s="152" t="s">
        <v>332</v>
      </c>
      <c r="AD861" s="152"/>
      <c r="AE861" s="152"/>
      <c r="AF861" s="152"/>
      <c r="AG861" s="152"/>
      <c r="AH861" s="362" t="s">
        <v>257</v>
      </c>
      <c r="AI861" s="360"/>
      <c r="AJ861" s="360"/>
      <c r="AK861" s="360"/>
      <c r="AL861" s="360" t="s">
        <v>21</v>
      </c>
      <c r="AM861" s="360"/>
      <c r="AN861" s="360"/>
      <c r="AO861" s="364"/>
      <c r="AP861" s="365" t="s">
        <v>296</v>
      </c>
      <c r="AQ861" s="365"/>
      <c r="AR861" s="365"/>
      <c r="AS861" s="365"/>
      <c r="AT861" s="365"/>
      <c r="AU861" s="365"/>
      <c r="AV861" s="365"/>
      <c r="AW861" s="365"/>
      <c r="AX861" s="365"/>
      <c r="AY861" s="34">
        <f t="shared" ref="AY861:AY862" si="23">$AY$859</f>
        <v>0</v>
      </c>
    </row>
    <row r="862" spans="1:51" ht="26.25" hidden="1"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hidden="1"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hidden="1"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hidden="1"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hidden="1"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hidden="1"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hidden="1"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hidden="1"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hidden="1"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hidden="1"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hidden="1"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hidden="1"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hidden="1"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hidden="1"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hidden="1"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hidden="1"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hidden="1"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hidden="1"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hidden="1"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hidden="1"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hidden="1"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hidden="1"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hidden="1"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hidden="1"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hidden="1"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hidden="1"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hidden="1"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hidden="1"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hidden="1"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0"/>
      <c r="B894" s="360"/>
      <c r="C894" s="360" t="s">
        <v>26</v>
      </c>
      <c r="D894" s="360"/>
      <c r="E894" s="360"/>
      <c r="F894" s="360"/>
      <c r="G894" s="360"/>
      <c r="H894" s="360"/>
      <c r="I894" s="360"/>
      <c r="J894" s="152" t="s">
        <v>295</v>
      </c>
      <c r="K894" s="361"/>
      <c r="L894" s="361"/>
      <c r="M894" s="361"/>
      <c r="N894" s="361"/>
      <c r="O894" s="361"/>
      <c r="P894" s="247" t="s">
        <v>27</v>
      </c>
      <c r="Q894" s="247"/>
      <c r="R894" s="247"/>
      <c r="S894" s="247"/>
      <c r="T894" s="247"/>
      <c r="U894" s="247"/>
      <c r="V894" s="247"/>
      <c r="W894" s="247"/>
      <c r="X894" s="247"/>
      <c r="Y894" s="362" t="s">
        <v>346</v>
      </c>
      <c r="Z894" s="363"/>
      <c r="AA894" s="363"/>
      <c r="AB894" s="363"/>
      <c r="AC894" s="152" t="s">
        <v>332</v>
      </c>
      <c r="AD894" s="152"/>
      <c r="AE894" s="152"/>
      <c r="AF894" s="152"/>
      <c r="AG894" s="152"/>
      <c r="AH894" s="362" t="s">
        <v>257</v>
      </c>
      <c r="AI894" s="360"/>
      <c r="AJ894" s="360"/>
      <c r="AK894" s="360"/>
      <c r="AL894" s="360" t="s">
        <v>21</v>
      </c>
      <c r="AM894" s="360"/>
      <c r="AN894" s="360"/>
      <c r="AO894" s="364"/>
      <c r="AP894" s="365" t="s">
        <v>296</v>
      </c>
      <c r="AQ894" s="365"/>
      <c r="AR894" s="365"/>
      <c r="AS894" s="365"/>
      <c r="AT894" s="365"/>
      <c r="AU894" s="365"/>
      <c r="AV894" s="365"/>
      <c r="AW894" s="365"/>
      <c r="AX894" s="365"/>
      <c r="AY894" s="34">
        <f t="shared" ref="AY894:AY895" si="24">$AY$892</f>
        <v>0</v>
      </c>
    </row>
    <row r="895" spans="1:51" ht="26.25" hidden="1"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hidden="1"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hidden="1"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hidden="1"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hidden="1"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hidden="1"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hidden="1"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hidden="1"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hidden="1"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hidden="1"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hidden="1"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hidden="1"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hidden="1"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hidden="1"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hidden="1"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hidden="1"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hidden="1"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hidden="1"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hidden="1"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hidden="1"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hidden="1"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hidden="1"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hidden="1"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hidden="1"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hidden="1"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hidden="1"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hidden="1"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hidden="1"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0"/>
      <c r="B927" s="360"/>
      <c r="C927" s="360" t="s">
        <v>26</v>
      </c>
      <c r="D927" s="360"/>
      <c r="E927" s="360"/>
      <c r="F927" s="360"/>
      <c r="G927" s="360"/>
      <c r="H927" s="360"/>
      <c r="I927" s="360"/>
      <c r="J927" s="152" t="s">
        <v>295</v>
      </c>
      <c r="K927" s="361"/>
      <c r="L927" s="361"/>
      <c r="M927" s="361"/>
      <c r="N927" s="361"/>
      <c r="O927" s="361"/>
      <c r="P927" s="247" t="s">
        <v>27</v>
      </c>
      <c r="Q927" s="247"/>
      <c r="R927" s="247"/>
      <c r="S927" s="247"/>
      <c r="T927" s="247"/>
      <c r="U927" s="247"/>
      <c r="V927" s="247"/>
      <c r="W927" s="247"/>
      <c r="X927" s="247"/>
      <c r="Y927" s="362" t="s">
        <v>346</v>
      </c>
      <c r="Z927" s="363"/>
      <c r="AA927" s="363"/>
      <c r="AB927" s="363"/>
      <c r="AC927" s="152" t="s">
        <v>332</v>
      </c>
      <c r="AD927" s="152"/>
      <c r="AE927" s="152"/>
      <c r="AF927" s="152"/>
      <c r="AG927" s="152"/>
      <c r="AH927" s="362" t="s">
        <v>257</v>
      </c>
      <c r="AI927" s="360"/>
      <c r="AJ927" s="360"/>
      <c r="AK927" s="360"/>
      <c r="AL927" s="360" t="s">
        <v>21</v>
      </c>
      <c r="AM927" s="360"/>
      <c r="AN927" s="360"/>
      <c r="AO927" s="364"/>
      <c r="AP927" s="365" t="s">
        <v>296</v>
      </c>
      <c r="AQ927" s="365"/>
      <c r="AR927" s="365"/>
      <c r="AS927" s="365"/>
      <c r="AT927" s="365"/>
      <c r="AU927" s="365"/>
      <c r="AV927" s="365"/>
      <c r="AW927" s="365"/>
      <c r="AX927" s="365"/>
      <c r="AY927" s="34">
        <f t="shared" ref="AY927:AY928" si="25">$AY$925</f>
        <v>0</v>
      </c>
    </row>
    <row r="928" spans="1:51" ht="26.25" hidden="1"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hidden="1"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hidden="1"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hidden="1"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hidden="1"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hidden="1"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hidden="1"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hidden="1"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hidden="1"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hidden="1"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hidden="1"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hidden="1"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hidden="1"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hidden="1"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hidden="1"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hidden="1"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hidden="1"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hidden="1"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hidden="1"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hidden="1"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hidden="1"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hidden="1"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hidden="1"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hidden="1"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hidden="1"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hidden="1"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hidden="1"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hidden="1"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hidden="1"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0"/>
      <c r="B960" s="360"/>
      <c r="C960" s="360" t="s">
        <v>26</v>
      </c>
      <c r="D960" s="360"/>
      <c r="E960" s="360"/>
      <c r="F960" s="360"/>
      <c r="G960" s="360"/>
      <c r="H960" s="360"/>
      <c r="I960" s="360"/>
      <c r="J960" s="152" t="s">
        <v>295</v>
      </c>
      <c r="K960" s="361"/>
      <c r="L960" s="361"/>
      <c r="M960" s="361"/>
      <c r="N960" s="361"/>
      <c r="O960" s="361"/>
      <c r="P960" s="247" t="s">
        <v>27</v>
      </c>
      <c r="Q960" s="247"/>
      <c r="R960" s="247"/>
      <c r="S960" s="247"/>
      <c r="T960" s="247"/>
      <c r="U960" s="247"/>
      <c r="V960" s="247"/>
      <c r="W960" s="247"/>
      <c r="X960" s="247"/>
      <c r="Y960" s="362" t="s">
        <v>346</v>
      </c>
      <c r="Z960" s="363"/>
      <c r="AA960" s="363"/>
      <c r="AB960" s="363"/>
      <c r="AC960" s="152" t="s">
        <v>332</v>
      </c>
      <c r="AD960" s="152"/>
      <c r="AE960" s="152"/>
      <c r="AF960" s="152"/>
      <c r="AG960" s="152"/>
      <c r="AH960" s="362" t="s">
        <v>257</v>
      </c>
      <c r="AI960" s="360"/>
      <c r="AJ960" s="360"/>
      <c r="AK960" s="360"/>
      <c r="AL960" s="360" t="s">
        <v>21</v>
      </c>
      <c r="AM960" s="360"/>
      <c r="AN960" s="360"/>
      <c r="AO960" s="364"/>
      <c r="AP960" s="365" t="s">
        <v>296</v>
      </c>
      <c r="AQ960" s="365"/>
      <c r="AR960" s="365"/>
      <c r="AS960" s="365"/>
      <c r="AT960" s="365"/>
      <c r="AU960" s="365"/>
      <c r="AV960" s="365"/>
      <c r="AW960" s="365"/>
      <c r="AX960" s="365"/>
      <c r="AY960" s="34">
        <f t="shared" ref="AY960:AY961" si="26">$AY$958</f>
        <v>0</v>
      </c>
    </row>
    <row r="961" spans="1:51" ht="26.25" hidden="1"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hidden="1"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hidden="1"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hidden="1"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hidden="1"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hidden="1"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hidden="1"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hidden="1"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hidden="1"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hidden="1"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hidden="1"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hidden="1"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hidden="1"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hidden="1"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hidden="1"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hidden="1"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hidden="1"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hidden="1"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hidden="1"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hidden="1"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hidden="1"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hidden="1"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hidden="1"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hidden="1"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hidden="1"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hidden="1"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hidden="1"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hidden="1"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0"/>
      <c r="B993" s="360"/>
      <c r="C993" s="360" t="s">
        <v>26</v>
      </c>
      <c r="D993" s="360"/>
      <c r="E993" s="360"/>
      <c r="F993" s="360"/>
      <c r="G993" s="360"/>
      <c r="H993" s="360"/>
      <c r="I993" s="360"/>
      <c r="J993" s="152" t="s">
        <v>295</v>
      </c>
      <c r="K993" s="361"/>
      <c r="L993" s="361"/>
      <c r="M993" s="361"/>
      <c r="N993" s="361"/>
      <c r="O993" s="361"/>
      <c r="P993" s="247" t="s">
        <v>27</v>
      </c>
      <c r="Q993" s="247"/>
      <c r="R993" s="247"/>
      <c r="S993" s="247"/>
      <c r="T993" s="247"/>
      <c r="U993" s="247"/>
      <c r="V993" s="247"/>
      <c r="W993" s="247"/>
      <c r="X993" s="247"/>
      <c r="Y993" s="362" t="s">
        <v>346</v>
      </c>
      <c r="Z993" s="363"/>
      <c r="AA993" s="363"/>
      <c r="AB993" s="363"/>
      <c r="AC993" s="152" t="s">
        <v>332</v>
      </c>
      <c r="AD993" s="152"/>
      <c r="AE993" s="152"/>
      <c r="AF993" s="152"/>
      <c r="AG993" s="152"/>
      <c r="AH993" s="362" t="s">
        <v>257</v>
      </c>
      <c r="AI993" s="360"/>
      <c r="AJ993" s="360"/>
      <c r="AK993" s="360"/>
      <c r="AL993" s="360" t="s">
        <v>21</v>
      </c>
      <c r="AM993" s="360"/>
      <c r="AN993" s="360"/>
      <c r="AO993" s="364"/>
      <c r="AP993" s="365" t="s">
        <v>296</v>
      </c>
      <c r="AQ993" s="365"/>
      <c r="AR993" s="365"/>
      <c r="AS993" s="365"/>
      <c r="AT993" s="365"/>
      <c r="AU993" s="365"/>
      <c r="AV993" s="365"/>
      <c r="AW993" s="365"/>
      <c r="AX993" s="365"/>
      <c r="AY993" s="34">
        <f t="shared" ref="AY993:AY994" si="27">$AY$991</f>
        <v>0</v>
      </c>
    </row>
    <row r="994" spans="1:51" ht="26.25" hidden="1"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hidden="1"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hidden="1"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hidden="1"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hidden="1"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hidden="1"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hidden="1"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hidden="1"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hidden="1"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hidden="1"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hidden="1"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hidden="1"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hidden="1"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hidden="1"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hidden="1"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hidden="1"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hidden="1"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hidden="1"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hidden="1"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hidden="1"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hidden="1"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hidden="1"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hidden="1"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hidden="1"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hidden="1"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hidden="1"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hidden="1"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0"/>
      <c r="B1026" s="360"/>
      <c r="C1026" s="360" t="s">
        <v>26</v>
      </c>
      <c r="D1026" s="360"/>
      <c r="E1026" s="360"/>
      <c r="F1026" s="360"/>
      <c r="G1026" s="360"/>
      <c r="H1026" s="360"/>
      <c r="I1026" s="360"/>
      <c r="J1026" s="152" t="s">
        <v>295</v>
      </c>
      <c r="K1026" s="361"/>
      <c r="L1026" s="361"/>
      <c r="M1026" s="361"/>
      <c r="N1026" s="361"/>
      <c r="O1026" s="361"/>
      <c r="P1026" s="247" t="s">
        <v>27</v>
      </c>
      <c r="Q1026" s="247"/>
      <c r="R1026" s="247"/>
      <c r="S1026" s="247"/>
      <c r="T1026" s="247"/>
      <c r="U1026" s="247"/>
      <c r="V1026" s="247"/>
      <c r="W1026" s="247"/>
      <c r="X1026" s="247"/>
      <c r="Y1026" s="362" t="s">
        <v>346</v>
      </c>
      <c r="Z1026" s="363"/>
      <c r="AA1026" s="363"/>
      <c r="AB1026" s="363"/>
      <c r="AC1026" s="152" t="s">
        <v>332</v>
      </c>
      <c r="AD1026" s="152"/>
      <c r="AE1026" s="152"/>
      <c r="AF1026" s="152"/>
      <c r="AG1026" s="152"/>
      <c r="AH1026" s="362" t="s">
        <v>257</v>
      </c>
      <c r="AI1026" s="360"/>
      <c r="AJ1026" s="360"/>
      <c r="AK1026" s="360"/>
      <c r="AL1026" s="360" t="s">
        <v>21</v>
      </c>
      <c r="AM1026" s="360"/>
      <c r="AN1026" s="360"/>
      <c r="AO1026" s="364"/>
      <c r="AP1026" s="365" t="s">
        <v>296</v>
      </c>
      <c r="AQ1026" s="365"/>
      <c r="AR1026" s="365"/>
      <c r="AS1026" s="365"/>
      <c r="AT1026" s="365"/>
      <c r="AU1026" s="365"/>
      <c r="AV1026" s="365"/>
      <c r="AW1026" s="365"/>
      <c r="AX1026" s="365"/>
      <c r="AY1026" s="34">
        <f t="shared" ref="AY1026:AY1027" si="28">$AY$1024</f>
        <v>0</v>
      </c>
    </row>
    <row r="1027" spans="1:51" ht="26.25" hidden="1"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hidden="1"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hidden="1"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hidden="1"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hidden="1"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hidden="1"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hidden="1"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hidden="1"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hidden="1"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hidden="1"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hidden="1"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hidden="1"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hidden="1"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hidden="1"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hidden="1"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hidden="1"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hidden="1"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hidden="1"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hidden="1"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hidden="1"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hidden="1"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hidden="1"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hidden="1"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hidden="1"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hidden="1"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hidden="1"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hidden="1"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hidden="1"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0"/>
      <c r="B1059" s="360"/>
      <c r="C1059" s="360" t="s">
        <v>26</v>
      </c>
      <c r="D1059" s="360"/>
      <c r="E1059" s="360"/>
      <c r="F1059" s="360"/>
      <c r="G1059" s="360"/>
      <c r="H1059" s="360"/>
      <c r="I1059" s="360"/>
      <c r="J1059" s="152" t="s">
        <v>295</v>
      </c>
      <c r="K1059" s="361"/>
      <c r="L1059" s="361"/>
      <c r="M1059" s="361"/>
      <c r="N1059" s="361"/>
      <c r="O1059" s="361"/>
      <c r="P1059" s="247" t="s">
        <v>27</v>
      </c>
      <c r="Q1059" s="247"/>
      <c r="R1059" s="247"/>
      <c r="S1059" s="247"/>
      <c r="T1059" s="247"/>
      <c r="U1059" s="247"/>
      <c r="V1059" s="247"/>
      <c r="W1059" s="247"/>
      <c r="X1059" s="247"/>
      <c r="Y1059" s="362" t="s">
        <v>346</v>
      </c>
      <c r="Z1059" s="363"/>
      <c r="AA1059" s="363"/>
      <c r="AB1059" s="363"/>
      <c r="AC1059" s="152" t="s">
        <v>332</v>
      </c>
      <c r="AD1059" s="152"/>
      <c r="AE1059" s="152"/>
      <c r="AF1059" s="152"/>
      <c r="AG1059" s="152"/>
      <c r="AH1059" s="362" t="s">
        <v>257</v>
      </c>
      <c r="AI1059" s="360"/>
      <c r="AJ1059" s="360"/>
      <c r="AK1059" s="360"/>
      <c r="AL1059" s="360" t="s">
        <v>21</v>
      </c>
      <c r="AM1059" s="360"/>
      <c r="AN1059" s="360"/>
      <c r="AO1059" s="364"/>
      <c r="AP1059" s="365" t="s">
        <v>296</v>
      </c>
      <c r="AQ1059" s="365"/>
      <c r="AR1059" s="365"/>
      <c r="AS1059" s="365"/>
      <c r="AT1059" s="365"/>
      <c r="AU1059" s="365"/>
      <c r="AV1059" s="365"/>
      <c r="AW1059" s="365"/>
      <c r="AX1059" s="365"/>
      <c r="AY1059" s="34">
        <f t="shared" ref="AY1059:AY1060" si="29">$AY$1057</f>
        <v>0</v>
      </c>
    </row>
    <row r="1060" spans="1:51" ht="26.25" hidden="1"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hidden="1"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hidden="1"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hidden="1"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hidden="1"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hidden="1"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hidden="1"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hidden="1"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hidden="1"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hidden="1"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hidden="1"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hidden="1"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hidden="1"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hidden="1"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hidden="1"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hidden="1"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hidden="1"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hidden="1"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hidden="1"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hidden="1"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hidden="1"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hidden="1"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hidden="1"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hidden="1"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hidden="1"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hidden="1"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hidden="1"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hidden="1"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hidden="1"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hidden="1"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0"/>
      <c r="B1092" s="360"/>
      <c r="C1092" s="360" t="s">
        <v>26</v>
      </c>
      <c r="D1092" s="360"/>
      <c r="E1092" s="360"/>
      <c r="F1092" s="360"/>
      <c r="G1092" s="360"/>
      <c r="H1092" s="360"/>
      <c r="I1092" s="360"/>
      <c r="J1092" s="152" t="s">
        <v>295</v>
      </c>
      <c r="K1092" s="361"/>
      <c r="L1092" s="361"/>
      <c r="M1092" s="361"/>
      <c r="N1092" s="361"/>
      <c r="O1092" s="361"/>
      <c r="P1092" s="247" t="s">
        <v>27</v>
      </c>
      <c r="Q1092" s="247"/>
      <c r="R1092" s="247"/>
      <c r="S1092" s="247"/>
      <c r="T1092" s="247"/>
      <c r="U1092" s="247"/>
      <c r="V1092" s="247"/>
      <c r="W1092" s="247"/>
      <c r="X1092" s="247"/>
      <c r="Y1092" s="362" t="s">
        <v>346</v>
      </c>
      <c r="Z1092" s="363"/>
      <c r="AA1092" s="363"/>
      <c r="AB1092" s="363"/>
      <c r="AC1092" s="152" t="s">
        <v>332</v>
      </c>
      <c r="AD1092" s="152"/>
      <c r="AE1092" s="152"/>
      <c r="AF1092" s="152"/>
      <c r="AG1092" s="152"/>
      <c r="AH1092" s="362" t="s">
        <v>257</v>
      </c>
      <c r="AI1092" s="360"/>
      <c r="AJ1092" s="360"/>
      <c r="AK1092" s="360"/>
      <c r="AL1092" s="360" t="s">
        <v>21</v>
      </c>
      <c r="AM1092" s="360"/>
      <c r="AN1092" s="360"/>
      <c r="AO1092" s="364"/>
      <c r="AP1092" s="365" t="s">
        <v>296</v>
      </c>
      <c r="AQ1092" s="365"/>
      <c r="AR1092" s="365"/>
      <c r="AS1092" s="365"/>
      <c r="AT1092" s="365"/>
      <c r="AU1092" s="365"/>
      <c r="AV1092" s="365"/>
      <c r="AW1092" s="365"/>
      <c r="AX1092" s="365"/>
      <c r="AY1092">
        <f t="shared" ref="AY1092:AY1093" si="30">$AY$1090</f>
        <v>0</v>
      </c>
    </row>
    <row r="1093" spans="1:51" ht="26.25" hidden="1"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hidden="1"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hidden="1"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hidden="1"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hidden="1"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hidden="1"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hidden="1"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hidden="1"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hidden="1"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hidden="1"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hidden="1"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hidden="1"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hidden="1"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hidden="1"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hidden="1"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hidden="1"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hidden="1"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hidden="1"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hidden="1"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hidden="1"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hidden="1"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hidden="1"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hidden="1"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hidden="1"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hidden="1"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hidden="1"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hidden="1"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hidden="1"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hidden="1"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0"/>
      <c r="B1125" s="360"/>
      <c r="C1125" s="360" t="s">
        <v>26</v>
      </c>
      <c r="D1125" s="360"/>
      <c r="E1125" s="360"/>
      <c r="F1125" s="360"/>
      <c r="G1125" s="360"/>
      <c r="H1125" s="360"/>
      <c r="I1125" s="360"/>
      <c r="J1125" s="152" t="s">
        <v>295</v>
      </c>
      <c r="K1125" s="361"/>
      <c r="L1125" s="361"/>
      <c r="M1125" s="361"/>
      <c r="N1125" s="361"/>
      <c r="O1125" s="361"/>
      <c r="P1125" s="247" t="s">
        <v>27</v>
      </c>
      <c r="Q1125" s="247"/>
      <c r="R1125" s="247"/>
      <c r="S1125" s="247"/>
      <c r="T1125" s="247"/>
      <c r="U1125" s="247"/>
      <c r="V1125" s="247"/>
      <c r="W1125" s="247"/>
      <c r="X1125" s="247"/>
      <c r="Y1125" s="362" t="s">
        <v>346</v>
      </c>
      <c r="Z1125" s="363"/>
      <c r="AA1125" s="363"/>
      <c r="AB1125" s="363"/>
      <c r="AC1125" s="152" t="s">
        <v>332</v>
      </c>
      <c r="AD1125" s="152"/>
      <c r="AE1125" s="152"/>
      <c r="AF1125" s="152"/>
      <c r="AG1125" s="152"/>
      <c r="AH1125" s="362" t="s">
        <v>257</v>
      </c>
      <c r="AI1125" s="360"/>
      <c r="AJ1125" s="360"/>
      <c r="AK1125" s="360"/>
      <c r="AL1125" s="360" t="s">
        <v>21</v>
      </c>
      <c r="AM1125" s="360"/>
      <c r="AN1125" s="360"/>
      <c r="AO1125" s="364"/>
      <c r="AP1125" s="365" t="s">
        <v>296</v>
      </c>
      <c r="AQ1125" s="365"/>
      <c r="AR1125" s="365"/>
      <c r="AS1125" s="365"/>
      <c r="AT1125" s="365"/>
      <c r="AU1125" s="365"/>
      <c r="AV1125" s="365"/>
      <c r="AW1125" s="365"/>
      <c r="AX1125" s="365"/>
      <c r="AY1125">
        <f t="shared" ref="AY1125:AY1126" si="31">$AY$1123</f>
        <v>0</v>
      </c>
    </row>
    <row r="1126" spans="1:51" ht="26.25" hidden="1"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hidden="1"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hidden="1"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hidden="1"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hidden="1"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hidden="1"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hidden="1"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hidden="1"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hidden="1"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hidden="1"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hidden="1"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hidden="1"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hidden="1"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hidden="1"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hidden="1"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hidden="1"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hidden="1"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hidden="1"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hidden="1"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hidden="1"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hidden="1"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hidden="1"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hidden="1"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hidden="1"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hidden="1"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hidden="1"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hidden="1"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hidden="1"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hidden="1"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hidden="1"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0"/>
      <c r="B1158" s="360"/>
      <c r="C1158" s="360" t="s">
        <v>26</v>
      </c>
      <c r="D1158" s="360"/>
      <c r="E1158" s="360"/>
      <c r="F1158" s="360"/>
      <c r="G1158" s="360"/>
      <c r="H1158" s="360"/>
      <c r="I1158" s="360"/>
      <c r="J1158" s="152" t="s">
        <v>295</v>
      </c>
      <c r="K1158" s="361"/>
      <c r="L1158" s="361"/>
      <c r="M1158" s="361"/>
      <c r="N1158" s="361"/>
      <c r="O1158" s="361"/>
      <c r="P1158" s="247" t="s">
        <v>27</v>
      </c>
      <c r="Q1158" s="247"/>
      <c r="R1158" s="247"/>
      <c r="S1158" s="247"/>
      <c r="T1158" s="247"/>
      <c r="U1158" s="247"/>
      <c r="V1158" s="247"/>
      <c r="W1158" s="247"/>
      <c r="X1158" s="247"/>
      <c r="Y1158" s="362" t="s">
        <v>346</v>
      </c>
      <c r="Z1158" s="363"/>
      <c r="AA1158" s="363"/>
      <c r="AB1158" s="363"/>
      <c r="AC1158" s="152" t="s">
        <v>332</v>
      </c>
      <c r="AD1158" s="152"/>
      <c r="AE1158" s="152"/>
      <c r="AF1158" s="152"/>
      <c r="AG1158" s="152"/>
      <c r="AH1158" s="362" t="s">
        <v>257</v>
      </c>
      <c r="AI1158" s="360"/>
      <c r="AJ1158" s="360"/>
      <c r="AK1158" s="360"/>
      <c r="AL1158" s="360" t="s">
        <v>21</v>
      </c>
      <c r="AM1158" s="360"/>
      <c r="AN1158" s="360"/>
      <c r="AO1158" s="364"/>
      <c r="AP1158" s="365" t="s">
        <v>296</v>
      </c>
      <c r="AQ1158" s="365"/>
      <c r="AR1158" s="365"/>
      <c r="AS1158" s="365"/>
      <c r="AT1158" s="365"/>
      <c r="AU1158" s="365"/>
      <c r="AV1158" s="365"/>
      <c r="AW1158" s="365"/>
      <c r="AX1158" s="365"/>
      <c r="AY1158">
        <f t="shared" ref="AY1158:AY1159" si="32">$AY$1156</f>
        <v>0</v>
      </c>
    </row>
    <row r="1159" spans="1:51" ht="26.25" hidden="1"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hidden="1"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hidden="1"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hidden="1"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hidden="1"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hidden="1"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hidden="1"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hidden="1"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hidden="1"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hidden="1"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hidden="1"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hidden="1"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hidden="1"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hidden="1"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hidden="1"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hidden="1"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hidden="1"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hidden="1"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hidden="1"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hidden="1"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hidden="1"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hidden="1"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hidden="1"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hidden="1"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hidden="1"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hidden="1"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hidden="1"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hidden="1"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hidden="1"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hidden="1"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0"/>
      <c r="B1191" s="360"/>
      <c r="C1191" s="360" t="s">
        <v>26</v>
      </c>
      <c r="D1191" s="360"/>
      <c r="E1191" s="360"/>
      <c r="F1191" s="360"/>
      <c r="G1191" s="360"/>
      <c r="H1191" s="360"/>
      <c r="I1191" s="360"/>
      <c r="J1191" s="152" t="s">
        <v>295</v>
      </c>
      <c r="K1191" s="361"/>
      <c r="L1191" s="361"/>
      <c r="M1191" s="361"/>
      <c r="N1191" s="361"/>
      <c r="O1191" s="361"/>
      <c r="P1191" s="247" t="s">
        <v>27</v>
      </c>
      <c r="Q1191" s="247"/>
      <c r="R1191" s="247"/>
      <c r="S1191" s="247"/>
      <c r="T1191" s="247"/>
      <c r="U1191" s="247"/>
      <c r="V1191" s="247"/>
      <c r="W1191" s="247"/>
      <c r="X1191" s="247"/>
      <c r="Y1191" s="362" t="s">
        <v>346</v>
      </c>
      <c r="Z1191" s="363"/>
      <c r="AA1191" s="363"/>
      <c r="AB1191" s="363"/>
      <c r="AC1191" s="152" t="s">
        <v>332</v>
      </c>
      <c r="AD1191" s="152"/>
      <c r="AE1191" s="152"/>
      <c r="AF1191" s="152"/>
      <c r="AG1191" s="152"/>
      <c r="AH1191" s="362" t="s">
        <v>257</v>
      </c>
      <c r="AI1191" s="360"/>
      <c r="AJ1191" s="360"/>
      <c r="AK1191" s="360"/>
      <c r="AL1191" s="360" t="s">
        <v>21</v>
      </c>
      <c r="AM1191" s="360"/>
      <c r="AN1191" s="360"/>
      <c r="AO1191" s="364"/>
      <c r="AP1191" s="365" t="s">
        <v>296</v>
      </c>
      <c r="AQ1191" s="365"/>
      <c r="AR1191" s="365"/>
      <c r="AS1191" s="365"/>
      <c r="AT1191" s="365"/>
      <c r="AU1191" s="365"/>
      <c r="AV1191" s="365"/>
      <c r="AW1191" s="365"/>
      <c r="AX1191" s="365"/>
      <c r="AY1191">
        <f t="shared" ref="AY1191:AY1192" si="33">$AY$1189</f>
        <v>0</v>
      </c>
    </row>
    <row r="1192" spans="1:51" ht="26.25" hidden="1"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hidden="1"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hidden="1"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hidden="1"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hidden="1"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hidden="1"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hidden="1"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hidden="1"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hidden="1"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hidden="1"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hidden="1"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hidden="1"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hidden="1"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hidden="1"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hidden="1"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hidden="1"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hidden="1"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hidden="1"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hidden="1"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hidden="1"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hidden="1"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hidden="1"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hidden="1"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hidden="1"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hidden="1"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hidden="1"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hidden="1"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hidden="1"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hidden="1"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hidden="1"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0"/>
      <c r="B1224" s="360"/>
      <c r="C1224" s="360" t="s">
        <v>26</v>
      </c>
      <c r="D1224" s="360"/>
      <c r="E1224" s="360"/>
      <c r="F1224" s="360"/>
      <c r="G1224" s="360"/>
      <c r="H1224" s="360"/>
      <c r="I1224" s="360"/>
      <c r="J1224" s="152" t="s">
        <v>295</v>
      </c>
      <c r="K1224" s="361"/>
      <c r="L1224" s="361"/>
      <c r="M1224" s="361"/>
      <c r="N1224" s="361"/>
      <c r="O1224" s="361"/>
      <c r="P1224" s="247" t="s">
        <v>27</v>
      </c>
      <c r="Q1224" s="247"/>
      <c r="R1224" s="247"/>
      <c r="S1224" s="247"/>
      <c r="T1224" s="247"/>
      <c r="U1224" s="247"/>
      <c r="V1224" s="247"/>
      <c r="W1224" s="247"/>
      <c r="X1224" s="247"/>
      <c r="Y1224" s="362" t="s">
        <v>346</v>
      </c>
      <c r="Z1224" s="363"/>
      <c r="AA1224" s="363"/>
      <c r="AB1224" s="363"/>
      <c r="AC1224" s="152" t="s">
        <v>332</v>
      </c>
      <c r="AD1224" s="152"/>
      <c r="AE1224" s="152"/>
      <c r="AF1224" s="152"/>
      <c r="AG1224" s="152"/>
      <c r="AH1224" s="362" t="s">
        <v>257</v>
      </c>
      <c r="AI1224" s="360"/>
      <c r="AJ1224" s="360"/>
      <c r="AK1224" s="360"/>
      <c r="AL1224" s="360" t="s">
        <v>21</v>
      </c>
      <c r="AM1224" s="360"/>
      <c r="AN1224" s="360"/>
      <c r="AO1224" s="364"/>
      <c r="AP1224" s="365" t="s">
        <v>296</v>
      </c>
      <c r="AQ1224" s="365"/>
      <c r="AR1224" s="365"/>
      <c r="AS1224" s="365"/>
      <c r="AT1224" s="365"/>
      <c r="AU1224" s="365"/>
      <c r="AV1224" s="365"/>
      <c r="AW1224" s="365"/>
      <c r="AX1224" s="365"/>
      <c r="AY1224">
        <f t="shared" ref="AY1224:AY1225" si="34">$AY$1222</f>
        <v>0</v>
      </c>
    </row>
    <row r="1225" spans="1:51" ht="26.25" hidden="1"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hidden="1"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hidden="1"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hidden="1"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hidden="1"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hidden="1"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hidden="1"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hidden="1"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hidden="1"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hidden="1"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hidden="1"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hidden="1"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hidden="1"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hidden="1"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hidden="1"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hidden="1"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hidden="1"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hidden="1"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hidden="1"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hidden="1"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hidden="1"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hidden="1"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hidden="1"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hidden="1"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hidden="1"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hidden="1"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hidden="1"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hidden="1"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hidden="1"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hidden="1"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0"/>
      <c r="B1257" s="360"/>
      <c r="C1257" s="360" t="s">
        <v>26</v>
      </c>
      <c r="D1257" s="360"/>
      <c r="E1257" s="360"/>
      <c r="F1257" s="360"/>
      <c r="G1257" s="360"/>
      <c r="H1257" s="360"/>
      <c r="I1257" s="360"/>
      <c r="J1257" s="152" t="s">
        <v>295</v>
      </c>
      <c r="K1257" s="361"/>
      <c r="L1257" s="361"/>
      <c r="M1257" s="361"/>
      <c r="N1257" s="361"/>
      <c r="O1257" s="361"/>
      <c r="P1257" s="247" t="s">
        <v>27</v>
      </c>
      <c r="Q1257" s="247"/>
      <c r="R1257" s="247"/>
      <c r="S1257" s="247"/>
      <c r="T1257" s="247"/>
      <c r="U1257" s="247"/>
      <c r="V1257" s="247"/>
      <c r="W1257" s="247"/>
      <c r="X1257" s="247"/>
      <c r="Y1257" s="362" t="s">
        <v>346</v>
      </c>
      <c r="Z1257" s="363"/>
      <c r="AA1257" s="363"/>
      <c r="AB1257" s="363"/>
      <c r="AC1257" s="152" t="s">
        <v>332</v>
      </c>
      <c r="AD1257" s="152"/>
      <c r="AE1257" s="152"/>
      <c r="AF1257" s="152"/>
      <c r="AG1257" s="152"/>
      <c r="AH1257" s="362" t="s">
        <v>257</v>
      </c>
      <c r="AI1257" s="360"/>
      <c r="AJ1257" s="360"/>
      <c r="AK1257" s="360"/>
      <c r="AL1257" s="360" t="s">
        <v>21</v>
      </c>
      <c r="AM1257" s="360"/>
      <c r="AN1257" s="360"/>
      <c r="AO1257" s="364"/>
      <c r="AP1257" s="365" t="s">
        <v>296</v>
      </c>
      <c r="AQ1257" s="365"/>
      <c r="AR1257" s="365"/>
      <c r="AS1257" s="365"/>
      <c r="AT1257" s="365"/>
      <c r="AU1257" s="365"/>
      <c r="AV1257" s="365"/>
      <c r="AW1257" s="365"/>
      <c r="AX1257" s="365"/>
      <c r="AY1257">
        <f t="shared" ref="AY1257:AY1258" si="35">$AY$1255</f>
        <v>0</v>
      </c>
    </row>
    <row r="1258" spans="1:51" ht="26.25" hidden="1"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hidden="1"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hidden="1"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hidden="1"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hidden="1"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hidden="1"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hidden="1"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hidden="1"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hidden="1"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hidden="1"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hidden="1"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hidden="1"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hidden="1"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hidden="1"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hidden="1"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hidden="1"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hidden="1"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hidden="1"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hidden="1"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hidden="1"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hidden="1"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hidden="1"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hidden="1"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hidden="1"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hidden="1"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hidden="1"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hidden="1"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hidden="1"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hidden="1"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hidden="1"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0"/>
      <c r="B1290" s="360"/>
      <c r="C1290" s="360" t="s">
        <v>26</v>
      </c>
      <c r="D1290" s="360"/>
      <c r="E1290" s="360"/>
      <c r="F1290" s="360"/>
      <c r="G1290" s="360"/>
      <c r="H1290" s="360"/>
      <c r="I1290" s="360"/>
      <c r="J1290" s="152" t="s">
        <v>295</v>
      </c>
      <c r="K1290" s="361"/>
      <c r="L1290" s="361"/>
      <c r="M1290" s="361"/>
      <c r="N1290" s="361"/>
      <c r="O1290" s="361"/>
      <c r="P1290" s="247" t="s">
        <v>27</v>
      </c>
      <c r="Q1290" s="247"/>
      <c r="R1290" s="247"/>
      <c r="S1290" s="247"/>
      <c r="T1290" s="247"/>
      <c r="U1290" s="247"/>
      <c r="V1290" s="247"/>
      <c r="W1290" s="247"/>
      <c r="X1290" s="247"/>
      <c r="Y1290" s="362" t="s">
        <v>346</v>
      </c>
      <c r="Z1290" s="363"/>
      <c r="AA1290" s="363"/>
      <c r="AB1290" s="363"/>
      <c r="AC1290" s="152" t="s">
        <v>332</v>
      </c>
      <c r="AD1290" s="152"/>
      <c r="AE1290" s="152"/>
      <c r="AF1290" s="152"/>
      <c r="AG1290" s="152"/>
      <c r="AH1290" s="362" t="s">
        <v>257</v>
      </c>
      <c r="AI1290" s="360"/>
      <c r="AJ1290" s="360"/>
      <c r="AK1290" s="360"/>
      <c r="AL1290" s="360" t="s">
        <v>21</v>
      </c>
      <c r="AM1290" s="360"/>
      <c r="AN1290" s="360"/>
      <c r="AO1290" s="364"/>
      <c r="AP1290" s="365" t="s">
        <v>296</v>
      </c>
      <c r="AQ1290" s="365"/>
      <c r="AR1290" s="365"/>
      <c r="AS1290" s="365"/>
      <c r="AT1290" s="365"/>
      <c r="AU1290" s="365"/>
      <c r="AV1290" s="365"/>
      <c r="AW1290" s="365"/>
      <c r="AX1290" s="365"/>
      <c r="AY1290">
        <f t="shared" ref="AY1290:AY1291" si="36">$AY$1288</f>
        <v>0</v>
      </c>
    </row>
    <row r="1291" spans="1:51" ht="26.25" hidden="1"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hidden="1"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hidden="1"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hidden="1"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hidden="1"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hidden="1"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hidden="1"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hidden="1"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hidden="1"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hidden="1"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hidden="1"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hidden="1"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hidden="1"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hidden="1"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hidden="1"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hidden="1"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hidden="1"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hidden="1"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hidden="1"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hidden="1"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hidden="1"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hidden="1"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hidden="1"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hidden="1"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hidden="1"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hidden="1"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hidden="1"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hidden="1"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hidden="1"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hidden="1"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538</v>
      </c>
      <c r="AA1" s="29" t="s">
        <v>82</v>
      </c>
      <c r="AB1" s="29" t="s">
        <v>539</v>
      </c>
      <c r="AC1" s="29" t="s">
        <v>34</v>
      </c>
      <c r="AD1" s="28"/>
      <c r="AE1" s="29" t="s">
        <v>46</v>
      </c>
      <c r="AF1" s="30"/>
      <c r="AG1" s="51" t="s">
        <v>244</v>
      </c>
      <c r="AI1" s="51" t="s">
        <v>253</v>
      </c>
      <c r="AK1" s="51" t="s">
        <v>258</v>
      </c>
      <c r="AM1" s="82"/>
      <c r="AN1" s="82"/>
      <c r="AP1" s="28" t="s">
        <v>349</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403</v>
      </c>
      <c r="AB2" s="94" t="s">
        <v>633</v>
      </c>
      <c r="AC2" s="95" t="s">
        <v>135</v>
      </c>
      <c r="AD2" s="28"/>
      <c r="AE2" s="43" t="s">
        <v>174</v>
      </c>
      <c r="AF2" s="30"/>
      <c r="AG2" s="53" t="s">
        <v>364</v>
      </c>
      <c r="AI2" s="51" t="s">
        <v>398</v>
      </c>
      <c r="AK2" s="51" t="s">
        <v>259</v>
      </c>
      <c r="AM2" s="82"/>
      <c r="AN2" s="82"/>
      <c r="AP2" s="53" t="s">
        <v>364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738</v>
      </c>
      <c r="M3" s="13" t="str">
        <f t="shared" ref="M3:M11" si="2">IF(L3="","",K3)</f>
        <v>文教及び科学振興</v>
      </c>
      <c r="N3" s="13" t="str">
        <f>IF(M3="",N2,IF(N2&lt;&gt;"",CONCATENATE(N2,"、",M3),M3))</f>
        <v>文教及び科学振興</v>
      </c>
      <c r="O3" s="13"/>
      <c r="P3" s="12" t="s">
        <v>75</v>
      </c>
      <c r="Q3" s="17" t="s">
        <v>738</v>
      </c>
      <c r="R3" s="13" t="str">
        <f t="shared" ref="R3:R8" si="3">IF(Q3="","",P3)</f>
        <v>委託・請負</v>
      </c>
      <c r="S3" s="13" t="str">
        <f t="shared" ref="S3:S8" si="4">IF(R3="",S2,IF(S2&lt;&gt;"",CONCATENATE(S2,"、",R3),R3))</f>
        <v>委託・請負</v>
      </c>
      <c r="T3" s="13"/>
      <c r="U3" s="32" t="s">
        <v>665</v>
      </c>
      <c r="W3" s="32" t="s">
        <v>150</v>
      </c>
      <c r="Y3" s="32" t="s">
        <v>69</v>
      </c>
      <c r="Z3" s="32" t="s">
        <v>540</v>
      </c>
      <c r="AA3" s="94" t="s">
        <v>503</v>
      </c>
      <c r="AB3" s="94" t="s">
        <v>634</v>
      </c>
      <c r="AC3" s="95" t="s">
        <v>136</v>
      </c>
      <c r="AD3" s="28"/>
      <c r="AE3" s="43" t="s">
        <v>175</v>
      </c>
      <c r="AF3" s="30"/>
      <c r="AG3" s="53" t="s">
        <v>365</v>
      </c>
      <c r="AI3" s="51" t="s">
        <v>252</v>
      </c>
      <c r="AK3" s="51" t="str">
        <f>CHAR(CODE(AK2)+1)</f>
        <v>B</v>
      </c>
      <c r="AM3" s="82"/>
      <c r="AN3" s="82"/>
      <c r="AP3" s="53" t="s">
        <v>365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666</v>
      </c>
      <c r="W4" s="32" t="s">
        <v>151</v>
      </c>
      <c r="Y4" s="32" t="s">
        <v>410</v>
      </c>
      <c r="Z4" s="32" t="s">
        <v>541</v>
      </c>
      <c r="AA4" s="94" t="s">
        <v>504</v>
      </c>
      <c r="AB4" s="94" t="s">
        <v>635</v>
      </c>
      <c r="AC4" s="94" t="s">
        <v>137</v>
      </c>
      <c r="AD4" s="28"/>
      <c r="AE4" s="43" t="s">
        <v>176</v>
      </c>
      <c r="AF4" s="30"/>
      <c r="AG4" s="53" t="s">
        <v>366</v>
      </c>
      <c r="AI4" s="51" t="s">
        <v>254</v>
      </c>
      <c r="AK4" s="51" t="str">
        <f t="shared" ref="AK4:AK49" si="7">CHAR(CODE(AK3)+1)</f>
        <v>C</v>
      </c>
      <c r="AM4" s="82"/>
      <c r="AN4" s="82"/>
      <c r="AP4" s="53" t="s">
        <v>366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690</v>
      </c>
      <c r="Y5" s="32" t="s">
        <v>411</v>
      </c>
      <c r="Z5" s="32" t="s">
        <v>542</v>
      </c>
      <c r="AA5" s="94" t="s">
        <v>505</v>
      </c>
      <c r="AB5" s="94" t="s">
        <v>636</v>
      </c>
      <c r="AC5" s="94" t="s">
        <v>177</v>
      </c>
      <c r="AD5" s="31"/>
      <c r="AE5" s="43" t="s">
        <v>377</v>
      </c>
      <c r="AF5" s="30"/>
      <c r="AG5" s="53" t="s">
        <v>367</v>
      </c>
      <c r="AI5" s="51" t="s">
        <v>407</v>
      </c>
      <c r="AK5" s="51" t="str">
        <f t="shared" si="7"/>
        <v>D</v>
      </c>
      <c r="AP5" s="53" t="s">
        <v>367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379</v>
      </c>
      <c r="W6" s="32" t="s">
        <v>152</v>
      </c>
      <c r="Y6" s="32" t="s">
        <v>412</v>
      </c>
      <c r="Z6" s="32" t="s">
        <v>543</v>
      </c>
      <c r="AA6" s="94" t="s">
        <v>506</v>
      </c>
      <c r="AB6" s="94" t="s">
        <v>637</v>
      </c>
      <c r="AC6" s="94" t="s">
        <v>138</v>
      </c>
      <c r="AD6" s="31"/>
      <c r="AE6" s="43" t="s">
        <v>374</v>
      </c>
      <c r="AF6" s="30"/>
      <c r="AG6" s="53" t="s">
        <v>368</v>
      </c>
      <c r="AI6" s="51" t="s">
        <v>408</v>
      </c>
      <c r="AK6" s="51" t="str">
        <f>CHAR(CODE(AK5)+1)</f>
        <v>E</v>
      </c>
      <c r="AP6" s="53" t="s">
        <v>368</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413</v>
      </c>
      <c r="Z7" s="32" t="s">
        <v>544</v>
      </c>
      <c r="AA7" s="94" t="s">
        <v>507</v>
      </c>
      <c r="AB7" s="94" t="s">
        <v>638</v>
      </c>
      <c r="AC7" s="31"/>
      <c r="AD7" s="31"/>
      <c r="AE7" s="32" t="s">
        <v>138</v>
      </c>
      <c r="AF7" s="30"/>
      <c r="AG7" s="53" t="s">
        <v>369</v>
      </c>
      <c r="AH7" s="85"/>
      <c r="AI7" s="53" t="s">
        <v>392</v>
      </c>
      <c r="AK7" s="51" t="str">
        <f>CHAR(CODE(AK6)+1)</f>
        <v>F</v>
      </c>
      <c r="AP7" s="53" t="s">
        <v>369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405</v>
      </c>
      <c r="W8" s="32" t="s">
        <v>154</v>
      </c>
      <c r="Y8" s="32" t="s">
        <v>414</v>
      </c>
      <c r="Z8" s="32" t="s">
        <v>545</v>
      </c>
      <c r="AA8" s="94" t="s">
        <v>508</v>
      </c>
      <c r="AB8" s="94" t="s">
        <v>639</v>
      </c>
      <c r="AC8" s="31"/>
      <c r="AD8" s="31"/>
      <c r="AE8" s="31"/>
      <c r="AF8" s="30"/>
      <c r="AG8" s="53" t="s">
        <v>370</v>
      </c>
      <c r="AI8" s="51" t="s">
        <v>393</v>
      </c>
      <c r="AK8" s="51" t="str">
        <f t="shared" si="7"/>
        <v>G</v>
      </c>
      <c r="AP8" s="53" t="s">
        <v>370</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文教及び科学振興</v>
      </c>
      <c r="O9" s="13"/>
      <c r="P9" s="13"/>
      <c r="Q9" s="19"/>
      <c r="T9" s="13"/>
      <c r="U9" s="32" t="s">
        <v>406</v>
      </c>
      <c r="W9" s="32" t="s">
        <v>155</v>
      </c>
      <c r="Y9" s="32" t="s">
        <v>415</v>
      </c>
      <c r="Z9" s="32" t="s">
        <v>546</v>
      </c>
      <c r="AA9" s="94" t="s">
        <v>509</v>
      </c>
      <c r="AB9" s="94" t="s">
        <v>640</v>
      </c>
      <c r="AC9" s="31"/>
      <c r="AD9" s="31"/>
      <c r="AE9" s="31"/>
      <c r="AF9" s="30"/>
      <c r="AG9" s="53" t="s">
        <v>371</v>
      </c>
      <c r="AI9" s="81"/>
      <c r="AK9" s="51" t="str">
        <f t="shared" si="7"/>
        <v>H</v>
      </c>
      <c r="AP9" s="53" t="s">
        <v>371</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文教及び科学振興</v>
      </c>
      <c r="O10" s="13"/>
      <c r="P10" s="13" t="str">
        <f>S8</f>
        <v>委託・請負</v>
      </c>
      <c r="Q10" s="19"/>
      <c r="T10" s="13"/>
      <c r="W10" s="32" t="s">
        <v>156</v>
      </c>
      <c r="Y10" s="32" t="s">
        <v>416</v>
      </c>
      <c r="Z10" s="32" t="s">
        <v>547</v>
      </c>
      <c r="AA10" s="94" t="s">
        <v>510</v>
      </c>
      <c r="AB10" s="94" t="s">
        <v>641</v>
      </c>
      <c r="AC10" s="31"/>
      <c r="AD10" s="31"/>
      <c r="AE10" s="31"/>
      <c r="AF10" s="30"/>
      <c r="AG10" s="53" t="s">
        <v>355</v>
      </c>
      <c r="AK10" s="51" t="str">
        <f t="shared" si="7"/>
        <v>I</v>
      </c>
      <c r="AP10" s="51" t="s">
        <v>350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417</v>
      </c>
      <c r="Z11" s="32" t="s">
        <v>548</v>
      </c>
      <c r="AA11" s="94" t="s">
        <v>511</v>
      </c>
      <c r="AB11" s="94" t="s">
        <v>642</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667</v>
      </c>
      <c r="W12" s="32" t="s">
        <v>158</v>
      </c>
      <c r="Y12" s="32" t="s">
        <v>418</v>
      </c>
      <c r="Z12" s="32" t="s">
        <v>549</v>
      </c>
      <c r="AA12" s="94" t="s">
        <v>512</v>
      </c>
      <c r="AB12" s="94" t="s">
        <v>643</v>
      </c>
      <c r="AC12" s="31"/>
      <c r="AD12" s="31"/>
      <c r="AE12" s="31"/>
      <c r="AF12" s="30"/>
      <c r="AG12" s="51" t="s">
        <v>356</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419</v>
      </c>
      <c r="Z13" s="32" t="s">
        <v>550</v>
      </c>
      <c r="AA13" s="94" t="s">
        <v>513</v>
      </c>
      <c r="AB13" s="94" t="s">
        <v>644</v>
      </c>
      <c r="AC13" s="31"/>
      <c r="AD13" s="31"/>
      <c r="AE13" s="31"/>
      <c r="AF13" s="30"/>
      <c r="AG13" s="51" t="s">
        <v>357</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668</v>
      </c>
      <c r="W14" s="32" t="s">
        <v>160</v>
      </c>
      <c r="Y14" s="32" t="s">
        <v>420</v>
      </c>
      <c r="Z14" s="32" t="s">
        <v>551</v>
      </c>
      <c r="AA14" s="94" t="s">
        <v>514</v>
      </c>
      <c r="AB14" s="94" t="s">
        <v>645</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669</v>
      </c>
      <c r="W15" s="32" t="s">
        <v>161</v>
      </c>
      <c r="Y15" s="32" t="s">
        <v>421</v>
      </c>
      <c r="Z15" s="32" t="s">
        <v>552</v>
      </c>
      <c r="AA15" s="94" t="s">
        <v>515</v>
      </c>
      <c r="AB15" s="94" t="s">
        <v>646</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670</v>
      </c>
      <c r="W16" s="32" t="s">
        <v>162</v>
      </c>
      <c r="Y16" s="32" t="s">
        <v>422</v>
      </c>
      <c r="Z16" s="32" t="s">
        <v>553</v>
      </c>
      <c r="AA16" s="94" t="s">
        <v>516</v>
      </c>
      <c r="AB16" s="94" t="s">
        <v>647</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671</v>
      </c>
      <c r="W17" s="32" t="s">
        <v>163</v>
      </c>
      <c r="Y17" s="32" t="s">
        <v>423</v>
      </c>
      <c r="Z17" s="32" t="s">
        <v>554</v>
      </c>
      <c r="AA17" s="94" t="s">
        <v>517</v>
      </c>
      <c r="AB17" s="94" t="s">
        <v>648</v>
      </c>
      <c r="AC17" s="31"/>
      <c r="AD17" s="31"/>
      <c r="AE17" s="31"/>
      <c r="AF17" s="30"/>
      <c r="AG17" s="82"/>
      <c r="AK17" s="51" t="str">
        <f t="shared" si="7"/>
        <v>P</v>
      </c>
    </row>
    <row r="18" spans="1:37" ht="13.5" customHeight="1" x14ac:dyDescent="0.15">
      <c r="A18" s="14" t="s">
        <v>100</v>
      </c>
      <c r="B18" s="15" t="s">
        <v>738</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U18" s="32" t="s">
        <v>672</v>
      </c>
      <c r="W18" s="32" t="s">
        <v>164</v>
      </c>
      <c r="Y18" s="32" t="s">
        <v>424</v>
      </c>
      <c r="Z18" s="32" t="s">
        <v>555</v>
      </c>
      <c r="AA18" s="94" t="s">
        <v>518</v>
      </c>
      <c r="AB18" s="94" t="s">
        <v>649</v>
      </c>
      <c r="AC18" s="31"/>
      <c r="AD18" s="31"/>
      <c r="AE18" s="31"/>
      <c r="AF18" s="30"/>
      <c r="AK18" s="51" t="str">
        <f t="shared" si="7"/>
        <v>Q</v>
      </c>
    </row>
    <row r="19" spans="1:37" ht="13.5" customHeight="1" x14ac:dyDescent="0.15">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U19" s="32" t="s">
        <v>673</v>
      </c>
      <c r="W19" s="32" t="s">
        <v>165</v>
      </c>
      <c r="Y19" s="32" t="s">
        <v>425</v>
      </c>
      <c r="Z19" s="32" t="s">
        <v>556</v>
      </c>
      <c r="AA19" s="94" t="s">
        <v>519</v>
      </c>
      <c r="AB19" s="94" t="s">
        <v>650</v>
      </c>
      <c r="AC19" s="31"/>
      <c r="AD19" s="31"/>
      <c r="AE19" s="31"/>
      <c r="AF19" s="30"/>
      <c r="AK19" s="51" t="str">
        <f t="shared" si="7"/>
        <v>R</v>
      </c>
    </row>
    <row r="20" spans="1:37" ht="13.5" customHeight="1" x14ac:dyDescent="0.15">
      <c r="A20" s="14" t="s">
        <v>309</v>
      </c>
      <c r="B20" s="15"/>
      <c r="C20" s="13" t="str">
        <f t="shared" si="9"/>
        <v/>
      </c>
      <c r="D20" s="13" t="str">
        <f t="shared" si="8"/>
        <v>ＩＴ戦略</v>
      </c>
      <c r="F20" s="18" t="s">
        <v>308</v>
      </c>
      <c r="G20" s="17"/>
      <c r="H20" s="13" t="str">
        <f t="shared" si="1"/>
        <v/>
      </c>
      <c r="I20" s="13" t="str">
        <f t="shared" si="5"/>
        <v>一般会計</v>
      </c>
      <c r="K20" s="13"/>
      <c r="L20" s="13"/>
      <c r="O20" s="13"/>
      <c r="P20" s="13"/>
      <c r="Q20" s="19"/>
      <c r="T20" s="13"/>
      <c r="U20" s="32" t="s">
        <v>674</v>
      </c>
      <c r="W20" s="32" t="s">
        <v>166</v>
      </c>
      <c r="Y20" s="32" t="s">
        <v>426</v>
      </c>
      <c r="Z20" s="32" t="s">
        <v>557</v>
      </c>
      <c r="AA20" s="94" t="s">
        <v>520</v>
      </c>
      <c r="AB20" s="94" t="s">
        <v>651</v>
      </c>
      <c r="AC20" s="31"/>
      <c r="AD20" s="31"/>
      <c r="AE20" s="31"/>
      <c r="AF20" s="30"/>
      <c r="AK20" s="51" t="str">
        <f t="shared" si="7"/>
        <v>S</v>
      </c>
    </row>
    <row r="21" spans="1:37" ht="13.5" customHeight="1" x14ac:dyDescent="0.15">
      <c r="A21" s="14" t="s">
        <v>310</v>
      </c>
      <c r="B21" s="15"/>
      <c r="C21" s="13" t="str">
        <f t="shared" si="9"/>
        <v/>
      </c>
      <c r="D21" s="13" t="str">
        <f t="shared" si="8"/>
        <v>ＩＴ戦略</v>
      </c>
      <c r="F21" s="18" t="s">
        <v>127</v>
      </c>
      <c r="G21" s="17"/>
      <c r="H21" s="13" t="str">
        <f t="shared" si="1"/>
        <v/>
      </c>
      <c r="I21" s="13" t="str">
        <f t="shared" si="5"/>
        <v>一般会計</v>
      </c>
      <c r="K21" s="13"/>
      <c r="L21" s="13"/>
      <c r="O21" s="13"/>
      <c r="P21" s="13"/>
      <c r="Q21" s="19"/>
      <c r="T21" s="13"/>
      <c r="U21" s="32" t="s">
        <v>675</v>
      </c>
      <c r="W21" s="32" t="s">
        <v>167</v>
      </c>
      <c r="Y21" s="32" t="s">
        <v>427</v>
      </c>
      <c r="Z21" s="32" t="s">
        <v>558</v>
      </c>
      <c r="AA21" s="94" t="s">
        <v>521</v>
      </c>
      <c r="AB21" s="94" t="s">
        <v>652</v>
      </c>
      <c r="AC21" s="31"/>
      <c r="AD21" s="31"/>
      <c r="AE21" s="31"/>
      <c r="AF21" s="30"/>
      <c r="AK21" s="51" t="str">
        <f t="shared" si="7"/>
        <v>T</v>
      </c>
    </row>
    <row r="22" spans="1:37" ht="13.5" customHeight="1" x14ac:dyDescent="0.15">
      <c r="A22" s="14" t="s">
        <v>311</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U22" s="32" t="s">
        <v>676</v>
      </c>
      <c r="W22" s="32" t="s">
        <v>168</v>
      </c>
      <c r="Y22" s="32" t="s">
        <v>428</v>
      </c>
      <c r="Z22" s="32" t="s">
        <v>559</v>
      </c>
      <c r="AA22" s="94" t="s">
        <v>522</v>
      </c>
      <c r="AB22" s="94" t="s">
        <v>653</v>
      </c>
      <c r="AC22" s="31"/>
      <c r="AD22" s="31"/>
      <c r="AE22" s="31"/>
      <c r="AF22" s="30"/>
      <c r="AK22" s="51" t="str">
        <f t="shared" si="7"/>
        <v>U</v>
      </c>
    </row>
    <row r="23" spans="1:37" ht="13.5" customHeight="1" x14ac:dyDescent="0.15">
      <c r="A23" s="14" t="s">
        <v>312</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U23" s="32" t="s">
        <v>677</v>
      </c>
      <c r="W23" s="32" t="s">
        <v>693</v>
      </c>
      <c r="Y23" s="32" t="s">
        <v>429</v>
      </c>
      <c r="Z23" s="32" t="s">
        <v>560</v>
      </c>
      <c r="AA23" s="94" t="s">
        <v>523</v>
      </c>
      <c r="AB23" s="94" t="s">
        <v>654</v>
      </c>
      <c r="AC23" s="31"/>
      <c r="AD23" s="31"/>
      <c r="AE23" s="31"/>
      <c r="AF23" s="30"/>
      <c r="AK23" s="51" t="str">
        <f t="shared" si="7"/>
        <v>V</v>
      </c>
    </row>
    <row r="24" spans="1:37" ht="13.5" customHeight="1" x14ac:dyDescent="0.15">
      <c r="A24" s="88" t="s">
        <v>396</v>
      </c>
      <c r="B24" s="15"/>
      <c r="C24" s="13" t="str">
        <f t="shared" si="9"/>
        <v/>
      </c>
      <c r="D24" s="13" t="str">
        <f>IF(C24="",D23,IF(D23&lt;&gt;"",CONCATENATE(D23,"、",C24),C24))</f>
        <v>ＩＴ戦略</v>
      </c>
      <c r="F24" s="18" t="s">
        <v>401</v>
      </c>
      <c r="G24" s="17"/>
      <c r="H24" s="13" t="str">
        <f t="shared" si="1"/>
        <v/>
      </c>
      <c r="I24" s="13" t="str">
        <f t="shared" si="5"/>
        <v>一般会計</v>
      </c>
      <c r="K24" s="13"/>
      <c r="L24" s="13"/>
      <c r="O24" s="13"/>
      <c r="P24" s="13"/>
      <c r="Q24" s="19"/>
      <c r="T24" s="13"/>
      <c r="U24" s="32" t="s">
        <v>678</v>
      </c>
      <c r="Y24" s="32" t="s">
        <v>430</v>
      </c>
      <c r="Z24" s="32" t="s">
        <v>561</v>
      </c>
      <c r="AA24" s="94" t="s">
        <v>524</v>
      </c>
      <c r="AB24" s="94" t="s">
        <v>655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679</v>
      </c>
      <c r="Y25" s="32" t="s">
        <v>431</v>
      </c>
      <c r="Z25" s="32" t="s">
        <v>562</v>
      </c>
      <c r="AA25" s="94" t="s">
        <v>525</v>
      </c>
      <c r="AB25" s="94" t="s">
        <v>656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680</v>
      </c>
      <c r="Y26" s="32" t="s">
        <v>432</v>
      </c>
      <c r="Z26" s="32" t="s">
        <v>563</v>
      </c>
      <c r="AA26" s="94" t="s">
        <v>526</v>
      </c>
      <c r="AB26" s="94" t="s">
        <v>657</v>
      </c>
      <c r="AC26" s="31"/>
      <c r="AD26" s="31"/>
      <c r="AE26" s="31"/>
      <c r="AF26" s="30"/>
      <c r="AK26" s="51" t="str">
        <f t="shared" si="7"/>
        <v>Y</v>
      </c>
    </row>
    <row r="27" spans="1:37" ht="13.5" customHeight="1" x14ac:dyDescent="0.15">
      <c r="A27" s="13" t="str">
        <f>IF(D24="", "-", D24)</f>
        <v>ＩＴ戦略</v>
      </c>
      <c r="B27" s="13"/>
      <c r="F27" s="18" t="s">
        <v>132</v>
      </c>
      <c r="G27" s="17"/>
      <c r="H27" s="13" t="str">
        <f t="shared" si="1"/>
        <v/>
      </c>
      <c r="I27" s="13" t="str">
        <f t="shared" si="5"/>
        <v>一般会計</v>
      </c>
      <c r="K27" s="13"/>
      <c r="L27" s="13"/>
      <c r="O27" s="13"/>
      <c r="P27" s="13"/>
      <c r="Q27" s="19"/>
      <c r="T27" s="13"/>
      <c r="U27" s="32" t="s">
        <v>681</v>
      </c>
      <c r="Y27" s="32" t="s">
        <v>433</v>
      </c>
      <c r="Z27" s="32" t="s">
        <v>564</v>
      </c>
      <c r="AA27" s="94" t="s">
        <v>527</v>
      </c>
      <c r="AB27" s="94" t="s">
        <v>658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682</v>
      </c>
      <c r="Y28" s="32" t="s">
        <v>434</v>
      </c>
      <c r="Z28" s="32" t="s">
        <v>565</v>
      </c>
      <c r="AA28" s="94" t="s">
        <v>528</v>
      </c>
      <c r="AB28" s="94" t="s">
        <v>659</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683</v>
      </c>
      <c r="Y29" s="32" t="s">
        <v>435</v>
      </c>
      <c r="Z29" s="32" t="s">
        <v>566</v>
      </c>
      <c r="AA29" s="94" t="s">
        <v>529</v>
      </c>
      <c r="AB29" s="94" t="s">
        <v>660</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684</v>
      </c>
      <c r="Y30" s="32" t="s">
        <v>436</v>
      </c>
      <c r="Z30" s="32" t="s">
        <v>567</v>
      </c>
      <c r="AA30" s="94" t="s">
        <v>530</v>
      </c>
      <c r="AB30" s="94" t="s">
        <v>661</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685</v>
      </c>
      <c r="Y31" s="32" t="s">
        <v>437</v>
      </c>
      <c r="Z31" s="32" t="s">
        <v>568</v>
      </c>
      <c r="AA31" s="94" t="s">
        <v>531</v>
      </c>
      <c r="AB31" s="94" t="s">
        <v>662</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686</v>
      </c>
      <c r="Y32" s="32" t="s">
        <v>438</v>
      </c>
      <c r="Z32" s="32" t="s">
        <v>569</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687</v>
      </c>
      <c r="Y33" s="32" t="s">
        <v>439</v>
      </c>
      <c r="Z33" s="32" t="s">
        <v>570</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688</v>
      </c>
      <c r="Y34" s="32" t="s">
        <v>440</v>
      </c>
      <c r="Z34" s="32" t="s">
        <v>571</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441</v>
      </c>
      <c r="Z35" s="32" t="s">
        <v>572</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689</v>
      </c>
      <c r="Y36" s="32" t="s">
        <v>442</v>
      </c>
      <c r="Z36" s="32" t="s">
        <v>573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443</v>
      </c>
      <c r="Z37" s="32" t="s">
        <v>574</v>
      </c>
      <c r="AF37" s="30"/>
      <c r="AK37" s="51" t="str">
        <f t="shared" si="7"/>
        <v>j</v>
      </c>
    </row>
    <row r="38" spans="1:37" x14ac:dyDescent="0.15">
      <c r="A38" s="13"/>
      <c r="B38" s="13"/>
      <c r="F38" s="13"/>
      <c r="G38" s="19"/>
      <c r="K38" s="13"/>
      <c r="L38" s="13"/>
      <c r="O38" s="13"/>
      <c r="P38" s="13"/>
      <c r="Q38" s="19"/>
      <c r="T38" s="13"/>
      <c r="U38" s="32" t="s">
        <v>380</v>
      </c>
      <c r="Y38" s="32" t="s">
        <v>444</v>
      </c>
      <c r="Z38" s="32" t="s">
        <v>575</v>
      </c>
      <c r="AF38" s="30"/>
      <c r="AK38" s="51" t="str">
        <f t="shared" si="7"/>
        <v>k</v>
      </c>
    </row>
    <row r="39" spans="1:37" x14ac:dyDescent="0.15">
      <c r="A39" s="13"/>
      <c r="B39" s="13"/>
      <c r="F39" s="13" t="str">
        <f>I37</f>
        <v>一般会計</v>
      </c>
      <c r="G39" s="19"/>
      <c r="K39" s="13"/>
      <c r="L39" s="13"/>
      <c r="O39" s="13"/>
      <c r="P39" s="13"/>
      <c r="Q39" s="19"/>
      <c r="T39" s="13"/>
      <c r="U39" s="32" t="s">
        <v>390</v>
      </c>
      <c r="Y39" s="32" t="s">
        <v>445</v>
      </c>
      <c r="Z39" s="32" t="s">
        <v>576</v>
      </c>
      <c r="AF39" s="30"/>
      <c r="AK39" s="51" t="str">
        <f t="shared" si="7"/>
        <v>l</v>
      </c>
    </row>
    <row r="40" spans="1:37" x14ac:dyDescent="0.15">
      <c r="A40" s="13"/>
      <c r="B40" s="13"/>
      <c r="F40" s="13"/>
      <c r="G40" s="19"/>
      <c r="K40" s="13"/>
      <c r="L40" s="13"/>
      <c r="O40" s="13"/>
      <c r="P40" s="13"/>
      <c r="Q40" s="19"/>
      <c r="T40" s="13"/>
      <c r="Y40" s="32" t="s">
        <v>446</v>
      </c>
      <c r="Z40" s="32" t="s">
        <v>577</v>
      </c>
      <c r="AF40" s="30"/>
      <c r="AK40" s="51" t="str">
        <f t="shared" si="7"/>
        <v>m</v>
      </c>
    </row>
    <row r="41" spans="1:37" x14ac:dyDescent="0.15">
      <c r="A41" s="13"/>
      <c r="B41" s="13"/>
      <c r="F41" s="13"/>
      <c r="G41" s="19"/>
      <c r="K41" s="13"/>
      <c r="L41" s="13"/>
      <c r="O41" s="13"/>
      <c r="P41" s="13"/>
      <c r="Q41" s="19"/>
      <c r="T41" s="13"/>
      <c r="Y41" s="32" t="s">
        <v>447</v>
      </c>
      <c r="Z41" s="32" t="s">
        <v>578</v>
      </c>
      <c r="AF41" s="30"/>
      <c r="AK41" s="51" t="str">
        <f t="shared" si="7"/>
        <v>n</v>
      </c>
    </row>
    <row r="42" spans="1:37" x14ac:dyDescent="0.15">
      <c r="A42" s="13"/>
      <c r="B42" s="13"/>
      <c r="F42" s="13"/>
      <c r="G42" s="19"/>
      <c r="K42" s="13"/>
      <c r="L42" s="13"/>
      <c r="O42" s="13"/>
      <c r="P42" s="13"/>
      <c r="Q42" s="19"/>
      <c r="T42" s="13"/>
      <c r="Y42" s="32" t="s">
        <v>448</v>
      </c>
      <c r="Z42" s="32" t="s">
        <v>579</v>
      </c>
      <c r="AF42" s="30"/>
      <c r="AK42" s="51" t="str">
        <f t="shared" si="7"/>
        <v>o</v>
      </c>
    </row>
    <row r="43" spans="1:37" x14ac:dyDescent="0.15">
      <c r="A43" s="13"/>
      <c r="B43" s="13"/>
      <c r="F43" s="13"/>
      <c r="G43" s="19"/>
      <c r="K43" s="13"/>
      <c r="L43" s="13"/>
      <c r="O43" s="13"/>
      <c r="P43" s="13"/>
      <c r="Q43" s="19"/>
      <c r="T43" s="13"/>
      <c r="Y43" s="32" t="s">
        <v>449</v>
      </c>
      <c r="Z43" s="32" t="s">
        <v>580</v>
      </c>
      <c r="AF43" s="30"/>
      <c r="AK43" s="51" t="str">
        <f t="shared" si="7"/>
        <v>p</v>
      </c>
    </row>
    <row r="44" spans="1:37" x14ac:dyDescent="0.15">
      <c r="A44" s="13"/>
      <c r="B44" s="13"/>
      <c r="F44" s="13"/>
      <c r="G44" s="19"/>
      <c r="K44" s="13"/>
      <c r="L44" s="13"/>
      <c r="O44" s="13"/>
      <c r="P44" s="13"/>
      <c r="Q44" s="19"/>
      <c r="T44" s="13"/>
      <c r="Y44" s="32" t="s">
        <v>450</v>
      </c>
      <c r="Z44" s="32" t="s">
        <v>581</v>
      </c>
      <c r="AF44" s="30"/>
      <c r="AK44" s="51" t="str">
        <f t="shared" si="7"/>
        <v>q</v>
      </c>
    </row>
    <row r="45" spans="1:37" x14ac:dyDescent="0.15">
      <c r="A45" s="13"/>
      <c r="B45" s="13"/>
      <c r="F45" s="13"/>
      <c r="G45" s="19"/>
      <c r="K45" s="13"/>
      <c r="L45" s="13"/>
      <c r="O45" s="13"/>
      <c r="P45" s="13"/>
      <c r="Q45" s="19"/>
      <c r="T45" s="13"/>
      <c r="Y45" s="32" t="s">
        <v>451</v>
      </c>
      <c r="Z45" s="32" t="s">
        <v>582</v>
      </c>
      <c r="AF45" s="30"/>
      <c r="AK45" s="51" t="str">
        <f t="shared" si="7"/>
        <v>r</v>
      </c>
    </row>
    <row r="46" spans="1:37" x14ac:dyDescent="0.15">
      <c r="A46" s="13"/>
      <c r="B46" s="13"/>
      <c r="F46" s="13"/>
      <c r="G46" s="19"/>
      <c r="K46" s="13"/>
      <c r="L46" s="13"/>
      <c r="O46" s="13"/>
      <c r="P46" s="13"/>
      <c r="Q46" s="19"/>
      <c r="T46" s="13"/>
      <c r="Y46" s="32" t="s">
        <v>452</v>
      </c>
      <c r="Z46" s="32" t="s">
        <v>583</v>
      </c>
      <c r="AF46" s="30"/>
      <c r="AK46" s="51" t="str">
        <f t="shared" si="7"/>
        <v>s</v>
      </c>
    </row>
    <row r="47" spans="1:37" x14ac:dyDescent="0.15">
      <c r="A47" s="13"/>
      <c r="B47" s="13"/>
      <c r="F47" s="13"/>
      <c r="G47" s="19"/>
      <c r="K47" s="13"/>
      <c r="L47" s="13"/>
      <c r="O47" s="13"/>
      <c r="P47" s="13"/>
      <c r="Q47" s="19"/>
      <c r="T47" s="13"/>
      <c r="Y47" s="32" t="s">
        <v>453</v>
      </c>
      <c r="Z47" s="32" t="s">
        <v>584</v>
      </c>
      <c r="AF47" s="30"/>
      <c r="AK47" s="51" t="str">
        <f t="shared" si="7"/>
        <v>t</v>
      </c>
    </row>
    <row r="48" spans="1:37" x14ac:dyDescent="0.15">
      <c r="A48" s="13"/>
      <c r="B48" s="13"/>
      <c r="F48" s="13"/>
      <c r="G48" s="19"/>
      <c r="K48" s="13"/>
      <c r="L48" s="13"/>
      <c r="O48" s="13"/>
      <c r="P48" s="13"/>
      <c r="Q48" s="19"/>
      <c r="T48" s="13"/>
      <c r="Y48" s="32" t="s">
        <v>454</v>
      </c>
      <c r="Z48" s="32" t="s">
        <v>585</v>
      </c>
      <c r="AF48" s="30"/>
      <c r="AK48" s="51" t="str">
        <f t="shared" si="7"/>
        <v>u</v>
      </c>
    </row>
    <row r="49" spans="1:37" x14ac:dyDescent="0.15">
      <c r="A49" s="13"/>
      <c r="B49" s="13"/>
      <c r="F49" s="13"/>
      <c r="G49" s="19"/>
      <c r="K49" s="13"/>
      <c r="L49" s="13"/>
      <c r="O49" s="13"/>
      <c r="P49" s="13"/>
      <c r="Q49" s="19"/>
      <c r="T49" s="13"/>
      <c r="Y49" s="32" t="s">
        <v>455</v>
      </c>
      <c r="Z49" s="32" t="s">
        <v>586</v>
      </c>
      <c r="AF49" s="30"/>
      <c r="AK49" s="51" t="str">
        <f t="shared" si="7"/>
        <v>v</v>
      </c>
    </row>
    <row r="50" spans="1:37" x14ac:dyDescent="0.15">
      <c r="A50" s="13"/>
      <c r="B50" s="13"/>
      <c r="F50" s="13"/>
      <c r="G50" s="19"/>
      <c r="K50" s="13"/>
      <c r="L50" s="13"/>
      <c r="O50" s="13"/>
      <c r="P50" s="13"/>
      <c r="Q50" s="19"/>
      <c r="T50" s="13"/>
      <c r="Y50" s="32" t="s">
        <v>456</v>
      </c>
      <c r="Z50" s="32" t="s">
        <v>587</v>
      </c>
      <c r="AF50" s="30"/>
    </row>
    <row r="51" spans="1:37" x14ac:dyDescent="0.15">
      <c r="A51" s="13"/>
      <c r="B51" s="13"/>
      <c r="F51" s="13"/>
      <c r="G51" s="19"/>
      <c r="K51" s="13"/>
      <c r="L51" s="13"/>
      <c r="O51" s="13"/>
      <c r="P51" s="13"/>
      <c r="Q51" s="19"/>
      <c r="T51" s="13"/>
      <c r="Y51" s="32" t="s">
        <v>457</v>
      </c>
      <c r="Z51" s="32" t="s">
        <v>588</v>
      </c>
      <c r="AF51" s="30"/>
    </row>
    <row r="52" spans="1:37" x14ac:dyDescent="0.15">
      <c r="A52" s="13"/>
      <c r="B52" s="13"/>
      <c r="F52" s="13"/>
      <c r="G52" s="19"/>
      <c r="K52" s="13"/>
      <c r="L52" s="13"/>
      <c r="O52" s="13"/>
      <c r="P52" s="13"/>
      <c r="Q52" s="19"/>
      <c r="T52" s="13"/>
      <c r="Y52" s="32" t="s">
        <v>458</v>
      </c>
      <c r="Z52" s="32" t="s">
        <v>589</v>
      </c>
      <c r="AF52" s="30"/>
    </row>
    <row r="53" spans="1:37" x14ac:dyDescent="0.15">
      <c r="A53" s="13"/>
      <c r="B53" s="13"/>
      <c r="F53" s="13"/>
      <c r="G53" s="19"/>
      <c r="K53" s="13"/>
      <c r="L53" s="13"/>
      <c r="O53" s="13"/>
      <c r="P53" s="13"/>
      <c r="Q53" s="19"/>
      <c r="T53" s="13"/>
      <c r="Y53" s="32" t="s">
        <v>459</v>
      </c>
      <c r="Z53" s="32" t="s">
        <v>590</v>
      </c>
      <c r="AF53" s="30"/>
    </row>
    <row r="54" spans="1:37" x14ac:dyDescent="0.15">
      <c r="A54" s="13"/>
      <c r="B54" s="13"/>
      <c r="F54" s="13"/>
      <c r="G54" s="19"/>
      <c r="K54" s="13"/>
      <c r="L54" s="13"/>
      <c r="O54" s="13"/>
      <c r="P54" s="20"/>
      <c r="Q54" s="19"/>
      <c r="T54" s="13"/>
      <c r="Y54" s="32" t="s">
        <v>460</v>
      </c>
      <c r="Z54" s="32" t="s">
        <v>591</v>
      </c>
      <c r="AF54" s="30"/>
    </row>
    <row r="55" spans="1:37" x14ac:dyDescent="0.15">
      <c r="A55" s="13"/>
      <c r="B55" s="13"/>
      <c r="F55" s="13"/>
      <c r="G55" s="19"/>
      <c r="K55" s="13"/>
      <c r="L55" s="13"/>
      <c r="O55" s="13"/>
      <c r="P55" s="13"/>
      <c r="Q55" s="19"/>
      <c r="T55" s="13"/>
      <c r="Y55" s="32" t="s">
        <v>461</v>
      </c>
      <c r="Z55" s="32" t="s">
        <v>592</v>
      </c>
      <c r="AF55" s="30"/>
    </row>
    <row r="56" spans="1:37" x14ac:dyDescent="0.15">
      <c r="A56" s="13"/>
      <c r="B56" s="13"/>
      <c r="F56" s="13"/>
      <c r="G56" s="19"/>
      <c r="K56" s="13"/>
      <c r="L56" s="13"/>
      <c r="O56" s="13"/>
      <c r="P56" s="13"/>
      <c r="Q56" s="19"/>
      <c r="T56" s="13"/>
      <c r="Y56" s="32" t="s">
        <v>462</v>
      </c>
      <c r="Z56" s="32" t="s">
        <v>593</v>
      </c>
      <c r="AF56" s="30"/>
    </row>
    <row r="57" spans="1:37" x14ac:dyDescent="0.15">
      <c r="A57" s="13"/>
      <c r="B57" s="13"/>
      <c r="F57" s="13"/>
      <c r="G57" s="19"/>
      <c r="K57" s="13"/>
      <c r="L57" s="13"/>
      <c r="O57" s="13"/>
      <c r="P57" s="13"/>
      <c r="Q57" s="19"/>
      <c r="T57" s="13"/>
      <c r="Y57" s="32" t="s">
        <v>463</v>
      </c>
      <c r="Z57" s="32" t="s">
        <v>594</v>
      </c>
      <c r="AF57" s="30"/>
    </row>
    <row r="58" spans="1:37" x14ac:dyDescent="0.15">
      <c r="A58" s="13"/>
      <c r="B58" s="13"/>
      <c r="F58" s="13"/>
      <c r="G58" s="19"/>
      <c r="K58" s="13"/>
      <c r="L58" s="13"/>
      <c r="O58" s="13"/>
      <c r="P58" s="13"/>
      <c r="Q58" s="19"/>
      <c r="T58" s="13"/>
      <c r="Y58" s="32" t="s">
        <v>464</v>
      </c>
      <c r="Z58" s="32" t="s">
        <v>595</v>
      </c>
      <c r="AF58" s="30"/>
    </row>
    <row r="59" spans="1:37" x14ac:dyDescent="0.15">
      <c r="A59" s="13"/>
      <c r="B59" s="13"/>
      <c r="F59" s="13"/>
      <c r="G59" s="19"/>
      <c r="K59" s="13"/>
      <c r="L59" s="13"/>
      <c r="O59" s="13"/>
      <c r="P59" s="13"/>
      <c r="Q59" s="19"/>
      <c r="T59" s="13"/>
      <c r="Y59" s="32" t="s">
        <v>465</v>
      </c>
      <c r="Z59" s="32" t="s">
        <v>596</v>
      </c>
      <c r="AF59" s="30"/>
    </row>
    <row r="60" spans="1:37" x14ac:dyDescent="0.15">
      <c r="A60" s="13"/>
      <c r="B60" s="13"/>
      <c r="F60" s="13"/>
      <c r="G60" s="19"/>
      <c r="K60" s="13"/>
      <c r="L60" s="13"/>
      <c r="O60" s="13"/>
      <c r="P60" s="13"/>
      <c r="Q60" s="19"/>
      <c r="T60" s="13"/>
      <c r="Y60" s="32" t="s">
        <v>466</v>
      </c>
      <c r="Z60" s="32" t="s">
        <v>597</v>
      </c>
      <c r="AF60" s="30"/>
    </row>
    <row r="61" spans="1:37" x14ac:dyDescent="0.15">
      <c r="A61" s="13"/>
      <c r="B61" s="13"/>
      <c r="F61" s="13"/>
      <c r="G61" s="19"/>
      <c r="K61" s="13"/>
      <c r="L61" s="13"/>
      <c r="O61" s="13"/>
      <c r="P61" s="13"/>
      <c r="Q61" s="19"/>
      <c r="T61" s="13"/>
      <c r="Y61" s="32" t="s">
        <v>467</v>
      </c>
      <c r="Z61" s="32" t="s">
        <v>598</v>
      </c>
      <c r="AF61" s="30"/>
    </row>
    <row r="62" spans="1:37" x14ac:dyDescent="0.15">
      <c r="A62" s="13"/>
      <c r="B62" s="13"/>
      <c r="F62" s="13"/>
      <c r="G62" s="19"/>
      <c r="K62" s="13"/>
      <c r="L62" s="13"/>
      <c r="O62" s="13"/>
      <c r="P62" s="13"/>
      <c r="Q62" s="19"/>
      <c r="T62" s="13"/>
      <c r="Y62" s="32" t="s">
        <v>468</v>
      </c>
      <c r="Z62" s="32" t="s">
        <v>599</v>
      </c>
      <c r="AF62" s="30"/>
    </row>
    <row r="63" spans="1:37" x14ac:dyDescent="0.15">
      <c r="A63" s="13"/>
      <c r="B63" s="13"/>
      <c r="F63" s="13"/>
      <c r="G63" s="19"/>
      <c r="K63" s="13"/>
      <c r="L63" s="13"/>
      <c r="O63" s="13"/>
      <c r="P63" s="13"/>
      <c r="Q63" s="19"/>
      <c r="T63" s="13"/>
      <c r="Y63" s="32" t="s">
        <v>469</v>
      </c>
      <c r="Z63" s="32" t="s">
        <v>600</v>
      </c>
      <c r="AF63" s="30"/>
    </row>
    <row r="64" spans="1:37" x14ac:dyDescent="0.15">
      <c r="A64" s="13"/>
      <c r="B64" s="13"/>
      <c r="F64" s="13"/>
      <c r="G64" s="19"/>
      <c r="K64" s="13"/>
      <c r="L64" s="13"/>
      <c r="O64" s="13"/>
      <c r="P64" s="13"/>
      <c r="Q64" s="19"/>
      <c r="T64" s="13"/>
      <c r="Y64" s="32" t="s">
        <v>470</v>
      </c>
      <c r="Z64" s="32" t="s">
        <v>601</v>
      </c>
      <c r="AF64" s="30"/>
    </row>
    <row r="65" spans="1:32" x14ac:dyDescent="0.15">
      <c r="A65" s="13"/>
      <c r="B65" s="13"/>
      <c r="F65" s="13"/>
      <c r="G65" s="19"/>
      <c r="K65" s="13"/>
      <c r="L65" s="13"/>
      <c r="O65" s="13"/>
      <c r="P65" s="13"/>
      <c r="Q65" s="19"/>
      <c r="T65" s="13"/>
      <c r="Y65" s="32" t="s">
        <v>471</v>
      </c>
      <c r="Z65" s="32" t="s">
        <v>602</v>
      </c>
      <c r="AF65" s="30"/>
    </row>
    <row r="66" spans="1:32" x14ac:dyDescent="0.15">
      <c r="A66" s="13"/>
      <c r="B66" s="13"/>
      <c r="F66" s="13"/>
      <c r="G66" s="19"/>
      <c r="K66" s="13"/>
      <c r="L66" s="13"/>
      <c r="O66" s="13"/>
      <c r="P66" s="13"/>
      <c r="Q66" s="19"/>
      <c r="T66" s="13"/>
      <c r="Y66" s="32" t="s">
        <v>71</v>
      </c>
      <c r="Z66" s="32" t="s">
        <v>603</v>
      </c>
      <c r="AF66" s="30"/>
    </row>
    <row r="67" spans="1:32" x14ac:dyDescent="0.15">
      <c r="A67" s="13"/>
      <c r="B67" s="13"/>
      <c r="F67" s="13"/>
      <c r="G67" s="19"/>
      <c r="K67" s="13"/>
      <c r="L67" s="13"/>
      <c r="O67" s="13"/>
      <c r="P67" s="13"/>
      <c r="Q67" s="19"/>
      <c r="T67" s="13"/>
      <c r="Y67" s="32" t="s">
        <v>472</v>
      </c>
      <c r="Z67" s="32" t="s">
        <v>604</v>
      </c>
      <c r="AF67" s="30"/>
    </row>
    <row r="68" spans="1:32" x14ac:dyDescent="0.15">
      <c r="A68" s="13"/>
      <c r="B68" s="13"/>
      <c r="F68" s="13"/>
      <c r="G68" s="19"/>
      <c r="K68" s="13"/>
      <c r="L68" s="13"/>
      <c r="O68" s="13"/>
      <c r="P68" s="13"/>
      <c r="Q68" s="19"/>
      <c r="T68" s="13"/>
      <c r="Y68" s="32" t="s">
        <v>473</v>
      </c>
      <c r="Z68" s="32" t="s">
        <v>605</v>
      </c>
      <c r="AF68" s="30"/>
    </row>
    <row r="69" spans="1:32" x14ac:dyDescent="0.15">
      <c r="A69" s="13"/>
      <c r="B69" s="13"/>
      <c r="F69" s="13"/>
      <c r="G69" s="19"/>
      <c r="K69" s="13"/>
      <c r="L69" s="13"/>
      <c r="O69" s="13"/>
      <c r="P69" s="13"/>
      <c r="Q69" s="19"/>
      <c r="T69" s="13"/>
      <c r="Y69" s="32" t="s">
        <v>474</v>
      </c>
      <c r="Z69" s="32" t="s">
        <v>606</v>
      </c>
      <c r="AF69" s="30"/>
    </row>
    <row r="70" spans="1:32" x14ac:dyDescent="0.15">
      <c r="A70" s="13"/>
      <c r="B70" s="13"/>
      <c r="Y70" s="32" t="s">
        <v>475</v>
      </c>
      <c r="Z70" s="32" t="s">
        <v>607</v>
      </c>
    </row>
    <row r="71" spans="1:32" x14ac:dyDescent="0.15">
      <c r="Y71" s="32" t="s">
        <v>476</v>
      </c>
      <c r="Z71" s="32" t="s">
        <v>608</v>
      </c>
    </row>
    <row r="72" spans="1:32" x14ac:dyDescent="0.15">
      <c r="Y72" s="32" t="s">
        <v>477</v>
      </c>
      <c r="Z72" s="32" t="s">
        <v>609</v>
      </c>
    </row>
    <row r="73" spans="1:32" x14ac:dyDescent="0.15">
      <c r="Y73" s="32" t="s">
        <v>478</v>
      </c>
      <c r="Z73" s="32" t="s">
        <v>610</v>
      </c>
    </row>
    <row r="74" spans="1:32" x14ac:dyDescent="0.15">
      <c r="Y74" s="32" t="s">
        <v>479</v>
      </c>
      <c r="Z74" s="32" t="s">
        <v>611</v>
      </c>
    </row>
    <row r="75" spans="1:32" x14ac:dyDescent="0.15">
      <c r="Y75" s="32" t="s">
        <v>480</v>
      </c>
      <c r="Z75" s="32" t="s">
        <v>612</v>
      </c>
    </row>
    <row r="76" spans="1:32" x14ac:dyDescent="0.15">
      <c r="Y76" s="32" t="s">
        <v>481</v>
      </c>
      <c r="Z76" s="32" t="s">
        <v>613</v>
      </c>
    </row>
    <row r="77" spans="1:32" x14ac:dyDescent="0.15">
      <c r="Y77" s="32" t="s">
        <v>482</v>
      </c>
      <c r="Z77" s="32" t="s">
        <v>614</v>
      </c>
    </row>
    <row r="78" spans="1:32" x14ac:dyDescent="0.15">
      <c r="Y78" s="32" t="s">
        <v>483</v>
      </c>
      <c r="Z78" s="32" t="s">
        <v>615</v>
      </c>
    </row>
    <row r="79" spans="1:32" x14ac:dyDescent="0.15">
      <c r="Y79" s="32" t="s">
        <v>484</v>
      </c>
      <c r="Z79" s="32" t="s">
        <v>616</v>
      </c>
    </row>
    <row r="80" spans="1:32" x14ac:dyDescent="0.15">
      <c r="Y80" s="32" t="s">
        <v>485</v>
      </c>
      <c r="Z80" s="32" t="s">
        <v>617</v>
      </c>
    </row>
    <row r="81" spans="25:26" x14ac:dyDescent="0.15">
      <c r="Y81" s="32" t="s">
        <v>486</v>
      </c>
      <c r="Z81" s="32" t="s">
        <v>618</v>
      </c>
    </row>
    <row r="82" spans="25:26" x14ac:dyDescent="0.15">
      <c r="Y82" s="32" t="s">
        <v>487</v>
      </c>
      <c r="Z82" s="32" t="s">
        <v>619</v>
      </c>
    </row>
    <row r="83" spans="25:26" x14ac:dyDescent="0.15">
      <c r="Y83" s="32" t="s">
        <v>488</v>
      </c>
      <c r="Z83" s="32" t="s">
        <v>620</v>
      </c>
    </row>
    <row r="84" spans="25:26" x14ac:dyDescent="0.15">
      <c r="Y84" s="32" t="s">
        <v>489</v>
      </c>
      <c r="Z84" s="32" t="s">
        <v>621</v>
      </c>
    </row>
    <row r="85" spans="25:26" x14ac:dyDescent="0.15">
      <c r="Y85" s="32" t="s">
        <v>490</v>
      </c>
      <c r="Z85" s="32" t="s">
        <v>622</v>
      </c>
    </row>
    <row r="86" spans="25:26" x14ac:dyDescent="0.15">
      <c r="Y86" s="32" t="s">
        <v>491</v>
      </c>
      <c r="Z86" s="32" t="s">
        <v>623</v>
      </c>
    </row>
    <row r="87" spans="25:26" x14ac:dyDescent="0.15">
      <c r="Y87" s="32" t="s">
        <v>492</v>
      </c>
      <c r="Z87" s="32" t="s">
        <v>624</v>
      </c>
    </row>
    <row r="88" spans="25:26" x14ac:dyDescent="0.15">
      <c r="Y88" s="32" t="s">
        <v>493</v>
      </c>
      <c r="Z88" s="32" t="s">
        <v>625</v>
      </c>
    </row>
    <row r="89" spans="25:26" x14ac:dyDescent="0.15">
      <c r="Y89" s="32" t="s">
        <v>494</v>
      </c>
      <c r="Z89" s="32" t="s">
        <v>626</v>
      </c>
    </row>
    <row r="90" spans="25:26" x14ac:dyDescent="0.15">
      <c r="Y90" s="32" t="s">
        <v>495</v>
      </c>
      <c r="Z90" s="32" t="s">
        <v>627</v>
      </c>
    </row>
    <row r="91" spans="25:26" x14ac:dyDescent="0.15">
      <c r="Y91" s="32" t="s">
        <v>496</v>
      </c>
      <c r="Z91" s="32" t="s">
        <v>628</v>
      </c>
    </row>
    <row r="92" spans="25:26" x14ac:dyDescent="0.15">
      <c r="Y92" s="32" t="s">
        <v>497</v>
      </c>
      <c r="Z92" s="32" t="s">
        <v>629</v>
      </c>
    </row>
    <row r="93" spans="25:26" x14ac:dyDescent="0.15">
      <c r="Y93" s="32" t="s">
        <v>498</v>
      </c>
      <c r="Z93" s="32" t="s">
        <v>630</v>
      </c>
    </row>
    <row r="94" spans="25:26" x14ac:dyDescent="0.15">
      <c r="Y94" s="32" t="s">
        <v>499</v>
      </c>
      <c r="Z94" s="32" t="s">
        <v>631</v>
      </c>
    </row>
    <row r="95" spans="25:26" x14ac:dyDescent="0.15">
      <c r="Y95" s="32" t="s">
        <v>500</v>
      </c>
      <c r="Z95" s="32" t="s">
        <v>632</v>
      </c>
    </row>
    <row r="96" spans="25:26" x14ac:dyDescent="0.15">
      <c r="Y96" s="32" t="s">
        <v>402</v>
      </c>
      <c r="Z96" s="32" t="s">
        <v>633</v>
      </c>
    </row>
    <row r="97" spans="25:26" x14ac:dyDescent="0.15">
      <c r="Y97" s="32" t="s">
        <v>501</v>
      </c>
      <c r="Z97" s="32" t="s">
        <v>634</v>
      </c>
    </row>
    <row r="98" spans="25:26" x14ac:dyDescent="0.15">
      <c r="Y98" s="32" t="s">
        <v>502</v>
      </c>
      <c r="Z98" s="32" t="s">
        <v>635</v>
      </c>
    </row>
    <row r="99" spans="25:26" x14ac:dyDescent="0.15">
      <c r="Y99" s="32" t="s">
        <v>532</v>
      </c>
      <c r="Z99" s="32" t="s">
        <v>636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別紙1</vt:lpstr>
      <vt:lpstr>別紙2</vt:lpstr>
      <vt:lpstr>別紙3</vt:lpstr>
      <vt:lpstr>入力規則等</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2021-09-21T01:24:24Z</cp:lastPrinted>
  <dcterms:created xsi:type="dcterms:W3CDTF">2012-03-13T00:50:25Z</dcterms:created>
  <dcterms:modified xsi:type="dcterms:W3CDTF">2021-09-21T01:24:41Z</dcterms:modified>
</cp:coreProperties>
</file>