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120" windowWidth="12690" windowHeight="8880"/>
  </bookViews>
  <sheets>
    <sheet name="行政事業レビューシート" sheetId="3"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行政事業レビューシート!$A$1:$AX$1138</definedName>
    <definedName name="_xlnm.Print_Area" localSheetId="1">別紙1!$A$1:$AX$71</definedName>
    <definedName name="_xlnm.Print_Area" localSheetId="2">別紙2!$A$1:$AX$40</definedName>
    <definedName name="_xlnm.Print_Area" localSheetId="3">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<sst xmlns="http://schemas.openxmlformats.org/spreadsheetml/2006/main" count="3113" uniqueCount="819">
  <si>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</si>
  <si>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</si>
  <si>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</si>
  <si>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</si>
  <si>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</si>
  <si>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</si>
  <si>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</si>
  <si>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</si>
  <si>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</si>
  <si>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</si>
  <si>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</si>
  <si>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</si>
  <si>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</si>
  <si>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</si>
  <si>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</si>
  <si>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</si>
  <si>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</si>
  <si>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</si>
  <si>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</si>
  <si>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</si>
  <si>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</si>
  <si>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</si>
  <si>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</si>
  <si>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</si>
  <si>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</si>
  <si>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</si>
  <si>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</si>
  <si>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</si>
  <si>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</si>
  <si>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</si>
  <si>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</si>
  <si>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</si>
  <si>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</si>
  <si>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</si>
  <si>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</si>
  <si>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</si>
  <si>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</si>
  <si>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</si>
  <si>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</si>
  <si>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</si>
  <si>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</si>
  <si>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</si>
  <si>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</si>
  <si>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</si>
  <si>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</si>
  <si>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</si>
  <si>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</si>
  <si>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</si>
  <si>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</si>
  <si>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</si>
  <si>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</si>
  <si>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</si>
  <si>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</si>
  <si>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</si>
  <si>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</si>
  <si>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</si>
  <si>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</si>
  <si>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</si>
  <si>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</si>
  <si>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</si>
  <si>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</si>
  <si>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</si>
  <si>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</si>
  <si>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</si>
  <si>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</si>
  <si>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</si>
  <si>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</si>
  <si>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</si>
  <si>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</si>
  <si>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</si>
  <si>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</si>
  <si>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</si>
  <si>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</si>
  <si>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</si>
  <si>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</si>
  <si>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</si>
  <si>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</si>
  <si>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</si>
  <si>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</si>
  <si>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</si>
  <si>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</si>
  <si>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</si>
  <si>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</si>
  <si>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</si>
  <si>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</si>
  <si>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</si>
  <si>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</si>
  <si>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</si>
  <si>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</si>
  <si>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</si>
  <si>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</si>
  <si>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</si>
  <si>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</si>
  <si>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</si>
  <si>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</si>
  <si>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</si>
  <si>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</si>
  <si>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</si>
  <si>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</si>
  <si>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</si>
  <si>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</si>
  <si>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</si>
  <si>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</si>
  <si>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</si>
  <si>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</si>
  <si>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</si>
  <si>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</si>
  <si>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</si>
  <si>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</si>
  <si>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</si>
  <si>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</si>
  <si>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</si>
  <si>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</si>
  <si>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</si>
  <si>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</si>
  <si>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</si>
  <si>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</si>
  <si>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</si>
  <si>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</si>
  <si>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</si>
  <si>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</si>
  <si>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</si>
  <si>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</si>
  <si>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</si>
  <si>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</si>
  <si>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</si>
  <si>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</si>
  <si>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</si>
  <si>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</si>
  <si>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</si>
  <si>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</si>
  <si>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</si>
  <si>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</si>
  <si>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</si>
  <si>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</si>
  <si>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</si>
  <si>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</si>
  <si>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</si>
  <si>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</si>
  <si>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</si>
  <si>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</si>
  <si>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</si>
  <si>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</si>
  <si>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</si>
  <si>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</si>
  <si>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</si>
  <si>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</si>
  <si>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</si>
  <si>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</si>
  <si>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</si>
  <si>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</si>
  <si>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</si>
  <si>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</si>
  <si>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</si>
  <si>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</si>
  <si>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</si>
  <si>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</si>
  <si>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</si>
  <si>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</si>
  <si>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</si>
  <si>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</si>
  <si>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</si>
  <si>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</si>
  <si>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</si>
  <si>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</si>
  <si>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</si>
  <si>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</si>
  <si>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</si>
  <si>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</si>
  <si>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</si>
  <si>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</si>
  <si>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</si>
  <si>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</si>
  <si>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</si>
  <si>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</si>
  <si>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</si>
  <si>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</si>
  <si>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</si>
  <si>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</si>
  <si>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</si>
  <si>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</si>
  <si>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</si>
  <si>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</si>
  <si>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</si>
  <si>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</si>
  <si>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</si>
  <si>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</si>
  <si>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</si>
  <si>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</si>
  <si>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</si>
  <si>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</si>
  <si>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</si>
  <si>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</si>
  <si>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</si>
  <si>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</si>
  <si>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</si>
  <si>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</si>
  <si>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</si>
  <si>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</si>
  <si>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</si>
  <si>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</si>
  <si>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</si>
  <si>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</si>
  <si>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</si>
  <si>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</si>
  <si>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</si>
  <si>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</si>
  <si>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</si>
  <si>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</si>
  <si>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</si>
  <si>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</si>
  <si>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</si>
  <si>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</si>
  <si>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</si>
  <si>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</si>
  <si>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</si>
  <si>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</si>
  <si>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</si>
  <si>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</si>
  <si>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</si>
  <si>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</si>
  <si>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</si>
  <si>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</si>
  <si>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</si>
  <si>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</si>
  <si>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</si>
  <si>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</si>
  <si>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</si>
  <si>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</si>
  <si>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</si>
  <si>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</si>
  <si>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</si>
  <si>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</si>
  <si>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</si>
  <si>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</si>
  <si>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</si>
  <si>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</si>
  <si>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</si>
  <si>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</si>
  <si>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</si>
  <si>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</si>
  <si>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</si>
  <si>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</si>
  <si>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</si>
  <si>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</si>
  <si>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</si>
  <si>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</si>
  <si>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</si>
  <si>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</si>
  <si>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</si>
  <si>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</si>
  <si>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</si>
  <si>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</si>
  <si>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</si>
  <si>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</si>
  <si>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</si>
  <si>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</si>
  <si>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</si>
  <si>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</si>
  <si>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</si>
  <si>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</si>
  <si>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</si>
  <si>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</si>
  <si>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</si>
  <si>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</si>
  <si>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</si>
  <si>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</si>
  <si>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</si>
  <si>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</si>
  <si>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</si>
  <si>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</si>
  <si>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</si>
  <si>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</si>
  <si>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</si>
  <si>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</si>
  <si>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</si>
  <si>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</si>
  <si>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</si>
  <si>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</si>
  <si>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</si>
  <si>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</si>
  <si>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</si>
  <si>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</si>
  <si>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</si>
  <si>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</si>
  <si>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</si>
  <si>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</si>
  <si>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</si>
  <si>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</si>
  <si>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</si>
  <si>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</si>
  <si>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</si>
  <si>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</si>
  <si>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</si>
  <si>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</si>
  <si>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</si>
  <si>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</si>
  <si>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</si>
  <si>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</si>
  <si>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</si>
  <si>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</si>
  <si>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</si>
  <si>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</si>
  <si>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</si>
  <si>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</si>
  <si>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</si>
  <si>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</si>
  <si>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</si>
  <si>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</si>
  <si>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</si>
  <si>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</si>
  <si>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</si>
  <si>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</si>
  <si>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</si>
  <si>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</si>
  <si>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</si>
  <si>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</si>
  <si>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</si>
  <si>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</si>
  <si>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</si>
  <si>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</si>
  <si>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</si>
  <si>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</si>
  <si>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</si>
  <si>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</si>
  <si>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</si>
  <si>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</si>
  <si>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</si>
  <si>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</si>
  <si>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</si>
  <si>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</si>
  <si>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</si>
  <si>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</si>
  <si>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</si>
  <si>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</si>
  <si>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</si>
  <si>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</si>
  <si>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</si>
  <si>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</si>
  <si>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</si>
  <si>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</si>
  <si>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</si>
  <si>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</si>
  <si>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</si>
  <si>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</si>
  <si>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</si>
  <si>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</si>
  <si>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</si>
  <si>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</si>
  <si>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</si>
  <si>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</si>
  <si>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</si>
  <si>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</si>
  <si>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</si>
  <si>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</si>
  <si>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</si>
  <si>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</si>
  <si>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</si>
  <si>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</si>
  <si>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</si>
  <si>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</si>
  <si>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</si>
  <si>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</si>
  <si>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</si>
  <si>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</si>
  <si>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</si>
  <si>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</si>
  <si>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</si>
  <si>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</si>
  <si>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</si>
  <si>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</si>
  <si>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</si>
  <si>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</si>
  <si>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</si>
  <si>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</si>
  <si>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</si>
  <si>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</si>
  <si>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</si>
  <si>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</si>
  <si>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</si>
  <si>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</si>
  <si>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</si>
  <si>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</si>
  <si>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</si>
  <si>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</si>
  <si>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</si>
  <si>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</si>
  <si>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</si>
  <si>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</si>
  <si>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</si>
  <si>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</si>
  <si>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</si>
  <si>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</si>
  <si>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</si>
  <si>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</si>
  <si>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</si>
  <si>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</si>
  <si>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</si>
  <si>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</si>
  <si>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</si>
  <si>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</si>
  <si>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</si>
  <si>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</si>
  <si>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</si>
  <si>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</si>
  <si>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</si>
  <si>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</si>
  <si>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</si>
  <si>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</si>
  <si>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</si>
  <si>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</si>
  <si>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</si>
  <si>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</si>
  <si>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</si>
  <si>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</si>
  <si>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</si>
  <si>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</si>
  <si>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</si>
  <si>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</si>
  <si>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</si>
  <si>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</si>
  <si>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</si>
  <si>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</si>
  <si>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</si>
  <si>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</si>
  <si>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</si>
  <si>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</si>
  <si>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</si>
  <si>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</si>
  <si>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</si>
  <si>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</si>
  <si>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</si>
  <si>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</si>
  <si>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</si>
  <si>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</si>
  <si>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</si>
  <si>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</si>
  <si>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</si>
  <si>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</si>
  <si>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</si>
  <si>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</si>
  <si>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</si>
  <si>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</si>
  <si>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</si>
  <si>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</si>
  <si>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</si>
  <si>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</si>
  <si>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</si>
  <si>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</si>
  <si>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</si>
  <si>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</si>
  <si>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</si>
  <si>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</si>
  <si>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</si>
  <si>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</si>
  <si>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</si>
  <si>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</si>
  <si>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</si>
  <si>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</si>
  <si>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</si>
  <si>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</si>
  <si>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</si>
  <si>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</si>
  <si>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</si>
  <si>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</si>
  <si>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</si>
  <si>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</si>
  <si>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</si>
  <si>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</si>
  <si>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</si>
  <si>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</si>
  <si>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</si>
  <si>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</si>
  <si>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</si>
  <si>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</si>
  <si>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</si>
  <si>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</si>
  <si>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</si>
  <si>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</si>
  <si>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</si>
  <si>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</si>
  <si>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</si>
  <si>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</si>
  <si>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</si>
  <si>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</si>
  <si>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</si>
  <si>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</si>
  <si>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</si>
  <si>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</si>
  <si>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</si>
  <si>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</si>
  <si>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</si>
  <si>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</si>
  <si>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</si>
  <si>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</si>
  <si>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</si>
  <si>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</si>
  <si>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</si>
  <si>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</si>
  <si>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</si>
  <si>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</si>
  <si>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</si>
  <si>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</si>
  <si>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</si>
  <si>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</si>
  <si>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</si>
  <si>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</si>
  <si>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</si>
  <si>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</si>
  <si>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</si>
  <si>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</si>
  <si>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</si>
  <si>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</si>
  <si>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</si>
  <si>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</si>
  <si>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</si>
  <si>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</si>
  <si>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</si>
  <si>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</si>
  <si>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</si>
  <si>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</si>
  <si>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</si>
  <si>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</si>
  <si>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</si>
  <si>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</si>
  <si>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</si>
  <si>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</si>
  <si>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</si>
  <si>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</si>
  <si>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</si>
  <si>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</si>
  <si>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</si>
  <si>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</si>
  <si>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</si>
  <si>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</si>
  <si>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</si>
  <si>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</si>
  <si>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</si>
  <si>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</si>
  <si>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</si>
  <si>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</si>
  <si>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</si>
  <si>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</si>
  <si>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</si>
  <si>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</si>
  <si>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</si>
  <si>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</si>
  <si>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</si>
  <si>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</si>
  <si>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</si>
  <si>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</si>
  <si>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</si>
  <si>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</si>
  <si>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</si>
  <si>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</si>
  <si>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</si>
  <si>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</si>
  <si>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</si>
  <si>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</si>
  <si>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</si>
  <si>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</si>
  <si>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</si>
  <si>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</si>
  <si>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</si>
  <si>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</si>
  <si>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</si>
  <si>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</si>
  <si>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</si>
  <si>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</si>
  <si>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</si>
  <si>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</si>
  <si>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</si>
  <si>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</si>
  <si>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</si>
  <si>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</si>
  <si>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</si>
  <si>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</si>
  <si>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</si>
  <si>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</si>
  <si>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</si>
  <si>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</si>
  <si>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</si>
  <si>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</si>
  <si>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</si>
  <si>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</si>
  <si>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</si>
  <si>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</si>
  <si>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</si>
  <si>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</si>
  <si>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</si>
  <si>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</si>
  <si>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</si>
  <si>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</si>
  <si>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</si>
  <si>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</si>
  <si>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</si>
  <si>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</si>
  <si>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</si>
  <si>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</si>
  <si>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</si>
  <si>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</si>
  <si>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</si>
  <si>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</si>
  <si>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</si>
  <si>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</si>
  <si>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</si>
  <si>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</si>
  <si>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</si>
  <si>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</si>
  <si>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</si>
  <si>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</si>
  <si>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</si>
  <si>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</si>
  <si>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</si>
  <si>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</si>
  <si>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</si>
  <si>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</si>
  <si>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</si>
  <si>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</si>
  <si>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</si>
  <si>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</si>
  <si>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</si>
  <si>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</si>
  <si>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</si>
  <si>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</si>
  <si>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</si>
  <si>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</si>
  <si>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</si>
  <si>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</si>
  <si>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</si>
  <si>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</si>
  <si>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</si>
  <si>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</si>
  <si>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</si>
  <si>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</si>
  <si>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</si>
  <si>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</si>
  <si>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</si>
  <si>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</si>
  <si>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</si>
  <si>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</si>
  <si>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</si>
  <si>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</si>
  <si>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</si>
  <si>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</si>
  <si>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</si>
  <si>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</si>
  <si>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</si>
  <si>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</si>
  <si>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</si>
  <si>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</si>
  <si>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</si>
  <si>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</si>
  <si>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</si>
  <si>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</si>
  <si>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</si>
  <si>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</si>
  <si>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</si>
  <si>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</si>
  <si>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</si>
  <si>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</si>
  <si>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</si>
  <si>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</si>
  <si>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</si>
  <si>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</si>
  <si>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</si>
  <si>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</si>
  <si>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</si>
  <si>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</si>
  <si>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</si>
  <si>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</si>
  <si>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</si>
  <si>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</si>
  <si>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</si>
  <si>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</si>
  <si>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</si>
  <si>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</si>
  <si>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</si>
  <si>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</si>
  <si>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</si>
  <si>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</si>
  <si>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</si>
  <si>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</si>
  <si>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</si>
  <si>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</si>
  <si>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</si>
  <si>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</si>
  <si>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</si>
  <si>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</si>
  <si>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</si>
  <si>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</si>
  <si>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</si>
  <si>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</si>
  <si>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</si>
  <si>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</si>
  <si>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</si>
  <si>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</si>
  <si>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</si>
  <si>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</si>
  <si>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</si>
  <si>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</si>
  <si>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</si>
  <si>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</si>
  <si>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</si>
  <si>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</si>
  <si>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</si>
  <si>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</si>
  <si>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</si>
  <si>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</si>
  <si>
    <t>情報処理業務庁費</t>
  </si>
  <si>
    <t>庁費</t>
  </si>
  <si>
    <t>回答者の記入負担軽減のため、誤記入等の確認が容易にできるオンライン調査の導入を推進する。</t>
  </si>
  <si>
    <t>調査対象数のうち、オンライン調査システムを利用した件数
オンライン回答者数／調査対象者数</t>
  </si>
  <si>
    <t>件数</t>
  </si>
  <si>
    <t>調査対象数</t>
  </si>
  <si>
    <t>【成果実績】政府統計共同利用システムに電子調査票によって回答があった件数
【目標値】調査対象数</t>
  </si>
  <si>
    <t>得られた調査票情報が教育行政施策の企画・立案等に活用される。</t>
  </si>
  <si>
    <t>調査票情報の二次的利用及び提供の件数
調査票情報提供件数／成果目標（下記参照）</t>
  </si>
  <si>
    <t>件</t>
  </si>
  <si>
    <t>内部事務資料。文部科学省内組織課数、都道府県数×２（統計主管課及び教育委員会）、国立大学法人、共同利用機関法人、公立大学法人及び文部科学省所管独立行政法人の合計を成果目標に設定。</t>
  </si>
  <si>
    <t>オンライン調査実施調査数</t>
  </si>
  <si>
    <t>調査数</t>
  </si>
  <si>
    <t>執行額／オンライン調査システム利用件数　　</t>
    <phoneticPr fontId="5"/>
  </si>
  <si>
    <t>円</t>
  </si>
  <si>
    <t>　　円/件</t>
    <phoneticPr fontId="5"/>
  </si>
  <si>
    <t>171,452,847
/67,090</t>
  </si>
  <si>
    <t>160,084,984
/119,477</t>
  </si>
  <si>
    <t>1　新しい時代に向けた教育政策の推進</t>
    <phoneticPr fontId="5"/>
  </si>
  <si>
    <t>1-1 教育分野に関する客観的根拠に基づく政策立案の推進</t>
    <phoneticPr fontId="5"/>
  </si>
  <si>
    <t>教育統計調査ホームページの統計表へのアクセス件数</t>
    <phoneticPr fontId="5"/>
  </si>
  <si>
    <t>調査票情報の二次的利用及び提供の件数</t>
    <phoneticPr fontId="5"/>
  </si>
  <si>
    <t>件</t>
    <phoneticPr fontId="5"/>
  </si>
  <si>
    <t>本事業によって統計調査のオンライン化に必要な基盤的システムを構築することで、統計調査業務を円滑に実施できるとともに、調査回答者及び統計業務に係る各機関の負担軽減の推進を図ることができ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5"/>
  </si>
  <si>
    <t>0009</t>
  </si>
  <si>
    <t>0045</t>
  </si>
  <si>
    <t>0044</t>
  </si>
  <si>
    <t>0007</t>
  </si>
  <si>
    <t>0006</t>
  </si>
  <si>
    <t>○</t>
  </si>
  <si>
    <t>政府統計共同利用システムの整備</t>
    <phoneticPr fontId="5"/>
  </si>
  <si>
    <t>平成20年度</t>
    <phoneticPr fontId="5"/>
  </si>
  <si>
    <t>終了予定なし</t>
    <phoneticPr fontId="5"/>
  </si>
  <si>
    <t>総合教育政策局</t>
    <phoneticPr fontId="5"/>
  </si>
  <si>
    <t>調査企画課</t>
    <phoneticPr fontId="5"/>
  </si>
  <si>
    <t>-</t>
    <phoneticPr fontId="5"/>
  </si>
  <si>
    <t>A.富士通株式会社</t>
    <rPh sb="2" eb="9">
      <t>フジツウカブシキガイシャ</t>
    </rPh>
    <phoneticPr fontId="5"/>
  </si>
  <si>
    <t>次期「政府統計共同利用システムに係る自動連携及び集計システム」の構築</t>
    <phoneticPr fontId="5"/>
  </si>
  <si>
    <t>B.アビームコンサルティング株式会社</t>
    <rPh sb="14" eb="18">
      <t>カブシキガイシャ</t>
    </rPh>
    <phoneticPr fontId="5"/>
  </si>
  <si>
    <t>次期「政府統計共同利用システムに係る自動連携及び集計システム」の開発工程管理等支援</t>
    <phoneticPr fontId="5"/>
  </si>
  <si>
    <t>C.富士ゼロックス株式会社</t>
    <rPh sb="2" eb="4">
      <t>フジ</t>
    </rPh>
    <rPh sb="9" eb="13">
      <t>カブシキガイシャ</t>
    </rPh>
    <phoneticPr fontId="5"/>
  </si>
  <si>
    <t>D.株式会社グランドユニット</t>
    <phoneticPr fontId="5"/>
  </si>
  <si>
    <t>E.株式会社ケーデーシー</t>
    <phoneticPr fontId="5"/>
  </si>
  <si>
    <t>学校基本調査にかかる次期電子調査票の設計・開発</t>
    <phoneticPr fontId="5"/>
  </si>
  <si>
    <t>オンライン調査ヘルプデスクの運用</t>
    <phoneticPr fontId="5"/>
  </si>
  <si>
    <t>G.株式会社ケーデーシー</t>
    <phoneticPr fontId="5"/>
  </si>
  <si>
    <t>令和3年度学校基本調査に係る調査票テンプレート機能の新規開発</t>
    <phoneticPr fontId="5"/>
  </si>
  <si>
    <t>H.日本電算株式会社</t>
    <phoneticPr fontId="5"/>
  </si>
  <si>
    <t>令和３年度学校基本調査　ＣＳＶ変換ツールの設計・開発</t>
    <phoneticPr fontId="5"/>
  </si>
  <si>
    <t>☑</t>
  </si>
  <si>
    <t>システム開発・改修等経費</t>
    <phoneticPr fontId="5"/>
  </si>
  <si>
    <t>A</t>
  </si>
  <si>
    <t>B</t>
  </si>
  <si>
    <t>富士通株式会社</t>
    <phoneticPr fontId="5"/>
  </si>
  <si>
    <t>アビームコンサルティング株式会社</t>
    <phoneticPr fontId="5"/>
  </si>
  <si>
    <t>富士通株式会社</t>
    <phoneticPr fontId="5"/>
  </si>
  <si>
    <t>アビームコンサルティング株式会社</t>
    <phoneticPr fontId="5"/>
  </si>
  <si>
    <t>富士ゼロックス株式会社</t>
    <phoneticPr fontId="5"/>
  </si>
  <si>
    <t>株式会社グランドユニット</t>
    <phoneticPr fontId="5"/>
  </si>
  <si>
    <t>株式会社ケーデーシー</t>
    <phoneticPr fontId="5"/>
  </si>
  <si>
    <t>日本電算株式会社</t>
    <phoneticPr fontId="5"/>
  </si>
  <si>
    <t>次期「政府統計共同利用システムに係る自動連携及び集計システム」の構築</t>
    <phoneticPr fontId="5"/>
  </si>
  <si>
    <t>次期「政府統計共同利用システムに係る自動連携及び集計システム」の開発工程管理等支援</t>
    <phoneticPr fontId="5"/>
  </si>
  <si>
    <t>令和3年度学校基本調査に係る調査票テンプレート機能の新規開発</t>
    <phoneticPr fontId="5"/>
  </si>
  <si>
    <t>オンライン調査ヘルプデスクの運用</t>
    <phoneticPr fontId="5"/>
  </si>
  <si>
    <t>学校基本調査にかかる次期電子調査票の設計・開発</t>
    <phoneticPr fontId="5"/>
  </si>
  <si>
    <t>令和３年度学校基本調査　ＣＳＶ変換ツールの設計・開発</t>
    <phoneticPr fontId="5"/>
  </si>
  <si>
    <t>株式会社エージェント</t>
    <phoneticPr fontId="5"/>
  </si>
  <si>
    <t>F. 株式会社エージェント</t>
    <phoneticPr fontId="5"/>
  </si>
  <si>
    <t>学校基本調査に関するデータ処理業務</t>
    <phoneticPr fontId="5"/>
  </si>
  <si>
    <t>システム開発・改修等経費</t>
    <phoneticPr fontId="5"/>
  </si>
  <si>
    <t>株式会社テイルウィンドシステム</t>
    <phoneticPr fontId="5"/>
  </si>
  <si>
    <t>I.株式会社テイルウィンドシステム</t>
    <phoneticPr fontId="5"/>
  </si>
  <si>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・「公的統計の整備に関する基本的な計画」（令和2年6月2日閣議決定）</t>
    <rPh sb="163" eb="165">
      <t>レイワ</t>
    </rPh>
    <phoneticPr fontId="5"/>
  </si>
  <si>
    <t>「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国家創造宣言について」（平成25年6月14日閣議決定）及び「公的統計の整備に関する基本的な計画」（令和2年6月2日閣議決定）に基づき、有効活用を図る。</t>
    <rPh sb="210" eb="212">
      <t>レイワ</t>
    </rPh>
    <phoneticPr fontId="5"/>
  </si>
  <si>
    <t>調査企画課長
大野　彰子</t>
    <rPh sb="7" eb="9">
      <t>オオノ</t>
    </rPh>
    <rPh sb="10" eb="12">
      <t>アキコ</t>
    </rPh>
    <phoneticPr fontId="5"/>
  </si>
  <si>
    <t>オンライン調査の導入は、回答者の記入負担軽減等に寄与するものであり、国民や社会のニーズを的確に反映している。</t>
    <phoneticPr fontId="5"/>
  </si>
  <si>
    <t>国の教育諸施策を検討・立案していく上で必要なエビデンス（根拠）を整備する事業であり、自治体や民間に委ねることができない事業である。</t>
    <phoneticPr fontId="5"/>
  </si>
  <si>
    <t>国の教育諸施策を検討・立案していく上で必要なエビデンス（根拠）を提供する優先度の高い事業である。</t>
    <phoneticPr fontId="5"/>
  </si>
  <si>
    <t>有</t>
  </si>
  <si>
    <t>無</t>
  </si>
  <si>
    <t>受益者は特定の者に限ったものではなく、国民一般であり、国が負担すべきものである。</t>
    <phoneticPr fontId="5"/>
  </si>
  <si>
    <t>真に必要なコストのみを計上している。</t>
    <phoneticPr fontId="5"/>
  </si>
  <si>
    <t>支出先の選定は、一般競争入札等により行っており、合理的なものとなっている。</t>
    <phoneticPr fontId="5"/>
  </si>
  <si>
    <t>契約時において、費目・使途の内容を厳正に精査し、真に必要なコストのみを計上している。</t>
    <phoneticPr fontId="5"/>
  </si>
  <si>
    <t>‐</t>
  </si>
  <si>
    <t>-</t>
    <phoneticPr fontId="5"/>
  </si>
  <si>
    <t>落札率の低い調達が複数生じたことにより、残が生じた。</t>
    <rPh sb="0" eb="2">
      <t>ラクサツ</t>
    </rPh>
    <rPh sb="2" eb="3">
      <t>リツ</t>
    </rPh>
    <rPh sb="4" eb="5">
      <t>ヒク</t>
    </rPh>
    <rPh sb="6" eb="8">
      <t>チョウタツ</t>
    </rPh>
    <rPh sb="9" eb="11">
      <t>フクスウ</t>
    </rPh>
    <rPh sb="11" eb="12">
      <t>ショウ</t>
    </rPh>
    <rPh sb="20" eb="21">
      <t>ザン</t>
    </rPh>
    <rPh sb="22" eb="23">
      <t>ショウ</t>
    </rPh>
    <phoneticPr fontId="5"/>
  </si>
  <si>
    <t>支出先の選定は、一般競争入札により行っており、可能な限り複数の業者が参加できるような仕様書の内容や条件の設定に努めることで選定の妥当性や競争性を確保するとともに、コスト削減に努めている。</t>
    <phoneticPr fontId="5"/>
  </si>
  <si>
    <t>教育統計調査の結果をホームページで公表することや調査情報の二次的利用は「公的統計の整備に関する基本的な計画」に基づくものであり、成果目標に見合ったものとなっている。</t>
    <phoneticPr fontId="5"/>
  </si>
  <si>
    <t>統計調査等業務の業務・システム最適化計画を踏まえたものであり、他の手法・方法等と比較した上で実施している。</t>
    <phoneticPr fontId="5"/>
  </si>
  <si>
    <t>毎年、年度当初の見込みを着実に実施している。</t>
    <phoneticPr fontId="5"/>
  </si>
  <si>
    <t>この事業により整備された調査報告書は、文部科学省ホームページで公表しており、十分に活用されている。</t>
    <phoneticPr fontId="5"/>
  </si>
  <si>
    <t>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phoneticPr fontId="5"/>
  </si>
  <si>
    <t>※金額は単位未満四捨五入して記載していることから、合計が一致しない場合がある。
次期システム開発のための国庫債務負担行為の歳出化減による減。</t>
    <rPh sb="41" eb="43">
      <t>ジキ</t>
    </rPh>
    <rPh sb="47" eb="49">
      <t>カイハツ</t>
    </rPh>
    <phoneticPr fontId="5"/>
  </si>
  <si>
    <t>支出先の選定は、一般競争入札により行っている。
一者応札となっている主な理由としては、統計に係るシステムの改修等について、極めて高い専門的知識が要求されることが原因と考える。改修の質を担保しつつ、複数社が入札できるよう入札公告期間の確保、設計書等ドキュメントの閲覧期間の確保等、必要な改善を図っている。</t>
    <rPh sb="26" eb="28">
      <t>オウサツ</t>
    </rPh>
    <rPh sb="43" eb="45">
      <t>トウケイ</t>
    </rPh>
    <rPh sb="46" eb="47">
      <t>カカ</t>
    </rPh>
    <rPh sb="53" eb="55">
      <t>カイシュウ</t>
    </rPh>
    <rPh sb="55" eb="56">
      <t>トウ</t>
    </rPh>
    <rPh sb="61" eb="62">
      <t>キワ</t>
    </rPh>
    <rPh sb="64" eb="65">
      <t>タカ</t>
    </rPh>
    <rPh sb="66" eb="69">
      <t>センモンテキ</t>
    </rPh>
    <rPh sb="69" eb="71">
      <t>チシキ</t>
    </rPh>
    <rPh sb="72" eb="74">
      <t>ヨウキュウ</t>
    </rPh>
    <rPh sb="80" eb="82">
      <t>ゲンイン</t>
    </rPh>
    <rPh sb="83" eb="84">
      <t>カンガ</t>
    </rPh>
    <phoneticPr fontId="5"/>
  </si>
  <si>
    <t xml:space="preserve">課題を踏まえ、今後も複数の業者が入札に参加できるよう、十分な公告期間を設ける、仕様書における条件設定の見直しを行うなど、より競争性の高い入札を行っていくこととする。 </t>
    <phoneticPr fontId="5"/>
  </si>
  <si>
    <t>本省情報基盤システムの業務・システム最適化計画（https://www.mext.go.jp/b_menu/denshika/06032819/001.htm）</t>
    <phoneticPr fontId="5"/>
  </si>
  <si>
    <t>465,655,837
/73,691</t>
    <phoneticPr fontId="5"/>
  </si>
  <si>
    <t>621,130,000/174,770</t>
    <phoneticPr fontId="5"/>
  </si>
  <si>
    <t>文教・科学技術</t>
  </si>
  <si>
    <t>ライフステージを通じた教育政策全体について、エビデンスに基づく実効性あるPDCAサイクルを確立</t>
    <phoneticPr fontId="5"/>
  </si>
  <si>
    <t>調査データの二次利用件数</t>
    <rPh sb="0" eb="2">
      <t>チョウサ</t>
    </rPh>
    <rPh sb="6" eb="8">
      <t>ニジ</t>
    </rPh>
    <rPh sb="8" eb="10">
      <t>リヨウ</t>
    </rPh>
    <rPh sb="10" eb="12">
      <t>ケンスウ</t>
    </rPh>
    <phoneticPr fontId="5"/>
  </si>
  <si>
    <t>教育改革に関する基本的な施策を企画・推進するにあたって、各統計調査によって得られた統計データが必要不可欠であるが、本事業によって統計調査のオンライン化に必要な基盤的システムを構築することで、統計調査業務を円滑に実施できるとともに、調査回答者及び統計業務に係る各機関の負担軽減の推進を図っている。また、統計ユーザーのニーズに対応する、統計データの提供の高度化等により統計データの利活用促進を図っている。</t>
    <rPh sb="28" eb="29">
      <t>カク</t>
    </rPh>
    <rPh sb="29" eb="31">
      <t>トウケイ</t>
    </rPh>
    <rPh sb="31" eb="33">
      <t>チョウサ</t>
    </rPh>
    <rPh sb="150" eb="152">
      <t>トウケイ</t>
    </rPh>
    <rPh sb="161" eb="163">
      <t>タイオウ</t>
    </rPh>
    <rPh sb="166" eb="168">
      <t>トウケイ</t>
    </rPh>
    <rPh sb="172" eb="174">
      <t>テイキョウ</t>
    </rPh>
    <rPh sb="175" eb="178">
      <t>コウドカ</t>
    </rPh>
    <rPh sb="178" eb="179">
      <t>ナド</t>
    </rPh>
    <rPh sb="182" eb="184">
      <t>トウケイ</t>
    </rPh>
    <rPh sb="188" eb="191">
      <t>リカツヨウ</t>
    </rPh>
    <rPh sb="191" eb="193">
      <t>ソクシン</t>
    </rPh>
    <rPh sb="194" eb="195">
      <t>ハカ</t>
    </rPh>
    <phoneticPr fontId="5"/>
  </si>
  <si>
    <t>政府統計共同利用システムに係る自動連携及び集計システムの改修（学校基本調査）</t>
    <rPh sb="17" eb="19">
      <t>レンケイ</t>
    </rPh>
    <phoneticPr fontId="5"/>
  </si>
  <si>
    <t>外部有識者による点検対象外</t>
    <phoneticPr fontId="5"/>
  </si>
  <si>
    <t>事業内容の一部改善</t>
  </si>
  <si>
    <t>この事業は、契約・執行手続きについて、一者応札案件が見受けられるため、内容やスケジュールの見直しを図るなど、契約の競争性、公平性、透明性を確保すべきである。また、令和2年度の実績が目標値を下回っていることから調査の成果の利活用の更なる促進に努めるべきである。</t>
  </si>
  <si>
    <t>執行等改善</t>
  </si>
  <si>
    <t>一者応札の改善については、契約の質を担保しつつ、複数者が応札できるよう入札公告期間の確保等に努めたところ、高い専門性が求められることから応札者が一者となったもの。引き続き会計担当と連携し、入札公告期間を十分に確保及び公募情報の周知を行い、競争性、公平性、透明性の確保に努める。
また、統計調査結果の利活用については、省内向け二次利用は省内ポータルの統計調査関係資料に統計法32条用申請書を掲載するなど、申請手続きの明確化に関する改善を図っており、省外の二次利用については、地方公共団体からの申請は集計イメージの提出を原則不要とするなど、二次利用申請に係る負担軽減に努めているところ。引き続き統計調査結果の利活用の更なる促進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</si>
</sst>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11159</xdr:colOff>
      <xdr:row>749</xdr:row>
      <xdr:rowOff>261717</xdr:rowOff>
    </xdr:from>
    <xdr:to>
      <xdr:col>30</xdr:col>
      <xdr:colOff>70279</xdr:colOff>
      <xdr:row>751</xdr:row>
      <xdr:rowOff>315901</xdr:rowOff>
    </xdr:to>
    <xdr:sp macro="" textlink="">
      <xdr:nvSpPr>
        <xdr:cNvPr id="101" name="Rectangle 1">
          <a:extLst>
            <a:ext uri="{FF2B5EF4-FFF2-40B4-BE49-F238E27FC236}">
              <a16:creationId xmlns:a16="http://schemas.microsoft.com/office/drawing/2014/main" id="{E8DA7BFC-7DBE-494C-BB6B-CBE68DD6C5D7}"/>
            </a:ext>
          </a:extLst>
        </xdr:cNvPr>
        <xdr:cNvSpPr>
          <a:spLocks noChangeArrowheads="1"/>
        </xdr:cNvSpPr>
      </xdr:nvSpPr>
      <xdr:spPr bwMode="auto">
        <a:xfrm>
          <a:off x="3072766" y="52676431"/>
          <a:ext cx="3120727"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465.7</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oneCellAnchor>
    <xdr:from>
      <xdr:col>15</xdr:col>
      <xdr:colOff>173540</xdr:colOff>
      <xdr:row>752</xdr:row>
      <xdr:rowOff>17588</xdr:rowOff>
    </xdr:from>
    <xdr:ext cx="4846058" cy="1004342"/>
    <xdr:sp macro="" textlink="">
      <xdr:nvSpPr>
        <xdr:cNvPr id="102" name="AutoShape 2">
          <a:extLst>
            <a:ext uri="{FF2B5EF4-FFF2-40B4-BE49-F238E27FC236}">
              <a16:creationId xmlns:a16="http://schemas.microsoft.com/office/drawing/2014/main" id="{BE8A0EB5-E515-4FD8-9DDA-10947A5BE64A}"/>
            </a:ext>
          </a:extLst>
        </xdr:cNvPr>
        <xdr:cNvSpPr>
          <a:spLocks noChangeArrowheads="1"/>
        </xdr:cNvSpPr>
      </xdr:nvSpPr>
      <xdr:spPr bwMode="auto">
        <a:xfrm>
          <a:off x="3235147" y="54024338"/>
          <a:ext cx="4846058" cy="10043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oneCellAnchor>
    <xdr:from>
      <xdr:col>33</xdr:col>
      <xdr:colOff>60786</xdr:colOff>
      <xdr:row>749</xdr:row>
      <xdr:rowOff>11207</xdr:rowOff>
    </xdr:from>
    <xdr:ext cx="2269109" cy="1475042"/>
    <xdr:sp macro="" textlink="">
      <xdr:nvSpPr>
        <xdr:cNvPr id="103" name="Rectangle 3">
          <a:extLst>
            <a:ext uri="{FF2B5EF4-FFF2-40B4-BE49-F238E27FC236}">
              <a16:creationId xmlns:a16="http://schemas.microsoft.com/office/drawing/2014/main" id="{EDB3468D-1E27-48DF-B432-D78F5DB4EB24}"/>
            </a:ext>
          </a:extLst>
        </xdr:cNvPr>
        <xdr:cNvSpPr>
          <a:spLocks noChangeArrowheads="1"/>
        </xdr:cNvSpPr>
      </xdr:nvSpPr>
      <xdr:spPr bwMode="auto">
        <a:xfrm>
          <a:off x="6796322" y="52425921"/>
          <a:ext cx="2269109" cy="1475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chemeClr val="tx1"/>
              </a:solidFill>
              <a:latin typeface="ＭＳ Ｐゴシック"/>
              <a:ea typeface="+mn-ea"/>
            </a:rPr>
            <a:t>11.6</a:t>
          </a:r>
          <a:r>
            <a:rPr lang="ja-JP" altLang="en-US" sz="1100" b="0" i="0" u="none" strike="noStrike" baseline="0">
              <a:solidFill>
                <a:schemeClr val="tx1"/>
              </a:solidFill>
              <a:latin typeface="ＭＳ Ｐゴシック"/>
              <a:ea typeface="+mn-ea"/>
            </a:rPr>
            <a:t>百万円</a:t>
          </a:r>
          <a:endParaRPr lang="en-US" altLang="ja-JP" sz="1100" b="0" i="0" u="none" strike="noStrike" baseline="0">
            <a:solidFill>
              <a:schemeClr val="tx1"/>
            </a:solidFill>
            <a:latin typeface="ＭＳ Ｐゴシック"/>
            <a:ea typeface="+mn-ea"/>
          </a:endParaRPr>
        </a:p>
        <a:p>
          <a:pPr algn="l" rtl="0">
            <a:lnSpc>
              <a:spcPts val="1200"/>
            </a:lnSpc>
            <a:defRPr sz="1000"/>
          </a:pPr>
          <a:endParaRPr lang="en-US" altLang="ja-JP"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oneCellAnchor>
  <xdr:oneCellAnchor>
    <xdr:from>
      <xdr:col>31</xdr:col>
      <xdr:colOff>60787</xdr:colOff>
      <xdr:row>749</xdr:row>
      <xdr:rowOff>0</xdr:rowOff>
    </xdr:from>
    <xdr:ext cx="293893" cy="1521405"/>
    <xdr:sp macro="" textlink="">
      <xdr:nvSpPr>
        <xdr:cNvPr id="104" name="左中かっこ 103">
          <a:extLst>
            <a:ext uri="{FF2B5EF4-FFF2-40B4-BE49-F238E27FC236}">
              <a16:creationId xmlns:a16="http://schemas.microsoft.com/office/drawing/2014/main" id="{F14B1EBF-44F6-4038-A964-33B99F1B015E}"/>
            </a:ext>
          </a:extLst>
        </xdr:cNvPr>
        <xdr:cNvSpPr/>
      </xdr:nvSpPr>
      <xdr:spPr>
        <a:xfrm>
          <a:off x="6388108" y="52414714"/>
          <a:ext cx="293893" cy="1521405"/>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oneCellAnchor>
  <xdr:twoCellAnchor>
    <xdr:from>
      <xdr:col>16</xdr:col>
      <xdr:colOff>21716</xdr:colOff>
      <xdr:row>761</xdr:row>
      <xdr:rowOff>121464</xdr:rowOff>
    </xdr:from>
    <xdr:to>
      <xdr:col>20</xdr:col>
      <xdr:colOff>97932</xdr:colOff>
      <xdr:row>764</xdr:row>
      <xdr:rowOff>220564</xdr:rowOff>
    </xdr:to>
    <xdr:sp macro="" textlink="">
      <xdr:nvSpPr>
        <xdr:cNvPr id="105" name="AutoShape 10">
          <a:extLst>
            <a:ext uri="{FF2B5EF4-FFF2-40B4-BE49-F238E27FC236}">
              <a16:creationId xmlns:a16="http://schemas.microsoft.com/office/drawing/2014/main" id="{590D0DBA-48DD-459E-BC4C-E4D9F7FB4D02}"/>
            </a:ext>
          </a:extLst>
        </xdr:cNvPr>
        <xdr:cNvSpPr>
          <a:spLocks noChangeArrowheads="1"/>
        </xdr:cNvSpPr>
      </xdr:nvSpPr>
      <xdr:spPr bwMode="auto">
        <a:xfrm>
          <a:off x="3287430" y="58904321"/>
          <a:ext cx="892645" cy="1663922"/>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政府統計共同利用システムに係る自動連携及び集計システムの改修（学校基本調査）</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27</xdr:col>
      <xdr:colOff>81966</xdr:colOff>
      <xdr:row>754</xdr:row>
      <xdr:rowOff>491548</xdr:rowOff>
    </xdr:from>
    <xdr:to>
      <xdr:col>29</xdr:col>
      <xdr:colOff>132636</xdr:colOff>
      <xdr:row>756</xdr:row>
      <xdr:rowOff>150916</xdr:rowOff>
    </xdr:to>
    <xdr:sp macro="" textlink="">
      <xdr:nvSpPr>
        <xdr:cNvPr id="106" name="AutoShape 16">
          <a:extLst>
            <a:ext uri="{FF2B5EF4-FFF2-40B4-BE49-F238E27FC236}">
              <a16:creationId xmlns:a16="http://schemas.microsoft.com/office/drawing/2014/main" id="{B1DB818A-1409-4854-AD16-C02BC2DACAD1}"/>
            </a:ext>
          </a:extLst>
        </xdr:cNvPr>
        <xdr:cNvSpPr>
          <a:spLocks noChangeArrowheads="1"/>
        </xdr:cNvSpPr>
      </xdr:nvSpPr>
      <xdr:spPr bwMode="auto">
        <a:xfrm>
          <a:off x="5592859" y="55559655"/>
          <a:ext cx="458884" cy="72072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74213</xdr:colOff>
      <xdr:row>754</xdr:row>
      <xdr:rowOff>446570</xdr:rowOff>
    </xdr:from>
    <xdr:to>
      <xdr:col>49</xdr:col>
      <xdr:colOff>82804</xdr:colOff>
      <xdr:row>755</xdr:row>
      <xdr:rowOff>177629</xdr:rowOff>
    </xdr:to>
    <xdr:sp macro="" textlink="">
      <xdr:nvSpPr>
        <xdr:cNvPr id="107" name="Rectangle 17">
          <a:extLst>
            <a:ext uri="{FF2B5EF4-FFF2-40B4-BE49-F238E27FC236}">
              <a16:creationId xmlns:a16="http://schemas.microsoft.com/office/drawing/2014/main" id="{CC351943-C687-438D-BFCA-B6AF31E7B0EA}"/>
            </a:ext>
          </a:extLst>
        </xdr:cNvPr>
        <xdr:cNvSpPr>
          <a:spLocks noChangeArrowheads="1"/>
        </xdr:cNvSpPr>
      </xdr:nvSpPr>
      <xdr:spPr bwMode="auto">
        <a:xfrm>
          <a:off x="1502963" y="55514677"/>
          <a:ext cx="8581091" cy="2617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173686</xdr:colOff>
      <xdr:row>754</xdr:row>
      <xdr:rowOff>520701</xdr:rowOff>
    </xdr:from>
    <xdr:to>
      <xdr:col>9</xdr:col>
      <xdr:colOff>17284</xdr:colOff>
      <xdr:row>756</xdr:row>
      <xdr:rowOff>170814</xdr:rowOff>
    </xdr:to>
    <xdr:sp macro="" textlink="">
      <xdr:nvSpPr>
        <xdr:cNvPr id="108" name="AutoShape 14">
          <a:extLst>
            <a:ext uri="{FF2B5EF4-FFF2-40B4-BE49-F238E27FC236}">
              <a16:creationId xmlns:a16="http://schemas.microsoft.com/office/drawing/2014/main" id="{E2BB4B90-D2AC-4B25-BB63-E8E2F5906875}"/>
            </a:ext>
          </a:extLst>
        </xdr:cNvPr>
        <xdr:cNvSpPr>
          <a:spLocks noChangeArrowheads="1"/>
        </xdr:cNvSpPr>
      </xdr:nvSpPr>
      <xdr:spPr bwMode="auto">
        <a:xfrm>
          <a:off x="1398329" y="55588808"/>
          <a:ext cx="455919" cy="711470"/>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190752</xdr:colOff>
      <xdr:row>753</xdr:row>
      <xdr:rowOff>437892</xdr:rowOff>
    </xdr:from>
    <xdr:to>
      <xdr:col>31</xdr:col>
      <xdr:colOff>12263</xdr:colOff>
      <xdr:row>754</xdr:row>
      <xdr:rowOff>479615</xdr:rowOff>
    </xdr:to>
    <xdr:sp macro="" textlink="">
      <xdr:nvSpPr>
        <xdr:cNvPr id="109" name="Rectangle 17">
          <a:extLst>
            <a:ext uri="{FF2B5EF4-FFF2-40B4-BE49-F238E27FC236}">
              <a16:creationId xmlns:a16="http://schemas.microsoft.com/office/drawing/2014/main" id="{BFFF6E76-230E-4527-A648-86DC876662FB}"/>
            </a:ext>
          </a:extLst>
        </xdr:cNvPr>
        <xdr:cNvSpPr>
          <a:spLocks noChangeArrowheads="1"/>
        </xdr:cNvSpPr>
      </xdr:nvSpPr>
      <xdr:spPr bwMode="auto">
        <a:xfrm rot="5400000">
          <a:off x="5938521" y="55146659"/>
          <a:ext cx="572401" cy="2297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82233</xdr:colOff>
      <xdr:row>754</xdr:row>
      <xdr:rowOff>489339</xdr:rowOff>
    </xdr:from>
    <xdr:to>
      <xdr:col>24</xdr:col>
      <xdr:colOff>119867</xdr:colOff>
      <xdr:row>756</xdr:row>
      <xdr:rowOff>177536</xdr:rowOff>
    </xdr:to>
    <xdr:sp macro="" textlink="">
      <xdr:nvSpPr>
        <xdr:cNvPr id="110" name="AutoShape 14">
          <a:extLst>
            <a:ext uri="{FF2B5EF4-FFF2-40B4-BE49-F238E27FC236}">
              <a16:creationId xmlns:a16="http://schemas.microsoft.com/office/drawing/2014/main" id="{4B0463D2-FBB0-421F-8526-2EB9C7273650}"/>
            </a:ext>
          </a:extLst>
        </xdr:cNvPr>
        <xdr:cNvSpPr>
          <a:spLocks noChangeArrowheads="1"/>
        </xdr:cNvSpPr>
      </xdr:nvSpPr>
      <xdr:spPr bwMode="auto">
        <a:xfrm>
          <a:off x="4572590" y="55557446"/>
          <a:ext cx="445848" cy="749554"/>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81358</xdr:colOff>
      <xdr:row>757</xdr:row>
      <xdr:rowOff>530665</xdr:rowOff>
    </xdr:from>
    <xdr:to>
      <xdr:col>10</xdr:col>
      <xdr:colOff>157576</xdr:colOff>
      <xdr:row>760</xdr:row>
      <xdr:rowOff>530310</xdr:rowOff>
    </xdr:to>
    <xdr:sp macro="" textlink="">
      <xdr:nvSpPr>
        <xdr:cNvPr id="111" name="Rectangle 9">
          <a:extLst>
            <a:ext uri="{FF2B5EF4-FFF2-40B4-BE49-F238E27FC236}">
              <a16:creationId xmlns:a16="http://schemas.microsoft.com/office/drawing/2014/main" id="{3F13DC82-7A30-4408-90AA-33AFD07B96A9}"/>
            </a:ext>
          </a:extLst>
        </xdr:cNvPr>
        <xdr:cNvSpPr>
          <a:spLocks noChangeArrowheads="1"/>
        </xdr:cNvSpPr>
      </xdr:nvSpPr>
      <xdr:spPr bwMode="auto">
        <a:xfrm>
          <a:off x="1306001" y="57190808"/>
          <a:ext cx="892646" cy="15916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A</a:t>
          </a:r>
          <a:r>
            <a:rPr lang="ja-JP" altLang="en-US" sz="1100" b="0" i="0" u="none" strike="noStrike" baseline="0">
              <a:solidFill>
                <a:sysClr val="windowText" lastClr="000000"/>
              </a:solidFill>
              <a:latin typeface="+mj-ea"/>
              <a:ea typeface="+mj-ea"/>
            </a:rPr>
            <a:t>）</a:t>
          </a:r>
          <a:endParaRPr lang="en-US" altLang="ja-JP" sz="1100" b="0" i="0" u="none" strike="noStrike" baseline="0">
            <a:solidFill>
              <a:sysClr val="windowText" lastClr="000000"/>
            </a:solidFill>
            <a:latin typeface="+mj-ea"/>
            <a:ea typeface="+mj-ea"/>
          </a:endParaRPr>
        </a:p>
        <a:p>
          <a:pPr algn="ctr" rtl="0"/>
          <a:r>
            <a:rPr lang="ja-JP" altLang="en-US" sz="1100" b="0" i="0" u="none" strike="noStrike" baseline="0">
              <a:solidFill>
                <a:sysClr val="windowText" lastClr="000000"/>
              </a:solidFill>
              <a:effectLst/>
              <a:latin typeface="+mj-ea"/>
              <a:ea typeface="+mj-ea"/>
              <a:cs typeface="+mn-cs"/>
            </a:rPr>
            <a:t>富士通</a:t>
          </a:r>
          <a:r>
            <a:rPr lang="ja-JP" altLang="ja-JP" sz="1100" b="0" i="0" baseline="0">
              <a:solidFill>
                <a:sysClr val="windowText" lastClr="000000"/>
              </a:solidFill>
              <a:effectLst/>
              <a:latin typeface="+mj-ea"/>
              <a:ea typeface="+mj-ea"/>
              <a:cs typeface="+mn-cs"/>
            </a:rPr>
            <a:t>（株）</a:t>
          </a:r>
          <a:endParaRPr lang="en-US" altLang="ja-JP" sz="1100" b="0" i="0" u="none" strike="noStrike" baseline="0">
            <a:solidFill>
              <a:sysClr val="windowText" lastClr="000000"/>
            </a:solidFill>
            <a:latin typeface="+mj-ea"/>
            <a:ea typeface="+mj-ea"/>
          </a:endParaRPr>
        </a:p>
        <a:p>
          <a:pPr algn="ctr" rtl="0">
            <a:lnSpc>
              <a:spcPts val="1000"/>
            </a:lnSpc>
            <a:defRPr sz="1000"/>
          </a:pPr>
          <a:r>
            <a:rPr lang="en-US" altLang="ja-JP" sz="1100" b="0" i="0" u="none" strike="noStrike" baseline="0">
              <a:solidFill>
                <a:sysClr val="windowText" lastClr="000000"/>
              </a:solidFill>
              <a:latin typeface="+mj-ea"/>
              <a:ea typeface="+mj-ea"/>
            </a:rPr>
            <a:t>346</a:t>
          </a:r>
          <a:r>
            <a:rPr lang="ja-JP" altLang="en-US" sz="1100" b="0" i="0" u="none" strike="noStrike" baseline="0">
              <a:solidFill>
                <a:sysClr val="windowText" lastClr="000000"/>
              </a:solidFill>
              <a:latin typeface="+mj-ea"/>
              <a:ea typeface="+mj-ea"/>
            </a:rPr>
            <a:t>百万円</a:t>
          </a:r>
          <a:endParaRPr lang="en-US" altLang="ja-JP" sz="1100" b="0" i="0" u="none" strike="noStrike" baseline="0">
            <a:solidFill>
              <a:sysClr val="windowText" lastClr="000000"/>
            </a:solidFill>
            <a:latin typeface="+mj-ea"/>
            <a:ea typeface="+mj-ea"/>
          </a:endParaRPr>
        </a:p>
      </xdr:txBody>
    </xdr:sp>
    <xdr:clientData/>
  </xdr:twoCellAnchor>
  <xdr:twoCellAnchor>
    <xdr:from>
      <xdr:col>6</xdr:col>
      <xdr:colOff>67703</xdr:colOff>
      <xdr:row>761</xdr:row>
      <xdr:rowOff>98701</xdr:rowOff>
    </xdr:from>
    <xdr:to>
      <xdr:col>10</xdr:col>
      <xdr:colOff>143921</xdr:colOff>
      <xdr:row>764</xdr:row>
      <xdr:rowOff>254608</xdr:rowOff>
    </xdr:to>
    <xdr:sp macro="" textlink="">
      <xdr:nvSpPr>
        <xdr:cNvPr id="112" name="AutoShape 10">
          <a:extLst>
            <a:ext uri="{FF2B5EF4-FFF2-40B4-BE49-F238E27FC236}">
              <a16:creationId xmlns:a16="http://schemas.microsoft.com/office/drawing/2014/main" id="{AF36561E-126A-48F6-B420-79FAC83E1EC3}"/>
            </a:ext>
          </a:extLst>
        </xdr:cNvPr>
        <xdr:cNvSpPr>
          <a:spLocks noChangeArrowheads="1"/>
        </xdr:cNvSpPr>
      </xdr:nvSpPr>
      <xdr:spPr bwMode="auto">
        <a:xfrm>
          <a:off x="1292346" y="58881558"/>
          <a:ext cx="892646" cy="1720729"/>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solidFill>
                <a:sysClr val="windowText" lastClr="000000"/>
              </a:solidFill>
            </a:rPr>
            <a:t>次期「政府統計共同利用システムに係る自動連携及び集計システム」の構築</a:t>
          </a:r>
          <a:endParaRPr lang="ja-JP" altLang="ja-JP" sz="900">
            <a:solidFill>
              <a:sysClr val="windowText" lastClr="000000"/>
            </a:solidFill>
            <a:effectLst/>
          </a:endParaRPr>
        </a:p>
      </xdr:txBody>
    </xdr:sp>
    <xdr:clientData/>
  </xdr:twoCellAnchor>
  <xdr:twoCellAnchor>
    <xdr:from>
      <xdr:col>6</xdr:col>
      <xdr:colOff>0</xdr:colOff>
      <xdr:row>756</xdr:row>
      <xdr:rowOff>480192</xdr:rowOff>
    </xdr:from>
    <xdr:to>
      <xdr:col>10</xdr:col>
      <xdr:colOff>118964</xdr:colOff>
      <xdr:row>757</xdr:row>
      <xdr:rowOff>423764</xdr:rowOff>
    </xdr:to>
    <xdr:sp macro="" textlink="">
      <xdr:nvSpPr>
        <xdr:cNvPr id="113" name="AutoShape 11">
          <a:extLst>
            <a:ext uri="{FF2B5EF4-FFF2-40B4-BE49-F238E27FC236}">
              <a16:creationId xmlns:a16="http://schemas.microsoft.com/office/drawing/2014/main" id="{5699DF70-31E7-4936-93B7-41B9B774EC64}"/>
            </a:ext>
          </a:extLst>
        </xdr:cNvPr>
        <xdr:cNvSpPr>
          <a:spLocks noChangeArrowheads="1"/>
        </xdr:cNvSpPr>
      </xdr:nvSpPr>
      <xdr:spPr bwMode="auto">
        <a:xfrm>
          <a:off x="1224643" y="56609656"/>
          <a:ext cx="935392"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900" b="0" i="0" u="none" strike="noStrike" baseline="0">
              <a:solidFill>
                <a:sysClr val="windowText" lastClr="000000"/>
              </a:solidFill>
              <a:effectLst/>
              <a:latin typeface="+mn-lt"/>
              <a:ea typeface="+mn-ea"/>
              <a:cs typeface="+mn-cs"/>
            </a:rPr>
            <a:t>一般競争契約</a:t>
          </a:r>
          <a:endParaRPr lang="en-US" altLang="ja-JP" sz="9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900" b="0" i="0" u="none" strike="noStrike" baseline="0">
              <a:solidFill>
                <a:sysClr val="windowText" lastClr="000000"/>
              </a:solidFill>
              <a:effectLst/>
              <a:latin typeface="+mn-lt"/>
              <a:ea typeface="+mn-ea"/>
              <a:cs typeface="+mn-cs"/>
            </a:rPr>
            <a:t>（総合評価）</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83642</xdr:colOff>
      <xdr:row>754</xdr:row>
      <xdr:rowOff>496061</xdr:rowOff>
    </xdr:from>
    <xdr:to>
      <xdr:col>14</xdr:col>
      <xdr:colOff>122181</xdr:colOff>
      <xdr:row>756</xdr:row>
      <xdr:rowOff>184258</xdr:rowOff>
    </xdr:to>
    <xdr:sp macro="" textlink="">
      <xdr:nvSpPr>
        <xdr:cNvPr id="114" name="AutoShape 14">
          <a:extLst>
            <a:ext uri="{FF2B5EF4-FFF2-40B4-BE49-F238E27FC236}">
              <a16:creationId xmlns:a16="http://schemas.microsoft.com/office/drawing/2014/main" id="{126972AD-E69D-4266-A7B1-AC6A56E5AE94}"/>
            </a:ext>
          </a:extLst>
        </xdr:cNvPr>
        <xdr:cNvSpPr>
          <a:spLocks noChangeArrowheads="1"/>
        </xdr:cNvSpPr>
      </xdr:nvSpPr>
      <xdr:spPr bwMode="auto">
        <a:xfrm>
          <a:off x="2532928" y="55564168"/>
          <a:ext cx="446753" cy="749554"/>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20412</xdr:colOff>
      <xdr:row>764</xdr:row>
      <xdr:rowOff>450899</xdr:rowOff>
    </xdr:from>
    <xdr:ext cx="6509984" cy="596851"/>
    <xdr:sp macro="" textlink="">
      <xdr:nvSpPr>
        <xdr:cNvPr id="115" name="Rectangle 16">
          <a:extLst>
            <a:ext uri="{FF2B5EF4-FFF2-40B4-BE49-F238E27FC236}">
              <a16:creationId xmlns:a16="http://schemas.microsoft.com/office/drawing/2014/main" id="{08B8344E-2000-4216-A308-541F05DB6C90}"/>
            </a:ext>
          </a:extLst>
        </xdr:cNvPr>
        <xdr:cNvSpPr>
          <a:spLocks noChangeArrowheads="1"/>
        </xdr:cNvSpPr>
      </xdr:nvSpPr>
      <xdr:spPr bwMode="auto">
        <a:xfrm>
          <a:off x="2673805" y="56866113"/>
          <a:ext cx="6509984" cy="5968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oneCellAnchor>
  <xdr:twoCellAnchor>
    <xdr:from>
      <xdr:col>16</xdr:col>
      <xdr:colOff>49697</xdr:colOff>
      <xdr:row>758</xdr:row>
      <xdr:rowOff>13452</xdr:rowOff>
    </xdr:from>
    <xdr:to>
      <xdr:col>20</xdr:col>
      <xdr:colOff>125913</xdr:colOff>
      <xdr:row>761</xdr:row>
      <xdr:rowOff>13097</xdr:rowOff>
    </xdr:to>
    <xdr:sp macro="" textlink="">
      <xdr:nvSpPr>
        <xdr:cNvPr id="116" name="Rectangle 9">
          <a:extLst>
            <a:ext uri="{FF2B5EF4-FFF2-40B4-BE49-F238E27FC236}">
              <a16:creationId xmlns:a16="http://schemas.microsoft.com/office/drawing/2014/main" id="{160F1319-515E-4240-97DB-C45104F93D1B}"/>
            </a:ext>
          </a:extLst>
        </xdr:cNvPr>
        <xdr:cNvSpPr>
          <a:spLocks noChangeArrowheads="1"/>
        </xdr:cNvSpPr>
      </xdr:nvSpPr>
      <xdr:spPr bwMode="auto">
        <a:xfrm>
          <a:off x="3315411" y="57204273"/>
          <a:ext cx="892645" cy="15916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C</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eaLnBrk="1" fontAlgn="auto" latinLnBrk="0" hangingPunct="1"/>
          <a:r>
            <a:rPr lang="ja-JP" altLang="ja-JP" sz="1100" b="0" i="0" baseline="0">
              <a:solidFill>
                <a:sysClr val="windowText" lastClr="000000"/>
              </a:solidFill>
              <a:effectLst/>
              <a:latin typeface="+mn-ea"/>
              <a:ea typeface="+mn-ea"/>
              <a:cs typeface="+mn-cs"/>
            </a:rPr>
            <a:t>富士ゼロックス（株）</a:t>
          </a:r>
          <a:endParaRPr lang="ja-JP" altLang="ja-JP" sz="1100">
            <a:solidFill>
              <a:sysClr val="windowText" lastClr="000000"/>
            </a:solidFill>
            <a:effectLst/>
            <a:latin typeface="+mn-ea"/>
            <a:ea typeface="+mn-ea"/>
          </a:endParaRPr>
        </a:p>
        <a:p>
          <a:pPr algn="ctr" rtl="0"/>
          <a:r>
            <a:rPr lang="en-US" altLang="ja-JP" sz="1100" b="0" i="0" baseline="0">
              <a:solidFill>
                <a:sysClr val="windowText" lastClr="000000"/>
              </a:solidFill>
              <a:effectLst/>
              <a:latin typeface="+mn-ea"/>
              <a:ea typeface="+mn-ea"/>
              <a:cs typeface="+mn-cs"/>
            </a:rPr>
            <a:t>25.4</a:t>
          </a:r>
          <a:r>
            <a:rPr lang="ja-JP" altLang="ja-JP" sz="1100" b="0" i="0" baseline="0">
              <a:solidFill>
                <a:sysClr val="windowText" lastClr="000000"/>
              </a:solidFill>
              <a:effectLst/>
              <a:latin typeface="+mn-ea"/>
              <a:ea typeface="+mn-ea"/>
              <a:cs typeface="+mn-cs"/>
            </a:rPr>
            <a:t>百万円</a:t>
          </a:r>
          <a:endParaRPr kumimoji="0"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21</xdr:col>
      <xdr:colOff>25299</xdr:colOff>
      <xdr:row>761</xdr:row>
      <xdr:rowOff>88999</xdr:rowOff>
    </xdr:from>
    <xdr:to>
      <xdr:col>25</xdr:col>
      <xdr:colOff>101515</xdr:colOff>
      <xdr:row>764</xdr:row>
      <xdr:rowOff>253755</xdr:rowOff>
    </xdr:to>
    <xdr:sp macro="" textlink="">
      <xdr:nvSpPr>
        <xdr:cNvPr id="117" name="AutoShape 10">
          <a:extLst>
            <a:ext uri="{FF2B5EF4-FFF2-40B4-BE49-F238E27FC236}">
              <a16:creationId xmlns:a16="http://schemas.microsoft.com/office/drawing/2014/main" id="{DAF6AC0E-28BA-4FCB-84BB-BD44468D0B95}"/>
            </a:ext>
          </a:extLst>
        </xdr:cNvPr>
        <xdr:cNvSpPr>
          <a:spLocks noChangeArrowheads="1"/>
        </xdr:cNvSpPr>
      </xdr:nvSpPr>
      <xdr:spPr bwMode="auto">
        <a:xfrm>
          <a:off x="4311549" y="58871856"/>
          <a:ext cx="892645" cy="172957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政府統計共同利用システムに係る自動連携及び集計システムの改修（学校基本調査）</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60232</xdr:colOff>
      <xdr:row>756</xdr:row>
      <xdr:rowOff>493063</xdr:rowOff>
    </xdr:from>
    <xdr:to>
      <xdr:col>20</xdr:col>
      <xdr:colOff>136448</xdr:colOff>
      <xdr:row>757</xdr:row>
      <xdr:rowOff>436635</xdr:rowOff>
    </xdr:to>
    <xdr:sp macro="" textlink="">
      <xdr:nvSpPr>
        <xdr:cNvPr id="118" name="AutoShape 11">
          <a:extLst>
            <a:ext uri="{FF2B5EF4-FFF2-40B4-BE49-F238E27FC236}">
              <a16:creationId xmlns:a16="http://schemas.microsoft.com/office/drawing/2014/main" id="{E2C01BC9-A299-48A9-8123-2041DA1E9801}"/>
            </a:ext>
          </a:extLst>
        </xdr:cNvPr>
        <xdr:cNvSpPr>
          <a:spLocks noChangeArrowheads="1"/>
        </xdr:cNvSpPr>
      </xdr:nvSpPr>
      <xdr:spPr bwMode="auto">
        <a:xfrm>
          <a:off x="3325946" y="56622527"/>
          <a:ext cx="892645"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26</xdr:col>
      <xdr:colOff>18035</xdr:colOff>
      <xdr:row>758</xdr:row>
      <xdr:rowOff>28681</xdr:rowOff>
    </xdr:from>
    <xdr:to>
      <xdr:col>30</xdr:col>
      <xdr:colOff>94252</xdr:colOff>
      <xdr:row>761</xdr:row>
      <xdr:rowOff>22073</xdr:rowOff>
    </xdr:to>
    <xdr:sp macro="" textlink="">
      <xdr:nvSpPr>
        <xdr:cNvPr id="119" name="Rectangle 9">
          <a:extLst>
            <a:ext uri="{FF2B5EF4-FFF2-40B4-BE49-F238E27FC236}">
              <a16:creationId xmlns:a16="http://schemas.microsoft.com/office/drawing/2014/main" id="{F05031DA-6AA0-45E8-94DA-5439A2C32D88}"/>
            </a:ext>
          </a:extLst>
        </xdr:cNvPr>
        <xdr:cNvSpPr>
          <a:spLocks noChangeArrowheads="1"/>
        </xdr:cNvSpPr>
      </xdr:nvSpPr>
      <xdr:spPr bwMode="auto">
        <a:xfrm>
          <a:off x="5324821" y="57219502"/>
          <a:ext cx="892645" cy="15854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E</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ja-JP" sz="1100" b="0" i="0" baseline="0">
              <a:solidFill>
                <a:sysClr val="windowText" lastClr="000000"/>
              </a:solidFill>
              <a:effectLst/>
              <a:latin typeface="+mn-ea"/>
              <a:ea typeface="+mn-ea"/>
              <a:cs typeface="+mn-cs"/>
            </a:rPr>
            <a:t>（株）</a:t>
          </a:r>
          <a:r>
            <a:rPr lang="ja-JP" altLang="en-US" sz="1100" b="0" i="0" baseline="0">
              <a:solidFill>
                <a:sysClr val="windowText" lastClr="000000"/>
              </a:solidFill>
              <a:effectLst/>
              <a:latin typeface="+mn-ea"/>
              <a:ea typeface="+mn-ea"/>
              <a:cs typeface="+mn-cs"/>
            </a:rPr>
            <a:t>ケーデーシー</a:t>
          </a:r>
          <a:endParaRPr lang="ja-JP" altLang="ja-JP" sz="1100">
            <a:solidFill>
              <a:sysClr val="windowText" lastClr="000000"/>
            </a:solidFill>
            <a:effectLst/>
            <a:latin typeface="+mn-ea"/>
            <a:ea typeface="+mn-ea"/>
          </a:endParaRPr>
        </a:p>
        <a:p>
          <a:pPr algn="ctr"/>
          <a:r>
            <a:rPr lang="en-US" altLang="ja-JP" sz="1100" b="0" i="0" baseline="0">
              <a:solidFill>
                <a:sysClr val="windowText" lastClr="000000"/>
              </a:solidFill>
              <a:effectLst/>
              <a:latin typeface="+mn-ea"/>
              <a:ea typeface="+mn-ea"/>
              <a:cs typeface="+mn-cs"/>
            </a:rPr>
            <a:t>9.6</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26</xdr:col>
      <xdr:colOff>487</xdr:colOff>
      <xdr:row>757</xdr:row>
      <xdr:rowOff>999</xdr:rowOff>
    </xdr:from>
    <xdr:to>
      <xdr:col>30</xdr:col>
      <xdr:colOff>76704</xdr:colOff>
      <xdr:row>757</xdr:row>
      <xdr:rowOff>475250</xdr:rowOff>
    </xdr:to>
    <xdr:sp macro="" textlink="">
      <xdr:nvSpPr>
        <xdr:cNvPr id="120" name="AutoShape 11">
          <a:extLst>
            <a:ext uri="{FF2B5EF4-FFF2-40B4-BE49-F238E27FC236}">
              <a16:creationId xmlns:a16="http://schemas.microsoft.com/office/drawing/2014/main" id="{2B1FF0E3-6DB4-46E1-97A3-51DA75ADB4C0}"/>
            </a:ext>
          </a:extLst>
        </xdr:cNvPr>
        <xdr:cNvSpPr>
          <a:spLocks noChangeArrowheads="1"/>
        </xdr:cNvSpPr>
      </xdr:nvSpPr>
      <xdr:spPr bwMode="auto">
        <a:xfrm>
          <a:off x="5307273" y="56661142"/>
          <a:ext cx="892645"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21</xdr:col>
      <xdr:colOff>33866</xdr:colOff>
      <xdr:row>758</xdr:row>
      <xdr:rowOff>37657</xdr:rowOff>
    </xdr:from>
    <xdr:to>
      <xdr:col>25</xdr:col>
      <xdr:colOff>110082</xdr:colOff>
      <xdr:row>761</xdr:row>
      <xdr:rowOff>31049</xdr:rowOff>
    </xdr:to>
    <xdr:sp macro="" textlink="">
      <xdr:nvSpPr>
        <xdr:cNvPr id="121"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4320116" y="57228478"/>
          <a:ext cx="892645" cy="15854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D</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ja-JP" sz="1100" b="0" i="0" baseline="0">
              <a:solidFill>
                <a:sysClr val="windowText" lastClr="000000"/>
              </a:solidFill>
              <a:effectLst/>
              <a:latin typeface="+mn-ea"/>
              <a:ea typeface="+mn-ea"/>
              <a:cs typeface="+mn-cs"/>
            </a:rPr>
            <a:t>（株）</a:t>
          </a:r>
          <a:r>
            <a:rPr lang="ja-JP" altLang="en-US" sz="1100" b="0" i="0" baseline="0">
              <a:solidFill>
                <a:sysClr val="windowText" lastClr="000000"/>
              </a:solidFill>
              <a:effectLst/>
              <a:latin typeface="+mn-ea"/>
              <a:ea typeface="+mn-ea"/>
              <a:cs typeface="+mn-cs"/>
            </a:rPr>
            <a:t>グランドユニット</a:t>
          </a:r>
          <a:endParaRPr lang="ja-JP" altLang="ja-JP" sz="1100">
            <a:solidFill>
              <a:sysClr val="windowText" lastClr="000000"/>
            </a:solidFill>
            <a:effectLst/>
            <a:latin typeface="+mn-ea"/>
            <a:ea typeface="+mn-ea"/>
          </a:endParaRPr>
        </a:p>
        <a:p>
          <a:pPr algn="ctr"/>
          <a:r>
            <a:rPr lang="en-US" altLang="ja-JP" sz="1100" b="0" i="0" baseline="0">
              <a:solidFill>
                <a:sysClr val="windowText" lastClr="000000"/>
              </a:solidFill>
              <a:effectLst/>
              <a:latin typeface="+mn-ea"/>
              <a:ea typeface="+mn-ea"/>
              <a:cs typeface="+mn-cs"/>
            </a:rPr>
            <a:t>16.4</a:t>
          </a:r>
          <a:r>
            <a:rPr lang="ja-JP" altLang="ja-JP" sz="1100" b="0" i="0" baseline="0">
              <a:solidFill>
                <a:sysClr val="windowText" lastClr="000000"/>
              </a:solidFill>
              <a:effectLst/>
              <a:latin typeface="+mn-ea"/>
              <a:ea typeface="+mn-ea"/>
              <a:cs typeface="+mn-cs"/>
            </a:rPr>
            <a:t>百万円</a:t>
          </a:r>
          <a:endParaRPr lang="en-US" altLang="ja-JP" sz="1100" b="0" i="0" baseline="0">
            <a:solidFill>
              <a:sysClr val="windowText" lastClr="000000"/>
            </a:solidFill>
            <a:effectLst/>
            <a:latin typeface="+mn-ea"/>
            <a:ea typeface="+mn-ea"/>
            <a:cs typeface="+mn-cs"/>
          </a:endParaRPr>
        </a:p>
      </xdr:txBody>
    </xdr:sp>
    <xdr:clientData/>
  </xdr:twoCellAnchor>
  <xdr:twoCellAnchor>
    <xdr:from>
      <xdr:col>25</xdr:col>
      <xdr:colOff>188613</xdr:colOff>
      <xdr:row>761</xdr:row>
      <xdr:rowOff>107239</xdr:rowOff>
    </xdr:from>
    <xdr:to>
      <xdr:col>30</xdr:col>
      <xdr:colOff>58884</xdr:colOff>
      <xdr:row>764</xdr:row>
      <xdr:rowOff>206339</xdr:rowOff>
    </xdr:to>
    <xdr:sp macro="" textlink="">
      <xdr:nvSpPr>
        <xdr:cNvPr id="122"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5291292" y="58890096"/>
          <a:ext cx="890806" cy="1663922"/>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学校基本調査にかかる次期電子調査票の設計・開発</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68974</xdr:colOff>
      <xdr:row>756</xdr:row>
      <xdr:rowOff>505934</xdr:rowOff>
    </xdr:from>
    <xdr:to>
      <xdr:col>25</xdr:col>
      <xdr:colOff>145190</xdr:colOff>
      <xdr:row>757</xdr:row>
      <xdr:rowOff>449506</xdr:rowOff>
    </xdr:to>
    <xdr:sp macro="" textlink="">
      <xdr:nvSpPr>
        <xdr:cNvPr id="123"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4355224" y="56635398"/>
          <a:ext cx="892645" cy="474251"/>
        </a:xfrm>
        <a:prstGeom prst="bracketPair">
          <a:avLst>
            <a:gd name="adj" fmla="val 13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31</xdr:col>
      <xdr:colOff>152629</xdr:colOff>
      <xdr:row>754</xdr:row>
      <xdr:rowOff>525610</xdr:rowOff>
    </xdr:from>
    <xdr:to>
      <xdr:col>33</xdr:col>
      <xdr:colOff>197562</xdr:colOff>
      <xdr:row>756</xdr:row>
      <xdr:rowOff>184978</xdr:rowOff>
    </xdr:to>
    <xdr:sp macro="" textlink="">
      <xdr:nvSpPr>
        <xdr:cNvPr id="124" name="AutoShape 16">
          <a:extLst>
            <a:ext uri="{FF2B5EF4-FFF2-40B4-BE49-F238E27FC236}">
              <a16:creationId xmlns:a16="http://schemas.microsoft.com/office/drawing/2014/main" id="{40B3313A-3CBF-44C2-9EC1-90BCC16CFFA9}"/>
            </a:ext>
          </a:extLst>
        </xdr:cNvPr>
        <xdr:cNvSpPr>
          <a:spLocks noChangeArrowheads="1"/>
        </xdr:cNvSpPr>
      </xdr:nvSpPr>
      <xdr:spPr bwMode="auto">
        <a:xfrm>
          <a:off x="6479950" y="55593717"/>
          <a:ext cx="453148" cy="72072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24309</xdr:colOff>
      <xdr:row>754</xdr:row>
      <xdr:rowOff>462644</xdr:rowOff>
    </xdr:from>
    <xdr:to>
      <xdr:col>38</xdr:col>
      <xdr:colOff>71084</xdr:colOff>
      <xdr:row>756</xdr:row>
      <xdr:rowOff>163285</xdr:rowOff>
    </xdr:to>
    <xdr:sp macro="" textlink="">
      <xdr:nvSpPr>
        <xdr:cNvPr id="125"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7372166" y="55530751"/>
          <a:ext cx="454989" cy="761998"/>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2206</xdr:colOff>
      <xdr:row>758</xdr:row>
      <xdr:rowOff>42147</xdr:rowOff>
    </xdr:from>
    <xdr:to>
      <xdr:col>35</xdr:col>
      <xdr:colOff>78421</xdr:colOff>
      <xdr:row>761</xdr:row>
      <xdr:rowOff>35539</xdr:rowOff>
    </xdr:to>
    <xdr:sp macro="" textlink="">
      <xdr:nvSpPr>
        <xdr:cNvPr id="126" name="Rectangle 9">
          <a:extLst>
            <a:ext uri="{FF2B5EF4-FFF2-40B4-BE49-F238E27FC236}">
              <a16:creationId xmlns:a16="http://schemas.microsoft.com/office/drawing/2014/main" id="{997A4606-AFEC-4605-8DA4-BCFEC0246D60}"/>
            </a:ext>
          </a:extLst>
        </xdr:cNvPr>
        <xdr:cNvSpPr>
          <a:spLocks noChangeArrowheads="1"/>
        </xdr:cNvSpPr>
      </xdr:nvSpPr>
      <xdr:spPr bwMode="auto">
        <a:xfrm>
          <a:off x="6329527" y="57232968"/>
          <a:ext cx="892644" cy="15854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F</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en-US" sz="1100" b="0" i="0" baseline="0">
              <a:solidFill>
                <a:sysClr val="windowText" lastClr="000000"/>
              </a:solidFill>
              <a:effectLst/>
              <a:latin typeface="+mn-ea"/>
              <a:ea typeface="+mn-ea"/>
              <a:cs typeface="+mn-cs"/>
            </a:rPr>
            <a:t>（株）エージェント</a:t>
          </a:r>
          <a:endParaRPr lang="en-US" altLang="ja-JP" sz="1100" b="0" i="0" baseline="0">
            <a:solidFill>
              <a:sysClr val="windowText" lastClr="000000"/>
            </a:solidFill>
            <a:effectLst/>
            <a:latin typeface="+mn-ea"/>
            <a:ea typeface="+mn-ea"/>
            <a:cs typeface="+mn-cs"/>
          </a:endParaRPr>
        </a:p>
        <a:p>
          <a:pPr algn="ctr" rtl="0"/>
          <a:r>
            <a:rPr lang="en-US" altLang="ja-JP" sz="1100" b="0" i="0" baseline="0">
              <a:solidFill>
                <a:sysClr val="windowText" lastClr="000000"/>
              </a:solidFill>
              <a:effectLst/>
              <a:latin typeface="+mn-ea"/>
              <a:ea typeface="+mn-ea"/>
              <a:cs typeface="+mn-cs"/>
            </a:rPr>
            <a:t>3.2</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30</xdr:col>
      <xdr:colOff>180534</xdr:colOff>
      <xdr:row>761</xdr:row>
      <xdr:rowOff>107193</xdr:rowOff>
    </xdr:from>
    <xdr:to>
      <xdr:col>35</xdr:col>
      <xdr:colOff>50804</xdr:colOff>
      <xdr:row>764</xdr:row>
      <xdr:rowOff>214727</xdr:rowOff>
    </xdr:to>
    <xdr:sp macro="" textlink="">
      <xdr:nvSpPr>
        <xdr:cNvPr id="127" name="AutoShape 10">
          <a:extLst>
            <a:ext uri="{FF2B5EF4-FFF2-40B4-BE49-F238E27FC236}">
              <a16:creationId xmlns:a16="http://schemas.microsoft.com/office/drawing/2014/main" id="{B118C396-27E8-4D45-8D4D-8EB6C4EA1F00}"/>
            </a:ext>
          </a:extLst>
        </xdr:cNvPr>
        <xdr:cNvSpPr>
          <a:spLocks noChangeArrowheads="1"/>
        </xdr:cNvSpPr>
      </xdr:nvSpPr>
      <xdr:spPr bwMode="auto">
        <a:xfrm>
          <a:off x="6303748" y="58890050"/>
          <a:ext cx="890806" cy="167235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オンライン調査ヘルプデスクの運用</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30</xdr:col>
      <xdr:colOff>163691</xdr:colOff>
      <xdr:row>757</xdr:row>
      <xdr:rowOff>13871</xdr:rowOff>
    </xdr:from>
    <xdr:to>
      <xdr:col>35</xdr:col>
      <xdr:colOff>33961</xdr:colOff>
      <xdr:row>757</xdr:row>
      <xdr:rowOff>488122</xdr:rowOff>
    </xdr:to>
    <xdr:sp macro="" textlink="">
      <xdr:nvSpPr>
        <xdr:cNvPr id="128" name="AutoShape 11">
          <a:extLst>
            <a:ext uri="{FF2B5EF4-FFF2-40B4-BE49-F238E27FC236}">
              <a16:creationId xmlns:a16="http://schemas.microsoft.com/office/drawing/2014/main" id="{72845781-2845-443D-8678-D19EC67BAEFD}"/>
            </a:ext>
          </a:extLst>
        </xdr:cNvPr>
        <xdr:cNvSpPr>
          <a:spLocks noChangeArrowheads="1"/>
        </xdr:cNvSpPr>
      </xdr:nvSpPr>
      <xdr:spPr bwMode="auto">
        <a:xfrm>
          <a:off x="6286905" y="56674014"/>
          <a:ext cx="890806"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11</xdr:col>
      <xdr:colOff>65528</xdr:colOff>
      <xdr:row>758</xdr:row>
      <xdr:rowOff>8964</xdr:rowOff>
    </xdr:from>
    <xdr:to>
      <xdr:col>15</xdr:col>
      <xdr:colOff>141744</xdr:colOff>
      <xdr:row>761</xdr:row>
      <xdr:rowOff>8609</xdr:rowOff>
    </xdr:to>
    <xdr:sp macro="" textlink="">
      <xdr:nvSpPr>
        <xdr:cNvPr id="129" name="Rectangle 9">
          <a:extLst>
            <a:ext uri="{FF2B5EF4-FFF2-40B4-BE49-F238E27FC236}">
              <a16:creationId xmlns:a16="http://schemas.microsoft.com/office/drawing/2014/main" id="{33BA02A4-F4D0-45A4-937B-A6CD9059BEA6}"/>
            </a:ext>
          </a:extLst>
        </xdr:cNvPr>
        <xdr:cNvSpPr>
          <a:spLocks noChangeArrowheads="1"/>
        </xdr:cNvSpPr>
      </xdr:nvSpPr>
      <xdr:spPr bwMode="auto">
        <a:xfrm>
          <a:off x="2310707" y="57199785"/>
          <a:ext cx="892644" cy="15916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endParaRPr lang="en-US" altLang="ja-JP" sz="1100" b="0" i="0" u="none" strike="noStrike" baseline="0">
            <a:solidFill>
              <a:sysClr val="windowText" lastClr="000000"/>
            </a:solidFill>
            <a:latin typeface="+mn-ea"/>
            <a:ea typeface="+mn-ea"/>
          </a:endParaRPr>
        </a:p>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B</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en-US" sz="1100" b="0" i="0" baseline="0">
              <a:solidFill>
                <a:sysClr val="windowText" lastClr="000000"/>
              </a:solidFill>
              <a:effectLst/>
              <a:latin typeface="+mn-ea"/>
              <a:ea typeface="+mn-ea"/>
              <a:cs typeface="+mn-cs"/>
            </a:rPr>
            <a:t>アビームコンサルティング</a:t>
          </a:r>
          <a:r>
            <a:rPr lang="ja-JP" altLang="ja-JP" sz="1100" b="0" i="0" baseline="0">
              <a:solidFill>
                <a:sysClr val="windowText" lastClr="000000"/>
              </a:solidFill>
              <a:effectLst/>
              <a:latin typeface="+mn-ea"/>
              <a:ea typeface="+mn-ea"/>
              <a:cs typeface="+mn-cs"/>
            </a:rPr>
            <a:t>（株）</a:t>
          </a:r>
          <a:endParaRPr lang="ja-JP" altLang="ja-JP" sz="1100">
            <a:solidFill>
              <a:sysClr val="windowText" lastClr="000000"/>
            </a:solidFill>
            <a:effectLst/>
            <a:latin typeface="+mn-ea"/>
            <a:ea typeface="+mn-ea"/>
          </a:endParaRPr>
        </a:p>
        <a:p>
          <a:pPr algn="ctr" rtl="0"/>
          <a:r>
            <a:rPr lang="en-US" altLang="ja-JP" sz="1100" b="0" i="0" baseline="0">
              <a:solidFill>
                <a:sysClr val="windowText" lastClr="000000"/>
              </a:solidFill>
              <a:effectLst/>
              <a:latin typeface="+mn-ea"/>
              <a:ea typeface="+mn-ea"/>
              <a:cs typeface="+mn-cs"/>
            </a:rPr>
            <a:t>49.5</a:t>
          </a:r>
          <a:r>
            <a:rPr lang="ja-JP" altLang="ja-JP" sz="1100" b="0" i="0" baseline="0">
              <a:solidFill>
                <a:sysClr val="windowText" lastClr="000000"/>
              </a:solidFill>
              <a:effectLst/>
              <a:latin typeface="+mn-ea"/>
              <a:ea typeface="+mn-ea"/>
              <a:cs typeface="+mn-cs"/>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11</xdr:col>
      <xdr:colOff>51490</xdr:colOff>
      <xdr:row>756</xdr:row>
      <xdr:rowOff>467319</xdr:rowOff>
    </xdr:from>
    <xdr:to>
      <xdr:col>15</xdr:col>
      <xdr:colOff>127706</xdr:colOff>
      <xdr:row>757</xdr:row>
      <xdr:rowOff>410891</xdr:rowOff>
    </xdr:to>
    <xdr:sp macro="" textlink="">
      <xdr:nvSpPr>
        <xdr:cNvPr id="130" name="AutoShape 11">
          <a:extLst>
            <a:ext uri="{FF2B5EF4-FFF2-40B4-BE49-F238E27FC236}">
              <a16:creationId xmlns:a16="http://schemas.microsoft.com/office/drawing/2014/main" id="{6732876F-EE27-41C2-A43F-DB52C8DC358E}"/>
            </a:ext>
          </a:extLst>
        </xdr:cNvPr>
        <xdr:cNvSpPr>
          <a:spLocks noChangeArrowheads="1"/>
        </xdr:cNvSpPr>
      </xdr:nvSpPr>
      <xdr:spPr bwMode="auto">
        <a:xfrm>
          <a:off x="2296669" y="56596783"/>
          <a:ext cx="892644"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endParaRPr lang="en-US" altLang="ja-JP" sz="900" b="0" i="0" baseline="0">
            <a:solidFill>
              <a:sysClr val="windowText" lastClr="000000"/>
            </a:solidFill>
            <a:effectLst/>
            <a:latin typeface="+mn-lt"/>
            <a:ea typeface="+mn-ea"/>
            <a:cs typeface="+mn-cs"/>
          </a:endParaRPr>
        </a:p>
        <a:p>
          <a:pPr algn="ctr" rtl="0"/>
          <a:r>
            <a:rPr lang="ja-JP" altLang="en-US" sz="900" b="0" i="0" baseline="0">
              <a:solidFill>
                <a:sysClr val="windowText" lastClr="000000"/>
              </a:solidFill>
              <a:effectLst/>
              <a:latin typeface="+mn-lt"/>
              <a:ea typeface="+mn-ea"/>
              <a:cs typeface="+mn-cs"/>
            </a:rPr>
            <a:t>（総合評価）</a:t>
          </a:r>
          <a:endParaRPr lang="ja-JP" altLang="ja-JP" sz="900">
            <a:solidFill>
              <a:sysClr val="windowText" lastClr="000000"/>
            </a:solidFill>
            <a:effectLst/>
          </a:endParaRPr>
        </a:p>
      </xdr:txBody>
    </xdr:sp>
    <xdr:clientData/>
  </xdr:twoCellAnchor>
  <xdr:twoCellAnchor>
    <xdr:from>
      <xdr:col>11</xdr:col>
      <xdr:colOff>66575</xdr:colOff>
      <xdr:row>761</xdr:row>
      <xdr:rowOff>127613</xdr:rowOff>
    </xdr:from>
    <xdr:to>
      <xdr:col>15</xdr:col>
      <xdr:colOff>142791</xdr:colOff>
      <xdr:row>764</xdr:row>
      <xdr:rowOff>235614</xdr:rowOff>
    </xdr:to>
    <xdr:sp macro="" textlink="">
      <xdr:nvSpPr>
        <xdr:cNvPr id="131" name="AutoShape 10">
          <a:extLst>
            <a:ext uri="{FF2B5EF4-FFF2-40B4-BE49-F238E27FC236}">
              <a16:creationId xmlns:a16="http://schemas.microsoft.com/office/drawing/2014/main" id="{647E26F6-7D3D-45AD-8289-63E2B657FD88}"/>
            </a:ext>
          </a:extLst>
        </xdr:cNvPr>
        <xdr:cNvSpPr>
          <a:spLocks noChangeArrowheads="1"/>
        </xdr:cNvSpPr>
      </xdr:nvSpPr>
      <xdr:spPr bwMode="auto">
        <a:xfrm>
          <a:off x="2311754" y="58910470"/>
          <a:ext cx="892644" cy="1672823"/>
        </a:xfrm>
        <a:prstGeom prst="bracketPair">
          <a:avLst>
            <a:gd name="adj" fmla="val 50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solidFill>
                <a:sysClr val="windowText" lastClr="000000"/>
              </a:solidFill>
            </a:rPr>
            <a:t>次期「政府統計共同利用システムに係る自動連携及び集計システム」の開発工程管理等支援</a:t>
          </a:r>
          <a:endParaRPr lang="ja-JP" altLang="ja-JP" sz="900">
            <a:solidFill>
              <a:sysClr val="windowText" lastClr="000000"/>
            </a:solidFill>
            <a:effectLst/>
          </a:endParaRPr>
        </a:p>
      </xdr:txBody>
    </xdr:sp>
    <xdr:clientData/>
  </xdr:twoCellAnchor>
  <xdr:twoCellAnchor>
    <xdr:from>
      <xdr:col>41</xdr:col>
      <xdr:colOff>119192</xdr:colOff>
      <xdr:row>754</xdr:row>
      <xdr:rowOff>458230</xdr:rowOff>
    </xdr:from>
    <xdr:to>
      <xdr:col>43</xdr:col>
      <xdr:colOff>165966</xdr:colOff>
      <xdr:row>756</xdr:row>
      <xdr:rowOff>158871</xdr:rowOff>
    </xdr:to>
    <xdr:sp macro="" textlink="">
      <xdr:nvSpPr>
        <xdr:cNvPr id="132"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8487585" y="55526337"/>
          <a:ext cx="454988" cy="761998"/>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157808</xdr:colOff>
      <xdr:row>754</xdr:row>
      <xdr:rowOff>471102</xdr:rowOff>
    </xdr:from>
    <xdr:to>
      <xdr:col>49</xdr:col>
      <xdr:colOff>206421</xdr:colOff>
      <xdr:row>756</xdr:row>
      <xdr:rowOff>171743</xdr:rowOff>
    </xdr:to>
    <xdr:sp macro="" textlink="">
      <xdr:nvSpPr>
        <xdr:cNvPr id="133"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9750844" y="55539209"/>
          <a:ext cx="456827" cy="761998"/>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4374</xdr:colOff>
      <xdr:row>758</xdr:row>
      <xdr:rowOff>17940</xdr:rowOff>
    </xdr:from>
    <xdr:to>
      <xdr:col>40</xdr:col>
      <xdr:colOff>80590</xdr:colOff>
      <xdr:row>761</xdr:row>
      <xdr:rowOff>17585</xdr:rowOff>
    </xdr:to>
    <xdr:sp macro="" textlink="">
      <xdr:nvSpPr>
        <xdr:cNvPr id="134"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7352231" y="57208761"/>
          <a:ext cx="892645" cy="15916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G</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en-US" sz="1100" b="0" i="0" baseline="0">
              <a:solidFill>
                <a:sysClr val="windowText" lastClr="000000"/>
              </a:solidFill>
              <a:effectLst/>
              <a:latin typeface="+mn-ea"/>
              <a:ea typeface="+mn-ea"/>
              <a:cs typeface="+mn-cs"/>
            </a:rPr>
            <a:t>（株）ケーデーシー</a:t>
          </a:r>
          <a:endParaRPr lang="en-US" altLang="ja-JP" sz="1100" b="0" i="0" baseline="0">
            <a:solidFill>
              <a:sysClr val="windowText" lastClr="000000"/>
            </a:solidFill>
            <a:effectLst/>
            <a:latin typeface="+mn-ea"/>
            <a:ea typeface="+mn-ea"/>
            <a:cs typeface="+mn-cs"/>
          </a:endParaRPr>
        </a:p>
        <a:p>
          <a:pPr algn="ctr" rtl="0"/>
          <a:r>
            <a:rPr lang="en-US" altLang="ja-JP" sz="1100" b="0" i="0" baseline="0">
              <a:solidFill>
                <a:sysClr val="windowText" lastClr="000000"/>
              </a:solidFill>
              <a:effectLst/>
              <a:latin typeface="+mn-ea"/>
              <a:ea typeface="+mn-ea"/>
              <a:cs typeface="+mn-cs"/>
            </a:rPr>
            <a:t>1.9</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40</xdr:col>
      <xdr:colOff>113158</xdr:colOff>
      <xdr:row>761</xdr:row>
      <xdr:rowOff>139862</xdr:rowOff>
    </xdr:from>
    <xdr:to>
      <xdr:col>44</xdr:col>
      <xdr:colOff>189374</xdr:colOff>
      <xdr:row>764</xdr:row>
      <xdr:rowOff>248797</xdr:rowOff>
    </xdr:to>
    <xdr:sp macro="" textlink="">
      <xdr:nvSpPr>
        <xdr:cNvPr id="135"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8277444" y="58922719"/>
          <a:ext cx="892644" cy="1673757"/>
        </a:xfrm>
        <a:prstGeom prst="bracketPair">
          <a:avLst>
            <a:gd name="adj" fmla="val 125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令和３年度学校基本調査　ＣＳＶ変換ツールの設計・開発</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133819</xdr:colOff>
      <xdr:row>757</xdr:row>
      <xdr:rowOff>999</xdr:rowOff>
    </xdr:from>
    <xdr:to>
      <xdr:col>40</xdr:col>
      <xdr:colOff>4089</xdr:colOff>
      <xdr:row>757</xdr:row>
      <xdr:rowOff>475250</xdr:rowOff>
    </xdr:to>
    <xdr:sp macro="" textlink="">
      <xdr:nvSpPr>
        <xdr:cNvPr id="136"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7277569" y="56661142"/>
          <a:ext cx="890806"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35</xdr:col>
      <xdr:colOff>144000</xdr:colOff>
      <xdr:row>761</xdr:row>
      <xdr:rowOff>127614</xdr:rowOff>
    </xdr:from>
    <xdr:to>
      <xdr:col>40</xdr:col>
      <xdr:colOff>16109</xdr:colOff>
      <xdr:row>764</xdr:row>
      <xdr:rowOff>226714</xdr:rowOff>
    </xdr:to>
    <xdr:sp macro="" textlink="">
      <xdr:nvSpPr>
        <xdr:cNvPr id="137"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7287750" y="58910471"/>
          <a:ext cx="892645" cy="1663922"/>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令和</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年度学校基本調査に係る調査票テンプレート機能の新規開発</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40</xdr:col>
      <xdr:colOff>194488</xdr:colOff>
      <xdr:row>758</xdr:row>
      <xdr:rowOff>4475</xdr:rowOff>
    </xdr:from>
    <xdr:to>
      <xdr:col>45</xdr:col>
      <xdr:colOff>64759</xdr:colOff>
      <xdr:row>761</xdr:row>
      <xdr:rowOff>4120</xdr:rowOff>
    </xdr:to>
    <xdr:sp macro="" textlink="">
      <xdr:nvSpPr>
        <xdr:cNvPr id="138"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8358774" y="57195296"/>
          <a:ext cx="890806" cy="15916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H</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en-US" sz="1100" b="0" i="0" baseline="0">
              <a:solidFill>
                <a:sysClr val="windowText" lastClr="000000"/>
              </a:solidFill>
              <a:effectLst/>
              <a:latin typeface="+mn-ea"/>
              <a:ea typeface="+mn-ea"/>
              <a:cs typeface="+mn-cs"/>
            </a:rPr>
            <a:t>日本電算（株）</a:t>
          </a:r>
          <a:endParaRPr lang="en-US" altLang="ja-JP" sz="1100" b="0" i="0" baseline="0">
            <a:solidFill>
              <a:sysClr val="windowText" lastClr="000000"/>
            </a:solidFill>
            <a:effectLst/>
            <a:latin typeface="+mn-ea"/>
            <a:ea typeface="+mn-ea"/>
            <a:cs typeface="+mn-cs"/>
          </a:endParaRPr>
        </a:p>
        <a:p>
          <a:pPr algn="ctr" rtl="0"/>
          <a:r>
            <a:rPr lang="en-US" altLang="ja-JP" sz="1100" b="0" i="0" baseline="0">
              <a:solidFill>
                <a:sysClr val="windowText" lastClr="000000"/>
              </a:solidFill>
              <a:effectLst/>
              <a:latin typeface="+mn-ea"/>
              <a:ea typeface="+mn-ea"/>
              <a:cs typeface="+mn-cs"/>
            </a:rPr>
            <a:t>1.1</a:t>
          </a:r>
          <a:r>
            <a:rPr lang="ja-JP" altLang="ja-JP" sz="1100" b="0" i="0" baseline="0">
              <a:solidFill>
                <a:sysClr val="windowText" lastClr="000000"/>
              </a:solidFill>
              <a:effectLst/>
              <a:latin typeface="+mn-ea"/>
              <a:ea typeface="+mn-ea"/>
              <a:cs typeface="+mn-cs"/>
            </a:rPr>
            <a:t>百万円</a:t>
          </a:r>
          <a:endParaRPr lang="en-US" altLang="ja-JP" sz="1100" b="0" i="0" baseline="0">
            <a:solidFill>
              <a:sysClr val="windowText" lastClr="000000"/>
            </a:solidFill>
            <a:effectLst/>
            <a:latin typeface="+mn-ea"/>
            <a:ea typeface="+mn-ea"/>
            <a:cs typeface="+mn-cs"/>
          </a:endParaRPr>
        </a:p>
      </xdr:txBody>
    </xdr:sp>
    <xdr:clientData/>
  </xdr:twoCellAnchor>
  <xdr:twoCellAnchor>
    <xdr:from>
      <xdr:col>40</xdr:col>
      <xdr:colOff>142562</xdr:colOff>
      <xdr:row>757</xdr:row>
      <xdr:rowOff>999</xdr:rowOff>
    </xdr:from>
    <xdr:to>
      <xdr:col>45</xdr:col>
      <xdr:colOff>12833</xdr:colOff>
      <xdr:row>757</xdr:row>
      <xdr:rowOff>475250</xdr:rowOff>
    </xdr:to>
    <xdr:sp macro="" textlink="">
      <xdr:nvSpPr>
        <xdr:cNvPr id="139"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8306848" y="56661142"/>
          <a:ext cx="890806"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45</xdr:col>
      <xdr:colOff>169133</xdr:colOff>
      <xdr:row>758</xdr:row>
      <xdr:rowOff>33169</xdr:rowOff>
    </xdr:from>
    <xdr:to>
      <xdr:col>49</xdr:col>
      <xdr:colOff>247188</xdr:colOff>
      <xdr:row>761</xdr:row>
      <xdr:rowOff>26561</xdr:rowOff>
    </xdr:to>
    <xdr:sp macro="" textlink="">
      <xdr:nvSpPr>
        <xdr:cNvPr id="140" name="Rectangle 9">
          <a:extLst>
            <a:ext uri="{FF2B5EF4-FFF2-40B4-BE49-F238E27FC236}">
              <a16:creationId xmlns:a16="http://schemas.microsoft.com/office/drawing/2014/main" id="{997A4606-AFEC-4605-8DA4-BCFEC0246D60}"/>
            </a:ext>
          </a:extLst>
        </xdr:cNvPr>
        <xdr:cNvSpPr>
          <a:spLocks noChangeArrowheads="1"/>
        </xdr:cNvSpPr>
      </xdr:nvSpPr>
      <xdr:spPr bwMode="auto">
        <a:xfrm>
          <a:off x="9353954" y="57223990"/>
          <a:ext cx="894484" cy="15854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100" b="0" i="0" u="none" strike="noStrike" baseline="0">
              <a:solidFill>
                <a:sysClr val="windowText" lastClr="000000"/>
              </a:solidFill>
              <a:latin typeface="+mn-ea"/>
              <a:ea typeface="+mn-ea"/>
            </a:rPr>
            <a:t>（</a:t>
          </a:r>
          <a:r>
            <a:rPr lang="en-US" altLang="ja-JP" sz="1100" b="0" i="0" u="none" strike="noStrike" baseline="0">
              <a:solidFill>
                <a:sysClr val="windowText" lastClr="000000"/>
              </a:solidFill>
              <a:latin typeface="+mn-ea"/>
              <a:ea typeface="+mn-ea"/>
            </a:rPr>
            <a:t>I</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a:p>
          <a:pPr algn="ctr" rtl="0"/>
          <a:r>
            <a:rPr lang="ja-JP" altLang="en-US" sz="1100" b="0" i="0" baseline="0">
              <a:solidFill>
                <a:sysClr val="windowText" lastClr="000000"/>
              </a:solidFill>
              <a:effectLst/>
              <a:latin typeface="+mn-ea"/>
              <a:ea typeface="+mn-ea"/>
              <a:cs typeface="+mn-cs"/>
            </a:rPr>
            <a:t>（株）テイルウィンドシステム</a:t>
          </a:r>
          <a:endParaRPr lang="en-US" altLang="ja-JP" sz="1100" b="0" i="0" baseline="0">
            <a:solidFill>
              <a:sysClr val="windowText" lastClr="000000"/>
            </a:solidFill>
            <a:effectLst/>
            <a:latin typeface="+mn-ea"/>
            <a:ea typeface="+mn-ea"/>
            <a:cs typeface="+mn-cs"/>
          </a:endParaRPr>
        </a:p>
        <a:p>
          <a:pPr algn="ctr" rtl="0"/>
          <a:r>
            <a:rPr lang="en-US" altLang="ja-JP" sz="1100" b="0" i="0" baseline="0">
              <a:solidFill>
                <a:sysClr val="windowText" lastClr="000000"/>
              </a:solidFill>
              <a:effectLst/>
              <a:latin typeface="+mn-ea"/>
              <a:ea typeface="+mn-ea"/>
              <a:cs typeface="+mn-cs"/>
            </a:rPr>
            <a:t>1.0</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45</xdr:col>
      <xdr:colOff>144965</xdr:colOff>
      <xdr:row>761</xdr:row>
      <xdr:rowOff>149860</xdr:rowOff>
    </xdr:from>
    <xdr:to>
      <xdr:col>49</xdr:col>
      <xdr:colOff>223020</xdr:colOff>
      <xdr:row>764</xdr:row>
      <xdr:rowOff>248960</xdr:rowOff>
    </xdr:to>
    <xdr:sp macro="" textlink="">
      <xdr:nvSpPr>
        <xdr:cNvPr id="141" name="AutoShape 10">
          <a:extLst>
            <a:ext uri="{FF2B5EF4-FFF2-40B4-BE49-F238E27FC236}">
              <a16:creationId xmlns:a16="http://schemas.microsoft.com/office/drawing/2014/main" id="{B118C396-27E8-4D45-8D4D-8EB6C4EA1F00}"/>
            </a:ext>
          </a:extLst>
        </xdr:cNvPr>
        <xdr:cNvSpPr>
          <a:spLocks noChangeArrowheads="1"/>
        </xdr:cNvSpPr>
      </xdr:nvSpPr>
      <xdr:spPr bwMode="auto">
        <a:xfrm>
          <a:off x="9329786" y="58932717"/>
          <a:ext cx="894484" cy="1663922"/>
        </a:xfrm>
        <a:prstGeom prst="bracketPair">
          <a:avLst>
            <a:gd name="adj" fmla="val 98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学校基本調査に関するデータ処理業務</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45</xdr:col>
      <xdr:colOff>151304</xdr:colOff>
      <xdr:row>757</xdr:row>
      <xdr:rowOff>999</xdr:rowOff>
    </xdr:from>
    <xdr:to>
      <xdr:col>49</xdr:col>
      <xdr:colOff>229359</xdr:colOff>
      <xdr:row>757</xdr:row>
      <xdr:rowOff>475250</xdr:rowOff>
    </xdr:to>
    <xdr:sp macro="" textlink="">
      <xdr:nvSpPr>
        <xdr:cNvPr id="142" name="AutoShape 11">
          <a:extLst>
            <a:ext uri="{FF2B5EF4-FFF2-40B4-BE49-F238E27FC236}">
              <a16:creationId xmlns:a16="http://schemas.microsoft.com/office/drawing/2014/main" id="{72845781-2845-443D-8678-D19EC67BAEFD}"/>
            </a:ext>
          </a:extLst>
        </xdr:cNvPr>
        <xdr:cNvSpPr>
          <a:spLocks noChangeArrowheads="1"/>
        </xdr:cNvSpPr>
      </xdr:nvSpPr>
      <xdr:spPr bwMode="auto">
        <a:xfrm>
          <a:off x="9336125" y="56661142"/>
          <a:ext cx="894484" cy="474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solidFill>
                <a:sysClr val="windowText" lastClr="000000"/>
              </a:solidFill>
              <a:effectLst/>
              <a:latin typeface="+mn-lt"/>
              <a:ea typeface="+mn-ea"/>
              <a:cs typeface="+mn-cs"/>
            </a:rPr>
            <a:t>一般競争契約</a:t>
          </a:r>
        </a:p>
        <a:p>
          <a:pPr algn="ctr" rtl="0"/>
          <a:r>
            <a:rPr lang="ja-JP" altLang="en-US" sz="900" b="0" i="0" baseline="0">
              <a:solidFill>
                <a:sysClr val="windowText" lastClr="000000"/>
              </a:solidFill>
              <a:effectLst/>
              <a:latin typeface="+mn-lt"/>
              <a:ea typeface="+mn-ea"/>
              <a:cs typeface="+mn-cs"/>
            </a:rPr>
            <a:t>（最低価格）</a:t>
          </a:r>
        </a:p>
      </xdr:txBody>
    </xdr:sp>
    <xdr:clientData/>
  </xdr:twoCellAnchor>
  <xdr:twoCellAnchor>
    <xdr:from>
      <xdr:col>17</xdr:col>
      <xdr:colOff>119192</xdr:colOff>
      <xdr:row>754</xdr:row>
      <xdr:rowOff>471103</xdr:rowOff>
    </xdr:from>
    <xdr:to>
      <xdr:col>19</xdr:col>
      <xdr:colOff>156824</xdr:colOff>
      <xdr:row>756</xdr:row>
      <xdr:rowOff>159300</xdr:rowOff>
    </xdr:to>
    <xdr:sp macro="" textlink="">
      <xdr:nvSpPr>
        <xdr:cNvPr id="143" name="AutoShape 14">
          <a:extLst>
            <a:ext uri="{FF2B5EF4-FFF2-40B4-BE49-F238E27FC236}">
              <a16:creationId xmlns:a16="http://schemas.microsoft.com/office/drawing/2014/main" id="{4B0463D2-FBB0-421F-8526-2EB9C7273650}"/>
            </a:ext>
          </a:extLst>
        </xdr:cNvPr>
        <xdr:cNvSpPr>
          <a:spLocks noChangeArrowheads="1"/>
        </xdr:cNvSpPr>
      </xdr:nvSpPr>
      <xdr:spPr bwMode="auto">
        <a:xfrm>
          <a:off x="3589013" y="55539210"/>
          <a:ext cx="445847" cy="749554"/>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398</v>
      </c>
      <c r="AJ2" s="943" t="s">
        <v>703</v>
      </c>
      <c r="AK2" s="943"/>
      <c r="AL2" s="943"/>
      <c r="AM2" s="943"/>
      <c r="AN2" s="98" t="s">
        <v>398</v>
      </c>
      <c r="AO2" s="943">
        <v>20</v>
      </c>
      <c r="AP2" s="943"/>
      <c r="AQ2" s="943"/>
      <c r="AR2" s="99" t="s">
        <v>701</v>
      </c>
      <c r="AS2" s="949">
        <v>7</v>
      </c>
      <c r="AT2" s="949"/>
      <c r="AU2" s="949"/>
      <c r="AV2" s="98" t="str">
        <f>IF(AW2="","","-")</f>
        <v/>
      </c>
      <c r="AW2" s="909"/>
      <c r="AX2" s="909"/>
    </row>
    <row r="3" spans="1:50" ht="21" customHeight="1" thickBot="1" x14ac:dyDescent="0.2">
      <c r="A3" s="862" t="s">
        <v>694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706</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739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742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740</v>
      </c>
      <c r="H5" s="835"/>
      <c r="I5" s="835"/>
      <c r="J5" s="835"/>
      <c r="K5" s="835"/>
      <c r="L5" s="835"/>
      <c r="M5" s="836" t="s">
        <v>66</v>
      </c>
      <c r="N5" s="837"/>
      <c r="O5" s="837"/>
      <c r="P5" s="837"/>
      <c r="Q5" s="837"/>
      <c r="R5" s="838"/>
      <c r="S5" s="839" t="s">
        <v>741</v>
      </c>
      <c r="T5" s="835"/>
      <c r="U5" s="835"/>
      <c r="V5" s="835"/>
      <c r="W5" s="835"/>
      <c r="X5" s="840"/>
      <c r="Y5" s="697" t="s">
        <v>3</v>
      </c>
      <c r="Z5" s="542"/>
      <c r="AA5" s="542"/>
      <c r="AB5" s="542"/>
      <c r="AC5" s="542"/>
      <c r="AD5" s="543"/>
      <c r="AE5" s="698" t="s">
        <v>743</v>
      </c>
      <c r="AF5" s="698"/>
      <c r="AG5" s="698"/>
      <c r="AH5" s="698"/>
      <c r="AI5" s="698"/>
      <c r="AJ5" s="698"/>
      <c r="AK5" s="698"/>
      <c r="AL5" s="698"/>
      <c r="AM5" s="698"/>
      <c r="AN5" s="698"/>
      <c r="AO5" s="698"/>
      <c r="AP5" s="699"/>
      <c r="AQ5" s="700" t="s">
        <v>784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9" customHeight="1" x14ac:dyDescent="0.15">
      <c r="A7" s="494" t="s">
        <v>22</v>
      </c>
      <c r="B7" s="495"/>
      <c r="C7" s="495"/>
      <c r="D7" s="495"/>
      <c r="E7" s="495"/>
      <c r="F7" s="496"/>
      <c r="G7" s="497" t="s">
        <v>707</v>
      </c>
      <c r="H7" s="498"/>
      <c r="I7" s="498"/>
      <c r="J7" s="498"/>
      <c r="K7" s="498"/>
      <c r="L7" s="498"/>
      <c r="M7" s="498"/>
      <c r="N7" s="498"/>
      <c r="O7" s="498"/>
      <c r="P7" s="498"/>
      <c r="Q7" s="498"/>
      <c r="R7" s="498"/>
      <c r="S7" s="498"/>
      <c r="T7" s="498"/>
      <c r="U7" s="498"/>
      <c r="V7" s="498"/>
      <c r="W7" s="498"/>
      <c r="X7" s="499"/>
      <c r="Y7" s="921" t="s">
        <v>381</v>
      </c>
      <c r="Z7" s="439"/>
      <c r="AA7" s="439"/>
      <c r="AB7" s="439"/>
      <c r="AC7" s="439"/>
      <c r="AD7" s="922"/>
      <c r="AE7" s="910" t="s">
        <v>782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255</v>
      </c>
      <c r="B8" s="495"/>
      <c r="C8" s="495"/>
      <c r="D8" s="495"/>
      <c r="E8" s="495"/>
      <c r="F8" s="496"/>
      <c r="G8" s="944" t="str">
        <f>入力規則等!A27</f>
        <v>ＩＴ戦略</v>
      </c>
      <c r="H8" s="719"/>
      <c r="I8" s="719"/>
      <c r="J8" s="719"/>
      <c r="K8" s="719"/>
      <c r="L8" s="719"/>
      <c r="M8" s="719"/>
      <c r="N8" s="719"/>
      <c r="O8" s="719"/>
      <c r="P8" s="719"/>
      <c r="Q8" s="719"/>
      <c r="R8" s="719"/>
      <c r="S8" s="719"/>
      <c r="T8" s="719"/>
      <c r="U8" s="719"/>
      <c r="V8" s="719"/>
      <c r="W8" s="719"/>
      <c r="X8" s="945"/>
      <c r="Y8" s="841" t="s">
        <v>256</v>
      </c>
      <c r="Z8" s="842"/>
      <c r="AA8" s="842"/>
      <c r="AB8" s="842"/>
      <c r="AC8" s="842"/>
      <c r="AD8" s="843"/>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783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708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6" t="s">
        <v>382</v>
      </c>
      <c r="Q12" s="441"/>
      <c r="R12" s="441"/>
      <c r="S12" s="441"/>
      <c r="T12" s="441"/>
      <c r="U12" s="441"/>
      <c r="V12" s="442"/>
      <c r="W12" s="446" t="s">
        <v>404</v>
      </c>
      <c r="X12" s="441"/>
      <c r="Y12" s="441"/>
      <c r="Z12" s="441"/>
      <c r="AA12" s="441"/>
      <c r="AB12" s="441"/>
      <c r="AC12" s="442"/>
      <c r="AD12" s="446" t="s">
        <v>691</v>
      </c>
      <c r="AE12" s="441"/>
      <c r="AF12" s="441"/>
      <c r="AG12" s="441"/>
      <c r="AH12" s="441"/>
      <c r="AI12" s="441"/>
      <c r="AJ12" s="442"/>
      <c r="AK12" s="446" t="s">
        <v>695</v>
      </c>
      <c r="AL12" s="441"/>
      <c r="AM12" s="441"/>
      <c r="AN12" s="441"/>
      <c r="AO12" s="441"/>
      <c r="AP12" s="441"/>
      <c r="AQ12" s="442"/>
      <c r="AR12" s="446" t="s">
        <v>696</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173.29999999999998</v>
      </c>
      <c r="Q13" s="657"/>
      <c r="R13" s="657"/>
      <c r="S13" s="657"/>
      <c r="T13" s="657"/>
      <c r="U13" s="657"/>
      <c r="V13" s="658"/>
      <c r="W13" s="656">
        <v>172.4</v>
      </c>
      <c r="X13" s="657"/>
      <c r="Y13" s="657"/>
      <c r="Z13" s="657"/>
      <c r="AA13" s="657"/>
      <c r="AB13" s="657"/>
      <c r="AC13" s="658"/>
      <c r="AD13" s="656">
        <v>529.4</v>
      </c>
      <c r="AE13" s="657"/>
      <c r="AF13" s="657"/>
      <c r="AG13" s="657"/>
      <c r="AH13" s="657"/>
      <c r="AI13" s="657"/>
      <c r="AJ13" s="658"/>
      <c r="AK13" s="656">
        <v>853.7</v>
      </c>
      <c r="AL13" s="657"/>
      <c r="AM13" s="657"/>
      <c r="AN13" s="657"/>
      <c r="AO13" s="657"/>
      <c r="AP13" s="657"/>
      <c r="AQ13" s="658"/>
      <c r="AR13" s="918">
        <v>667.6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707</v>
      </c>
      <c r="Q14" s="657"/>
      <c r="R14" s="657"/>
      <c r="S14" s="657"/>
      <c r="T14" s="657"/>
      <c r="U14" s="657"/>
      <c r="V14" s="658"/>
      <c r="W14" s="656" t="s">
        <v>707</v>
      </c>
      <c r="X14" s="657"/>
      <c r="Y14" s="657"/>
      <c r="Z14" s="657"/>
      <c r="AA14" s="657"/>
      <c r="AB14" s="657"/>
      <c r="AC14" s="658"/>
      <c r="AD14" s="656" t="s">
        <v>744</v>
      </c>
      <c r="AE14" s="657"/>
      <c r="AF14" s="657"/>
      <c r="AG14" s="657"/>
      <c r="AH14" s="657"/>
      <c r="AI14" s="657"/>
      <c r="AJ14" s="658"/>
      <c r="AK14" s="656" t="s">
        <v>707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707</v>
      </c>
      <c r="Q15" s="657"/>
      <c r="R15" s="657"/>
      <c r="S15" s="657"/>
      <c r="T15" s="657"/>
      <c r="U15" s="657"/>
      <c r="V15" s="658"/>
      <c r="W15" s="656" t="s">
        <v>707</v>
      </c>
      <c r="X15" s="657"/>
      <c r="Y15" s="657"/>
      <c r="Z15" s="657"/>
      <c r="AA15" s="657"/>
      <c r="AB15" s="657"/>
      <c r="AC15" s="658"/>
      <c r="AD15" s="656" t="s">
        <v>707</v>
      </c>
      <c r="AE15" s="657"/>
      <c r="AF15" s="657"/>
      <c r="AG15" s="657"/>
      <c r="AH15" s="657"/>
      <c r="AI15" s="657"/>
      <c r="AJ15" s="658"/>
      <c r="AK15" s="656" t="s">
        <v>707</v>
      </c>
      <c r="AL15" s="657"/>
      <c r="AM15" s="657"/>
      <c r="AN15" s="657"/>
      <c r="AO15" s="657"/>
      <c r="AP15" s="657"/>
      <c r="AQ15" s="658"/>
      <c r="AR15" s="656" t="s">
        <v>707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707</v>
      </c>
      <c r="Q16" s="657"/>
      <c r="R16" s="657"/>
      <c r="S16" s="657"/>
      <c r="T16" s="657"/>
      <c r="U16" s="657"/>
      <c r="V16" s="658"/>
      <c r="W16" s="656" t="s">
        <v>707</v>
      </c>
      <c r="X16" s="657"/>
      <c r="Y16" s="657"/>
      <c r="Z16" s="657"/>
      <c r="AA16" s="657"/>
      <c r="AB16" s="657"/>
      <c r="AC16" s="658"/>
      <c r="AD16" s="656" t="s">
        <v>707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707</v>
      </c>
      <c r="Q17" s="657"/>
      <c r="R17" s="657"/>
      <c r="S17" s="657"/>
      <c r="T17" s="657"/>
      <c r="U17" s="657"/>
      <c r="V17" s="658"/>
      <c r="W17" s="656" t="s">
        <v>707</v>
      </c>
      <c r="X17" s="657"/>
      <c r="Y17" s="657"/>
      <c r="Z17" s="657"/>
      <c r="AA17" s="657"/>
      <c r="AB17" s="657"/>
      <c r="AC17" s="658"/>
      <c r="AD17" s="656" t="s">
        <v>707</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3">
        <f>SUM(P13:V17)</f>
        <v>173.29999999999998</v>
      </c>
      <c r="Q18" s="874"/>
      <c r="R18" s="874"/>
      <c r="S18" s="874"/>
      <c r="T18" s="874"/>
      <c r="U18" s="874"/>
      <c r="V18" s="875"/>
      <c r="W18" s="873">
        <f>SUM(W13:AC17)</f>
        <v>172.4</v>
      </c>
      <c r="X18" s="874"/>
      <c r="Y18" s="874"/>
      <c r="Z18" s="874"/>
      <c r="AA18" s="874"/>
      <c r="AB18" s="874"/>
      <c r="AC18" s="875"/>
      <c r="AD18" s="873">
        <f>SUM(AD13:AJ17)</f>
        <v>529.4</v>
      </c>
      <c r="AE18" s="874"/>
      <c r="AF18" s="874"/>
      <c r="AG18" s="874"/>
      <c r="AH18" s="874"/>
      <c r="AI18" s="874"/>
      <c r="AJ18" s="875"/>
      <c r="AK18" s="873">
        <f>SUM(AK13:AQ17)</f>
        <v>853.7</v>
      </c>
      <c r="AL18" s="874"/>
      <c r="AM18" s="874"/>
      <c r="AN18" s="874"/>
      <c r="AO18" s="874"/>
      <c r="AP18" s="874"/>
      <c r="AQ18" s="875"/>
      <c r="AR18" s="873">
        <f>SUM(AR13:AX17)</f>
        <v>667.6</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56">
        <v>171.5</v>
      </c>
      <c r="Q19" s="657"/>
      <c r="R19" s="657"/>
      <c r="S19" s="657"/>
      <c r="T19" s="657"/>
      <c r="U19" s="657"/>
      <c r="V19" s="658"/>
      <c r="W19" s="656">
        <v>160.1</v>
      </c>
      <c r="X19" s="657"/>
      <c r="Y19" s="657"/>
      <c r="Z19" s="657"/>
      <c r="AA19" s="657"/>
      <c r="AB19" s="657"/>
      <c r="AC19" s="658"/>
      <c r="AD19" s="656">
        <v>465.7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1" t="s">
        <v>10</v>
      </c>
      <c r="H20" s="872"/>
      <c r="I20" s="872"/>
      <c r="J20" s="872"/>
      <c r="K20" s="872"/>
      <c r="L20" s="872"/>
      <c r="M20" s="872"/>
      <c r="N20" s="872"/>
      <c r="O20" s="872"/>
      <c r="P20" s="316">
        <f>IF(P18=0, "-", SUM(P19)/P18)</f>
        <v>0.98961338718984426</v>
      </c>
      <c r="Q20" s="316"/>
      <c r="R20" s="316"/>
      <c r="S20" s="316"/>
      <c r="T20" s="316"/>
      <c r="U20" s="316"/>
      <c r="V20" s="316"/>
      <c r="W20" s="316">
        <f t="shared" ref="W20" si="0">IF(W18=0, "-", SUM(W19)/W18)</f>
        <v>0.92865429234338737</v>
      </c>
      <c r="X20" s="316"/>
      <c r="Y20" s="316"/>
      <c r="Z20" s="316"/>
      <c r="AA20" s="316"/>
      <c r="AB20" s="316"/>
      <c r="AC20" s="316"/>
      <c r="AD20" s="316">
        <f t="shared" ref="AD20" si="1">IF(AD18=0, "-", SUM(AD19)/AD18)</f>
        <v>0.87967510389119763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347</v>
      </c>
      <c r="H21" s="315"/>
      <c r="I21" s="315"/>
      <c r="J21" s="315"/>
      <c r="K21" s="315"/>
      <c r="L21" s="315"/>
      <c r="M21" s="315"/>
      <c r="N21" s="315"/>
      <c r="O21" s="315"/>
      <c r="P21" s="316">
        <f>IF(P19=0, "-", SUM(P19)/SUM(P13,P14))</f>
        <v>0.98961338718984426</v>
      </c>
      <c r="Q21" s="316"/>
      <c r="R21" s="316"/>
      <c r="S21" s="316"/>
      <c r="T21" s="316"/>
      <c r="U21" s="316"/>
      <c r="V21" s="316"/>
      <c r="W21" s="316">
        <f t="shared" ref="W21" si="2">IF(W19=0, "-", SUM(W19)/SUM(W13,W14))</f>
        <v>0.92865429234338737</v>
      </c>
      <c r="X21" s="316"/>
      <c r="Y21" s="316"/>
      <c r="Z21" s="316"/>
      <c r="AA21" s="316"/>
      <c r="AB21" s="316"/>
      <c r="AC21" s="316"/>
      <c r="AD21" s="316">
        <f t="shared" ref="AD21" si="3">IF(AD19=0, "-", SUM(AD19)/SUM(AD13,AD14))</f>
        <v>0.87967510389119763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699</v>
      </c>
      <c r="B22" s="972"/>
      <c r="C22" s="972"/>
      <c r="D22" s="972"/>
      <c r="E22" s="972"/>
      <c r="F22" s="973"/>
      <c r="G22" s="967" t="s">
        <v>327</v>
      </c>
      <c r="H22" s="222"/>
      <c r="I22" s="222"/>
      <c r="J22" s="222"/>
      <c r="K22" s="222"/>
      <c r="L22" s="222"/>
      <c r="M22" s="222"/>
      <c r="N22" s="222"/>
      <c r="O22" s="223"/>
      <c r="P22" s="932" t="s">
        <v>697</v>
      </c>
      <c r="Q22" s="222"/>
      <c r="R22" s="222"/>
      <c r="S22" s="222"/>
      <c r="T22" s="222"/>
      <c r="U22" s="222"/>
      <c r="V22" s="223"/>
      <c r="W22" s="932" t="s">
        <v>698</v>
      </c>
      <c r="X22" s="222"/>
      <c r="Y22" s="222"/>
      <c r="Z22" s="222"/>
      <c r="AA22" s="222"/>
      <c r="AB22" s="222"/>
      <c r="AC22" s="223"/>
      <c r="AD22" s="932" t="s">
        <v>326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709</v>
      </c>
      <c r="H23" s="969"/>
      <c r="I23" s="969"/>
      <c r="J23" s="969"/>
      <c r="K23" s="969"/>
      <c r="L23" s="969"/>
      <c r="M23" s="969"/>
      <c r="N23" s="969"/>
      <c r="O23" s="970"/>
      <c r="P23" s="918">
        <v>814.3</v>
      </c>
      <c r="Q23" s="919"/>
      <c r="R23" s="919"/>
      <c r="S23" s="919"/>
      <c r="T23" s="919"/>
      <c r="U23" s="919"/>
      <c r="V23" s="933"/>
      <c r="W23" s="918">
        <v>602.40099999999995</v>
      </c>
      <c r="X23" s="919"/>
      <c r="Y23" s="919"/>
      <c r="Z23" s="919"/>
      <c r="AA23" s="919"/>
      <c r="AB23" s="919"/>
      <c r="AC23" s="933"/>
      <c r="AD23" s="981" t="s">
        <v>803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710</v>
      </c>
      <c r="H24" s="935"/>
      <c r="I24" s="935"/>
      <c r="J24" s="935"/>
      <c r="K24" s="935"/>
      <c r="L24" s="935"/>
      <c r="M24" s="935"/>
      <c r="N24" s="935"/>
      <c r="O24" s="936"/>
      <c r="P24" s="656">
        <v>39.4</v>
      </c>
      <c r="Q24" s="657"/>
      <c r="R24" s="657"/>
      <c r="S24" s="657"/>
      <c r="T24" s="657"/>
      <c r="U24" s="657"/>
      <c r="V24" s="658"/>
      <c r="W24" s="656">
        <v>65.149000000000001</v>
      </c>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331</v>
      </c>
      <c r="H28" s="938"/>
      <c r="I28" s="938"/>
      <c r="J28" s="938"/>
      <c r="K28" s="938"/>
      <c r="L28" s="938"/>
      <c r="M28" s="938"/>
      <c r="N28" s="938"/>
      <c r="O28" s="939"/>
      <c r="P28" s="873">
        <f>P29-SUM(P23:P27)</f>
        <v>0</v>
      </c>
      <c r="Q28" s="874"/>
      <c r="R28" s="874"/>
      <c r="S28" s="874"/>
      <c r="T28" s="874"/>
      <c r="U28" s="874"/>
      <c r="V28" s="875"/>
      <c r="W28" s="873">
        <f>W29-SUM(W23:W27)</f>
        <v>5.0000000000068212E-2</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328</v>
      </c>
      <c r="H29" s="941"/>
      <c r="I29" s="941"/>
      <c r="J29" s="941"/>
      <c r="K29" s="941"/>
      <c r="L29" s="941"/>
      <c r="M29" s="941"/>
      <c r="N29" s="941"/>
      <c r="O29" s="942"/>
      <c r="P29" s="656">
        <f>AK13</f>
        <v>853.7</v>
      </c>
      <c r="Q29" s="657"/>
      <c r="R29" s="657"/>
      <c r="S29" s="657"/>
      <c r="T29" s="657"/>
      <c r="U29" s="657"/>
      <c r="V29" s="658"/>
      <c r="W29" s="950">
        <f>AR13</f>
        <v>667.6</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342</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382</v>
      </c>
      <c r="AF30" s="854"/>
      <c r="AG30" s="854"/>
      <c r="AH30" s="855"/>
      <c r="AI30" s="913" t="s">
        <v>404</v>
      </c>
      <c r="AJ30" s="913"/>
      <c r="AK30" s="913"/>
      <c r="AL30" s="853"/>
      <c r="AM30" s="913" t="s">
        <v>501</v>
      </c>
      <c r="AN30" s="913"/>
      <c r="AO30" s="913"/>
      <c r="AP30" s="853"/>
      <c r="AQ30" s="766" t="s">
        <v>231</v>
      </c>
      <c r="AR30" s="767"/>
      <c r="AS30" s="767"/>
      <c r="AT30" s="768"/>
      <c r="AU30" s="773" t="s">
        <v>134</v>
      </c>
      <c r="AV30" s="773"/>
      <c r="AW30" s="773"/>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4</v>
      </c>
      <c r="AR31" s="201"/>
      <c r="AS31" s="136" t="s">
        <v>232</v>
      </c>
      <c r="AT31" s="137"/>
      <c r="AU31" s="200" t="s">
        <v>707</v>
      </c>
      <c r="AV31" s="200"/>
      <c r="AW31" s="392" t="s">
        <v>179</v>
      </c>
      <c r="AX31" s="393"/>
    </row>
    <row r="32" spans="1:50" ht="23.25" customHeight="1" x14ac:dyDescent="0.15">
      <c r="A32" s="397"/>
      <c r="B32" s="395"/>
      <c r="C32" s="395"/>
      <c r="D32" s="395"/>
      <c r="E32" s="395"/>
      <c r="F32" s="396"/>
      <c r="G32" s="563" t="s">
        <v>711</v>
      </c>
      <c r="H32" s="564"/>
      <c r="I32" s="564"/>
      <c r="J32" s="564"/>
      <c r="K32" s="564"/>
      <c r="L32" s="564"/>
      <c r="M32" s="564"/>
      <c r="N32" s="564"/>
      <c r="O32" s="565"/>
      <c r="P32" s="108" t="s">
        <v>712</v>
      </c>
      <c r="Q32" s="108"/>
      <c r="R32" s="108"/>
      <c r="S32" s="108"/>
      <c r="T32" s="108"/>
      <c r="U32" s="108"/>
      <c r="V32" s="108"/>
      <c r="W32" s="108"/>
      <c r="X32" s="109"/>
      <c r="Y32" s="470" t="s">
        <v>12</v>
      </c>
      <c r="Z32" s="530"/>
      <c r="AA32" s="531"/>
      <c r="AB32" s="460" t="s">
        <v>713</v>
      </c>
      <c r="AC32" s="460"/>
      <c r="AD32" s="460"/>
      <c r="AE32" s="218">
        <v>67090</v>
      </c>
      <c r="AF32" s="219"/>
      <c r="AG32" s="219"/>
      <c r="AH32" s="219"/>
      <c r="AI32" s="218">
        <v>119477</v>
      </c>
      <c r="AJ32" s="219"/>
      <c r="AK32" s="219"/>
      <c r="AL32" s="219"/>
      <c r="AM32" s="218">
        <v>73691</v>
      </c>
      <c r="AN32" s="219"/>
      <c r="AO32" s="219"/>
      <c r="AP32" s="219"/>
      <c r="AQ32" s="336" t="s">
        <v>707</v>
      </c>
      <c r="AR32" s="208"/>
      <c r="AS32" s="208"/>
      <c r="AT32" s="337"/>
      <c r="AU32" s="219" t="s">
        <v>707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v>67508</v>
      </c>
      <c r="AF33" s="219"/>
      <c r="AG33" s="219"/>
      <c r="AH33" s="219"/>
      <c r="AI33" s="218">
        <v>127980</v>
      </c>
      <c r="AJ33" s="219"/>
      <c r="AK33" s="219"/>
      <c r="AL33" s="219"/>
      <c r="AM33" s="218">
        <v>73895</v>
      </c>
      <c r="AN33" s="219"/>
      <c r="AO33" s="219"/>
      <c r="AP33" s="219"/>
      <c r="AQ33" s="336" t="s">
        <v>707</v>
      </c>
      <c r="AR33" s="208"/>
      <c r="AS33" s="208"/>
      <c r="AT33" s="337"/>
      <c r="AU33" s="219" t="s">
        <v>707</v>
      </c>
      <c r="AV33" s="219"/>
      <c r="AW33" s="219"/>
      <c r="AX33" s="221"/>
    </row>
    <row r="34" spans="1:51" ht="29.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99.4</v>
      </c>
      <c r="AF34" s="219"/>
      <c r="AG34" s="219"/>
      <c r="AH34" s="219"/>
      <c r="AI34" s="218">
        <v>93.4</v>
      </c>
      <c r="AJ34" s="219"/>
      <c r="AK34" s="219"/>
      <c r="AL34" s="219"/>
      <c r="AM34" s="218">
        <v>99.7</v>
      </c>
      <c r="AN34" s="219"/>
      <c r="AO34" s="219"/>
      <c r="AP34" s="219"/>
      <c r="AQ34" s="336" t="s">
        <v>707</v>
      </c>
      <c r="AR34" s="208"/>
      <c r="AS34" s="208"/>
      <c r="AT34" s="337"/>
      <c r="AU34" s="219" t="s">
        <v>707</v>
      </c>
      <c r="AV34" s="219"/>
      <c r="AW34" s="219"/>
      <c r="AX34" s="221"/>
    </row>
    <row r="35" spans="1:51" ht="23.25" customHeight="1" x14ac:dyDescent="0.15">
      <c r="A35" s="228" t="s">
        <v>372</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342</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382</v>
      </c>
      <c r="AF37" s="247"/>
      <c r="AG37" s="247"/>
      <c r="AH37" s="247"/>
      <c r="AI37" s="247" t="s">
        <v>404</v>
      </c>
      <c r="AJ37" s="247"/>
      <c r="AK37" s="247"/>
      <c r="AL37" s="247"/>
      <c r="AM37" s="247" t="s">
        <v>501</v>
      </c>
      <c r="AN37" s="247"/>
      <c r="AO37" s="247"/>
      <c r="AP37" s="247"/>
      <c r="AQ37" s="154" t="s">
        <v>231</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232</v>
      </c>
      <c r="AT38" s="137"/>
      <c r="AU38" s="200" t="s">
        <v>707</v>
      </c>
      <c r="AV38" s="200"/>
      <c r="AW38" s="392" t="s">
        <v>179</v>
      </c>
      <c r="AX38" s="393"/>
      <c r="AY38">
        <f>$AY$37</f>
        <v>1</v>
      </c>
    </row>
    <row r="39" spans="1:51" ht="23.25" customHeight="1" x14ac:dyDescent="0.15">
      <c r="A39" s="397"/>
      <c r="B39" s="395"/>
      <c r="C39" s="395"/>
      <c r="D39" s="395"/>
      <c r="E39" s="395"/>
      <c r="F39" s="396"/>
      <c r="G39" s="563" t="s">
        <v>716</v>
      </c>
      <c r="H39" s="564"/>
      <c r="I39" s="564"/>
      <c r="J39" s="564"/>
      <c r="K39" s="564"/>
      <c r="L39" s="564"/>
      <c r="M39" s="564"/>
      <c r="N39" s="564"/>
      <c r="O39" s="565"/>
      <c r="P39" s="108" t="s">
        <v>717</v>
      </c>
      <c r="Q39" s="108"/>
      <c r="R39" s="108"/>
      <c r="S39" s="108"/>
      <c r="T39" s="108"/>
      <c r="U39" s="108"/>
      <c r="V39" s="108"/>
      <c r="W39" s="108"/>
      <c r="X39" s="109"/>
      <c r="Y39" s="470" t="s">
        <v>12</v>
      </c>
      <c r="Z39" s="530"/>
      <c r="AA39" s="531"/>
      <c r="AB39" s="460" t="s">
        <v>718</v>
      </c>
      <c r="AC39" s="460"/>
      <c r="AD39" s="460"/>
      <c r="AE39" s="218">
        <v>256</v>
      </c>
      <c r="AF39" s="219"/>
      <c r="AG39" s="219"/>
      <c r="AH39" s="219"/>
      <c r="AI39" s="218">
        <v>312</v>
      </c>
      <c r="AJ39" s="219"/>
      <c r="AK39" s="219"/>
      <c r="AL39" s="219"/>
      <c r="AM39" s="218">
        <v>298</v>
      </c>
      <c r="AN39" s="219"/>
      <c r="AO39" s="219"/>
      <c r="AP39" s="219"/>
      <c r="AQ39" s="336" t="s">
        <v>707</v>
      </c>
      <c r="AR39" s="208"/>
      <c r="AS39" s="208"/>
      <c r="AT39" s="337"/>
      <c r="AU39" s="219" t="s">
        <v>707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718</v>
      </c>
      <c r="AC40" s="522"/>
      <c r="AD40" s="522"/>
      <c r="AE40" s="218">
        <v>356</v>
      </c>
      <c r="AF40" s="219"/>
      <c r="AG40" s="219"/>
      <c r="AH40" s="219"/>
      <c r="AI40" s="218">
        <v>356</v>
      </c>
      <c r="AJ40" s="219"/>
      <c r="AK40" s="219"/>
      <c r="AL40" s="219"/>
      <c r="AM40" s="218">
        <v>356</v>
      </c>
      <c r="AN40" s="219"/>
      <c r="AO40" s="219"/>
      <c r="AP40" s="219"/>
      <c r="AQ40" s="336">
        <v>340</v>
      </c>
      <c r="AR40" s="208"/>
      <c r="AS40" s="208"/>
      <c r="AT40" s="337"/>
      <c r="AU40" s="219" t="s">
        <v>707</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71.910112359550567</v>
      </c>
      <c r="AF41" s="219"/>
      <c r="AG41" s="219"/>
      <c r="AH41" s="219"/>
      <c r="AI41" s="218">
        <v>87.6</v>
      </c>
      <c r="AJ41" s="219"/>
      <c r="AK41" s="219"/>
      <c r="AL41" s="219"/>
      <c r="AM41" s="218">
        <v>83.7</v>
      </c>
      <c r="AN41" s="219"/>
      <c r="AO41" s="219"/>
      <c r="AP41" s="219"/>
      <c r="AQ41" s="336" t="s">
        <v>707</v>
      </c>
      <c r="AR41" s="208"/>
      <c r="AS41" s="208"/>
      <c r="AT41" s="337"/>
      <c r="AU41" s="219" t="s">
        <v>707</v>
      </c>
      <c r="AV41" s="219"/>
      <c r="AW41" s="219"/>
      <c r="AX41" s="221"/>
      <c r="AY41">
        <f t="shared" si="4"/>
        <v>1</v>
      </c>
    </row>
    <row r="42" spans="1:51" ht="23.25" customHeight="1" x14ac:dyDescent="0.15">
      <c r="A42" s="228" t="s">
        <v>372</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342</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382</v>
      </c>
      <c r="AF44" s="247"/>
      <c r="AG44" s="247"/>
      <c r="AH44" s="247"/>
      <c r="AI44" s="247" t="s">
        <v>404</v>
      </c>
      <c r="AJ44" s="247"/>
      <c r="AK44" s="247"/>
      <c r="AL44" s="247"/>
      <c r="AM44" s="247" t="s">
        <v>501</v>
      </c>
      <c r="AN44" s="247"/>
      <c r="AO44" s="247"/>
      <c r="AP44" s="247"/>
      <c r="AQ44" s="154" t="s">
        <v>231</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342</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382</v>
      </c>
      <c r="AF51" s="247"/>
      <c r="AG51" s="247"/>
      <c r="AH51" s="247"/>
      <c r="AI51" s="247" t="s">
        <v>404</v>
      </c>
      <c r="AJ51" s="247"/>
      <c r="AK51" s="247"/>
      <c r="AL51" s="247"/>
      <c r="AM51" s="247" t="s">
        <v>501</v>
      </c>
      <c r="AN51" s="247"/>
      <c r="AO51" s="247"/>
      <c r="AP51" s="247"/>
      <c r="AQ51" s="154" t="s">
        <v>231</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342</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382</v>
      </c>
      <c r="AF58" s="247"/>
      <c r="AG58" s="247"/>
      <c r="AH58" s="247"/>
      <c r="AI58" s="247" t="s">
        <v>404</v>
      </c>
      <c r="AJ58" s="247"/>
      <c r="AK58" s="247"/>
      <c r="AL58" s="247"/>
      <c r="AM58" s="247" t="s">
        <v>501</v>
      </c>
      <c r="AN58" s="247"/>
      <c r="AO58" s="247"/>
      <c r="AP58" s="247"/>
      <c r="AQ58" s="154" t="s">
        <v>231</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343</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338</v>
      </c>
      <c r="X65" s="487"/>
      <c r="Y65" s="490"/>
      <c r="Z65" s="490"/>
      <c r="AA65" s="491"/>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341</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348</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343</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375</v>
      </c>
      <c r="B78" s="330"/>
      <c r="C78" s="330"/>
      <c r="D78" s="330"/>
      <c r="E78" s="327" t="s">
        <v>322</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337</v>
      </c>
      <c r="AP79" s="274"/>
      <c r="AQ79" s="274"/>
      <c r="AR79" s="76"/>
      <c r="AS79" s="273"/>
      <c r="AT79" s="274"/>
      <c r="AU79" s="274"/>
      <c r="AV79" s="274"/>
      <c r="AW79" s="274"/>
      <c r="AX79" s="966"/>
      <c r="AY79">
        <f>COUNTIF($AR$79,"☑")</f>
        <v>0</v>
      </c>
    </row>
    <row r="80" spans="1:51" ht="18.75" hidden="1" customHeight="1" x14ac:dyDescent="0.15">
      <c r="A80" s="859"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382</v>
      </c>
      <c r="AF85" s="247"/>
      <c r="AG85" s="247"/>
      <c r="AH85" s="247"/>
      <c r="AI85" s="247" t="s">
        <v>404</v>
      </c>
      <c r="AJ85" s="247"/>
      <c r="AK85" s="247"/>
      <c r="AL85" s="247"/>
      <c r="AM85" s="247" t="s">
        <v>501</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382</v>
      </c>
      <c r="AF90" s="247"/>
      <c r="AG90" s="247"/>
      <c r="AH90" s="247"/>
      <c r="AI90" s="247" t="s">
        <v>404</v>
      </c>
      <c r="AJ90" s="247"/>
      <c r="AK90" s="247"/>
      <c r="AL90" s="247"/>
      <c r="AM90" s="247" t="s">
        <v>501</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382</v>
      </c>
      <c r="AF95" s="247"/>
      <c r="AG95" s="247"/>
      <c r="AH95" s="247"/>
      <c r="AI95" s="247" t="s">
        <v>404</v>
      </c>
      <c r="AJ95" s="247"/>
      <c r="AK95" s="247"/>
      <c r="AL95" s="247"/>
      <c r="AM95" s="247" t="s">
        <v>501</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382</v>
      </c>
      <c r="AF100" s="539"/>
      <c r="AG100" s="539"/>
      <c r="AH100" s="540"/>
      <c r="AI100" s="538" t="s">
        <v>404</v>
      </c>
      <c r="AJ100" s="539"/>
      <c r="AK100" s="539"/>
      <c r="AL100" s="540"/>
      <c r="AM100" s="538" t="s">
        <v>501</v>
      </c>
      <c r="AN100" s="539"/>
      <c r="AO100" s="539"/>
      <c r="AP100" s="540"/>
      <c r="AQ100" s="317" t="s">
        <v>409</v>
      </c>
      <c r="AR100" s="318"/>
      <c r="AS100" s="318"/>
      <c r="AT100" s="319"/>
      <c r="AU100" s="317" t="s">
        <v>533</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3</v>
      </c>
      <c r="AF101" s="282"/>
      <c r="AG101" s="282"/>
      <c r="AH101" s="282"/>
      <c r="AI101" s="282">
        <v>4</v>
      </c>
      <c r="AJ101" s="282"/>
      <c r="AK101" s="282"/>
      <c r="AL101" s="282"/>
      <c r="AM101" s="282">
        <v>3</v>
      </c>
      <c r="AN101" s="282"/>
      <c r="AO101" s="282"/>
      <c r="AP101" s="282"/>
      <c r="AQ101" s="282" t="s">
        <v>707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4</v>
      </c>
      <c r="AF102" s="282"/>
      <c r="AG102" s="282"/>
      <c r="AH102" s="282"/>
      <c r="AI102" s="282">
        <v>4</v>
      </c>
      <c r="AJ102" s="282"/>
      <c r="AK102" s="282"/>
      <c r="AL102" s="282"/>
      <c r="AM102" s="282">
        <v>4</v>
      </c>
      <c r="AN102" s="282"/>
      <c r="AO102" s="282"/>
      <c r="AP102" s="282"/>
      <c r="AQ102" s="282">
        <v>5</v>
      </c>
      <c r="AR102" s="282"/>
      <c r="AS102" s="282"/>
      <c r="AT102" s="282"/>
      <c r="AU102" s="225">
        <v>4</v>
      </c>
      <c r="AV102" s="226"/>
      <c r="AW102" s="226"/>
      <c r="AX102" s="321"/>
    </row>
    <row r="103" spans="1:60" ht="31.5" hidden="1" customHeight="1" x14ac:dyDescent="0.15">
      <c r="A103" s="415" t="s">
        <v>344</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344</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344</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344</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382</v>
      </c>
      <c r="AF115" s="247"/>
      <c r="AG115" s="247"/>
      <c r="AH115" s="247"/>
      <c r="AI115" s="247" t="s">
        <v>404</v>
      </c>
      <c r="AJ115" s="247"/>
      <c r="AK115" s="247"/>
      <c r="AL115" s="247"/>
      <c r="AM115" s="247" t="s">
        <v>501</v>
      </c>
      <c r="AN115" s="247"/>
      <c r="AO115" s="247"/>
      <c r="AP115" s="247"/>
      <c r="AQ115" s="590" t="s">
        <v>534</v>
      </c>
      <c r="AR115" s="591"/>
      <c r="AS115" s="591"/>
      <c r="AT115" s="591"/>
      <c r="AU115" s="591"/>
      <c r="AV115" s="591"/>
      <c r="AW115" s="591"/>
      <c r="AX115" s="592"/>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2555.6</v>
      </c>
      <c r="AF116" s="282"/>
      <c r="AG116" s="282"/>
      <c r="AH116" s="282"/>
      <c r="AI116" s="282">
        <v>1339.8</v>
      </c>
      <c r="AJ116" s="282"/>
      <c r="AK116" s="282"/>
      <c r="AL116" s="282"/>
      <c r="AM116" s="282">
        <v>6319</v>
      </c>
      <c r="AN116" s="282"/>
      <c r="AO116" s="282"/>
      <c r="AP116" s="282"/>
      <c r="AQ116" s="218">
        <v>3554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89" t="s">
        <v>725</v>
      </c>
      <c r="AF117" s="550"/>
      <c r="AG117" s="550"/>
      <c r="AH117" s="550"/>
      <c r="AI117" s="589" t="s">
        <v>726</v>
      </c>
      <c r="AJ117" s="550"/>
      <c r="AK117" s="550"/>
      <c r="AL117" s="550"/>
      <c r="AM117" s="589" t="s">
        <v>807</v>
      </c>
      <c r="AN117" s="550"/>
      <c r="AO117" s="550"/>
      <c r="AP117" s="550"/>
      <c r="AQ117" s="550" t="s">
        <v>808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382</v>
      </c>
      <c r="AF118" s="247"/>
      <c r="AG118" s="247"/>
      <c r="AH118" s="247"/>
      <c r="AI118" s="247" t="s">
        <v>404</v>
      </c>
      <c r="AJ118" s="247"/>
      <c r="AK118" s="247"/>
      <c r="AL118" s="247"/>
      <c r="AM118" s="247" t="s">
        <v>501</v>
      </c>
      <c r="AN118" s="247"/>
      <c r="AO118" s="247"/>
      <c r="AP118" s="247"/>
      <c r="AQ118" s="590" t="s">
        <v>534</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382</v>
      </c>
      <c r="AF121" s="247"/>
      <c r="AG121" s="247"/>
      <c r="AH121" s="247"/>
      <c r="AI121" s="247" t="s">
        <v>404</v>
      </c>
      <c r="AJ121" s="247"/>
      <c r="AK121" s="247"/>
      <c r="AL121" s="247"/>
      <c r="AM121" s="247" t="s">
        <v>501</v>
      </c>
      <c r="AN121" s="247"/>
      <c r="AO121" s="247"/>
      <c r="AP121" s="247"/>
      <c r="AQ121" s="590" t="s">
        <v>534</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382</v>
      </c>
      <c r="AF124" s="247"/>
      <c r="AG124" s="247"/>
      <c r="AH124" s="247"/>
      <c r="AI124" s="247" t="s">
        <v>404</v>
      </c>
      <c r="AJ124" s="247"/>
      <c r="AK124" s="247"/>
      <c r="AL124" s="247"/>
      <c r="AM124" s="247" t="s">
        <v>501</v>
      </c>
      <c r="AN124" s="247"/>
      <c r="AO124" s="247"/>
      <c r="AP124" s="247"/>
      <c r="AQ124" s="590" t="s">
        <v>534</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353</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382</v>
      </c>
      <c r="AF127" s="247"/>
      <c r="AG127" s="247"/>
      <c r="AH127" s="247"/>
      <c r="AI127" s="247" t="s">
        <v>404</v>
      </c>
      <c r="AJ127" s="247"/>
      <c r="AK127" s="247"/>
      <c r="AL127" s="247"/>
      <c r="AM127" s="247" t="s">
        <v>501</v>
      </c>
      <c r="AN127" s="247"/>
      <c r="AO127" s="247"/>
      <c r="AP127" s="247"/>
      <c r="AQ127" s="590" t="s">
        <v>534</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397</v>
      </c>
      <c r="B130" s="186"/>
      <c r="C130" s="185" t="s">
        <v>235</v>
      </c>
      <c r="D130" s="186"/>
      <c r="E130" s="170" t="s">
        <v>264</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232</v>
      </c>
      <c r="AT133" s="137"/>
      <c r="AU133" s="201" t="s">
        <v>398</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731</v>
      </c>
      <c r="AC134" s="206"/>
      <c r="AD134" s="206"/>
      <c r="AE134" s="207">
        <v>2318830</v>
      </c>
      <c r="AF134" s="208"/>
      <c r="AG134" s="208"/>
      <c r="AH134" s="208"/>
      <c r="AI134" s="207">
        <v>2097184</v>
      </c>
      <c r="AJ134" s="208"/>
      <c r="AK134" s="208"/>
      <c r="AL134" s="208"/>
      <c r="AM134" s="207">
        <v>2674069</v>
      </c>
      <c r="AN134" s="208"/>
      <c r="AO134" s="208"/>
      <c r="AP134" s="208"/>
      <c r="AQ134" s="207" t="s">
        <v>398</v>
      </c>
      <c r="AR134" s="208"/>
      <c r="AS134" s="208"/>
      <c r="AT134" s="208"/>
      <c r="AU134" s="207" t="s">
        <v>398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v>2671306</v>
      </c>
      <c r="AF135" s="208"/>
      <c r="AG135" s="208"/>
      <c r="AH135" s="208"/>
      <c r="AI135" s="207">
        <v>2671306</v>
      </c>
      <c r="AJ135" s="208"/>
      <c r="AK135" s="208"/>
      <c r="AL135" s="208"/>
      <c r="AM135" s="207">
        <v>2671306</v>
      </c>
      <c r="AN135" s="208"/>
      <c r="AO135" s="208"/>
      <c r="AP135" s="208"/>
      <c r="AQ135" s="207">
        <v>2671306</v>
      </c>
      <c r="AR135" s="208"/>
      <c r="AS135" s="208"/>
      <c r="AT135" s="208"/>
      <c r="AU135" s="207" t="s">
        <v>398</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v>
      </c>
      <c r="AR137" s="200"/>
      <c r="AS137" s="136" t="s">
        <v>232</v>
      </c>
      <c r="AT137" s="137"/>
      <c r="AU137" s="201" t="s">
        <v>398</v>
      </c>
      <c r="AV137" s="201"/>
      <c r="AW137" s="136" t="s">
        <v>179</v>
      </c>
      <c r="AX137" s="196"/>
      <c r="AY137">
        <f>$AY$136</f>
        <v>1</v>
      </c>
    </row>
    <row r="138" spans="1:51" ht="39.75" customHeight="1" x14ac:dyDescent="0.15">
      <c r="A138" s="190"/>
      <c r="B138" s="187"/>
      <c r="C138" s="181"/>
      <c r="D138" s="187"/>
      <c r="E138" s="181"/>
      <c r="F138" s="182"/>
      <c r="G138" s="107" t="s">
        <v>730</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731</v>
      </c>
      <c r="AC138" s="206"/>
      <c r="AD138" s="206"/>
      <c r="AE138" s="207">
        <v>256</v>
      </c>
      <c r="AF138" s="208"/>
      <c r="AG138" s="208"/>
      <c r="AH138" s="208"/>
      <c r="AI138" s="207">
        <v>312</v>
      </c>
      <c r="AJ138" s="208"/>
      <c r="AK138" s="208"/>
      <c r="AL138" s="208"/>
      <c r="AM138" s="207">
        <v>298</v>
      </c>
      <c r="AN138" s="208"/>
      <c r="AO138" s="208"/>
      <c r="AP138" s="208"/>
      <c r="AQ138" s="207" t="s">
        <v>398</v>
      </c>
      <c r="AR138" s="208"/>
      <c r="AS138" s="208"/>
      <c r="AT138" s="208"/>
      <c r="AU138" s="207" t="s">
        <v>398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731</v>
      </c>
      <c r="AC139" s="214"/>
      <c r="AD139" s="214"/>
      <c r="AE139" s="207">
        <v>356</v>
      </c>
      <c r="AF139" s="208"/>
      <c r="AG139" s="208"/>
      <c r="AH139" s="208"/>
      <c r="AI139" s="207">
        <v>356</v>
      </c>
      <c r="AJ139" s="208"/>
      <c r="AK139" s="208"/>
      <c r="AL139" s="208"/>
      <c r="AM139" s="207">
        <v>356</v>
      </c>
      <c r="AN139" s="208"/>
      <c r="AO139" s="208"/>
      <c r="AP139" s="208"/>
      <c r="AQ139" s="207">
        <v>340</v>
      </c>
      <c r="AR139" s="208"/>
      <c r="AS139" s="208"/>
      <c r="AT139" s="208"/>
      <c r="AU139" s="207" t="s">
        <v>398</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16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16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7.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7.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t="s">
        <v>398</v>
      </c>
      <c r="AJ194" s="208"/>
      <c r="AK194" s="208"/>
      <c r="AL194" s="208"/>
      <c r="AM194" s="207" t="s">
        <v>704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398</v>
      </c>
      <c r="AJ195" s="208"/>
      <c r="AK195" s="208"/>
      <c r="AL195" s="208"/>
      <c r="AM195" s="207" t="s">
        <v>704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t="s">
        <v>398</v>
      </c>
      <c r="AJ198" s="208"/>
      <c r="AK198" s="208"/>
      <c r="AL198" s="208"/>
      <c r="AM198" s="207" t="s">
        <v>704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398</v>
      </c>
      <c r="AJ199" s="208"/>
      <c r="AK199" s="208"/>
      <c r="AL199" s="208"/>
      <c r="AM199" s="207" t="s">
        <v>704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663</v>
      </c>
      <c r="D430" s="930"/>
      <c r="E430" s="175" t="s">
        <v>391</v>
      </c>
      <c r="F430" s="893"/>
      <c r="G430" s="894" t="s">
        <v>251</v>
      </c>
      <c r="H430" s="126"/>
      <c r="I430" s="126"/>
      <c r="J430" s="895" t="s">
        <v>809</v>
      </c>
      <c r="K430" s="896"/>
      <c r="L430" s="896"/>
      <c r="M430" s="896"/>
      <c r="N430" s="896"/>
      <c r="O430" s="896"/>
      <c r="P430" s="896"/>
      <c r="Q430" s="896"/>
      <c r="R430" s="896"/>
      <c r="S430" s="896"/>
      <c r="T430" s="897"/>
      <c r="U430" s="587" t="s">
        <v>810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232</v>
      </c>
      <c r="AH432" s="137"/>
      <c r="AI432" s="335"/>
      <c r="AJ432" s="335"/>
      <c r="AK432" s="335"/>
      <c r="AL432" s="157"/>
      <c r="AM432" s="335"/>
      <c r="AN432" s="335"/>
      <c r="AO432" s="335"/>
      <c r="AP432" s="157"/>
      <c r="AQ432" s="250" t="s">
        <v>398</v>
      </c>
      <c r="AR432" s="201"/>
      <c r="AS432" s="136" t="s">
        <v>232</v>
      </c>
      <c r="AT432" s="137"/>
      <c r="AU432" s="201" t="s">
        <v>398</v>
      </c>
      <c r="AV432" s="201"/>
      <c r="AW432" s="136" t="s">
        <v>179</v>
      </c>
      <c r="AX432" s="196"/>
      <c r="AY432">
        <f>$AY$431</f>
        <v>1</v>
      </c>
    </row>
    <row r="433" spans="1:51" ht="23.25" customHeight="1" x14ac:dyDescent="0.15">
      <c r="A433" s="190"/>
      <c r="B433" s="187"/>
      <c r="C433" s="181"/>
      <c r="D433" s="187"/>
      <c r="E433" s="338"/>
      <c r="F433" s="339"/>
      <c r="G433" s="107" t="s">
        <v>811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3" t="s">
        <v>731</v>
      </c>
      <c r="AC433" s="214"/>
      <c r="AD433" s="214"/>
      <c r="AE433" s="336">
        <v>260</v>
      </c>
      <c r="AF433" s="208"/>
      <c r="AG433" s="208"/>
      <c r="AH433" s="208"/>
      <c r="AI433" s="336">
        <v>298</v>
      </c>
      <c r="AJ433" s="208"/>
      <c r="AK433" s="208"/>
      <c r="AL433" s="208"/>
      <c r="AM433" s="336" t="s">
        <v>704</v>
      </c>
      <c r="AN433" s="208"/>
      <c r="AO433" s="208"/>
      <c r="AP433" s="337"/>
      <c r="AQ433" s="336" t="s">
        <v>398</v>
      </c>
      <c r="AR433" s="208"/>
      <c r="AS433" s="208"/>
      <c r="AT433" s="337"/>
      <c r="AU433" s="208" t="s">
        <v>398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3" t="s">
        <v>731</v>
      </c>
      <c r="AC434" s="214"/>
      <c r="AD434" s="214"/>
      <c r="AE434" s="336">
        <v>356</v>
      </c>
      <c r="AF434" s="208"/>
      <c r="AG434" s="208"/>
      <c r="AH434" s="337"/>
      <c r="AI434" s="336">
        <v>356</v>
      </c>
      <c r="AJ434" s="208"/>
      <c r="AK434" s="208"/>
      <c r="AL434" s="208"/>
      <c r="AM434" s="336">
        <v>340</v>
      </c>
      <c r="AN434" s="208"/>
      <c r="AO434" s="208"/>
      <c r="AP434" s="337"/>
      <c r="AQ434" s="336" t="s">
        <v>398</v>
      </c>
      <c r="AR434" s="208"/>
      <c r="AS434" s="208"/>
      <c r="AT434" s="337"/>
      <c r="AU434" s="208" t="s">
        <v>398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v>73</v>
      </c>
      <c r="AF435" s="208"/>
      <c r="AG435" s="208"/>
      <c r="AH435" s="337"/>
      <c r="AI435" s="336">
        <v>83.7</v>
      </c>
      <c r="AJ435" s="208"/>
      <c r="AK435" s="208"/>
      <c r="AL435" s="208"/>
      <c r="AM435" s="336" t="s">
        <v>704</v>
      </c>
      <c r="AN435" s="208"/>
      <c r="AO435" s="208"/>
      <c r="AP435" s="337"/>
      <c r="AQ435" s="336" t="s">
        <v>398</v>
      </c>
      <c r="AR435" s="208"/>
      <c r="AS435" s="208"/>
      <c r="AT435" s="337"/>
      <c r="AU435" s="208" t="s">
        <v>398</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398</v>
      </c>
      <c r="AF457" s="201"/>
      <c r="AG457" s="136" t="s">
        <v>232</v>
      </c>
      <c r="AH457" s="137"/>
      <c r="AI457" s="335"/>
      <c r="AJ457" s="335"/>
      <c r="AK457" s="335"/>
      <c r="AL457" s="157"/>
      <c r="AM457" s="335"/>
      <c r="AN457" s="335"/>
      <c r="AO457" s="335"/>
      <c r="AP457" s="157"/>
      <c r="AQ457" s="250" t="s">
        <v>398</v>
      </c>
      <c r="AR457" s="201"/>
      <c r="AS457" s="136" t="s">
        <v>232</v>
      </c>
      <c r="AT457" s="137"/>
      <c r="AU457" s="201" t="s">
        <v>398</v>
      </c>
      <c r="AV457" s="201"/>
      <c r="AW457" s="136" t="s">
        <v>179</v>
      </c>
      <c r="AX457" s="196"/>
      <c r="AY457">
        <f>$AY$456</f>
        <v>1</v>
      </c>
    </row>
    <row r="458" spans="1:51" ht="23.25" customHeight="1" x14ac:dyDescent="0.15">
      <c r="A458" s="190"/>
      <c r="B458" s="187"/>
      <c r="C458" s="181"/>
      <c r="D458" s="187"/>
      <c r="E458" s="338"/>
      <c r="F458" s="339"/>
      <c r="G458" s="107" t="s">
        <v>398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398</v>
      </c>
      <c r="AC458" s="214"/>
      <c r="AD458" s="214"/>
      <c r="AE458" s="336" t="s">
        <v>398</v>
      </c>
      <c r="AF458" s="208"/>
      <c r="AG458" s="208"/>
      <c r="AH458" s="208"/>
      <c r="AI458" s="336" t="s">
        <v>398</v>
      </c>
      <c r="AJ458" s="208"/>
      <c r="AK458" s="208"/>
      <c r="AL458" s="208"/>
      <c r="AM458" s="336" t="s">
        <v>704</v>
      </c>
      <c r="AN458" s="208"/>
      <c r="AO458" s="208"/>
      <c r="AP458" s="337"/>
      <c r="AQ458" s="336" t="s">
        <v>398</v>
      </c>
      <c r="AR458" s="208"/>
      <c r="AS458" s="208"/>
      <c r="AT458" s="337"/>
      <c r="AU458" s="208" t="s">
        <v>398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398</v>
      </c>
      <c r="AC459" s="206"/>
      <c r="AD459" s="206"/>
      <c r="AE459" s="336" t="s">
        <v>398</v>
      </c>
      <c r="AF459" s="208"/>
      <c r="AG459" s="208"/>
      <c r="AH459" s="337"/>
      <c r="AI459" s="336" t="s">
        <v>398</v>
      </c>
      <c r="AJ459" s="208"/>
      <c r="AK459" s="208"/>
      <c r="AL459" s="208"/>
      <c r="AM459" s="336" t="s">
        <v>704</v>
      </c>
      <c r="AN459" s="208"/>
      <c r="AO459" s="208"/>
      <c r="AP459" s="337"/>
      <c r="AQ459" s="336" t="s">
        <v>398</v>
      </c>
      <c r="AR459" s="208"/>
      <c r="AS459" s="208"/>
      <c r="AT459" s="337"/>
      <c r="AU459" s="208" t="s">
        <v>398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398</v>
      </c>
      <c r="AF460" s="208"/>
      <c r="AG460" s="208"/>
      <c r="AH460" s="337"/>
      <c r="AI460" s="336" t="s">
        <v>398</v>
      </c>
      <c r="AJ460" s="208"/>
      <c r="AK460" s="208"/>
      <c r="AL460" s="208"/>
      <c r="AM460" s="336" t="s">
        <v>704</v>
      </c>
      <c r="AN460" s="208"/>
      <c r="AO460" s="208"/>
      <c r="AP460" s="337"/>
      <c r="AQ460" s="336" t="s">
        <v>398</v>
      </c>
      <c r="AR460" s="208"/>
      <c r="AS460" s="208"/>
      <c r="AT460" s="337"/>
      <c r="AU460" s="208" t="s">
        <v>398</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31.5" customHeight="1" x14ac:dyDescent="0.15">
      <c r="A482" s="190"/>
      <c r="B482" s="187"/>
      <c r="C482" s="181"/>
      <c r="D482" s="187"/>
      <c r="E482" s="128" t="s">
        <v>812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31.5" customHeight="1" thickBot="1" x14ac:dyDescent="0.2">
      <c r="A483" s="190"/>
      <c r="B483" s="187"/>
      <c r="C483" s="181"/>
      <c r="D483" s="187"/>
      <c r="E483" s="16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9"/>
      <c r="AY483">
        <f>$AY$482</f>
        <v>1</v>
      </c>
    </row>
    <row r="484" spans="1:51" ht="34.5" hidden="1" customHeight="1" x14ac:dyDescent="0.15">
      <c r="A484" s="190"/>
      <c r="B484" s="187"/>
      <c r="C484" s="181"/>
      <c r="D484" s="187"/>
      <c r="E484" s="175" t="s">
        <v>394</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395</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394</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395</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738</v>
      </c>
      <c r="AE702" s="342"/>
      <c r="AF702" s="342"/>
      <c r="AG702" s="379" t="s">
        <v>785</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786</v>
      </c>
      <c r="AH703" s="105"/>
      <c r="AI703" s="105"/>
      <c r="AJ703" s="105"/>
      <c r="AK703" s="105"/>
      <c r="AL703" s="105"/>
      <c r="AM703" s="105"/>
      <c r="AN703" s="105"/>
      <c r="AO703" s="105"/>
      <c r="AP703" s="105"/>
      <c r="AQ703" s="105"/>
      <c r="AR703" s="105"/>
      <c r="AS703" s="105"/>
      <c r="AT703" s="105"/>
      <c r="AU703" s="105"/>
      <c r="AV703" s="105"/>
      <c r="AW703" s="105"/>
      <c r="AX703" s="106"/>
    </row>
    <row r="704" spans="1:51" ht="3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738</v>
      </c>
      <c r="AE704" s="782"/>
      <c r="AF704" s="782"/>
      <c r="AG704" s="168" t="s">
        <v>787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3" t="s">
        <v>738</v>
      </c>
      <c r="AE705" s="714"/>
      <c r="AF705" s="714"/>
      <c r="AG705" s="128" t="s">
        <v>804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373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788</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9.25" customHeight="1" x14ac:dyDescent="0.15">
      <c r="A707" s="641"/>
      <c r="B707" s="642"/>
      <c r="C707" s="795"/>
      <c r="D707" s="796"/>
      <c r="E707" s="732" t="s">
        <v>314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789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4.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738</v>
      </c>
      <c r="AE708" s="604"/>
      <c r="AF708" s="604"/>
      <c r="AG708" s="741" t="s">
        <v>790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791</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792</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738</v>
      </c>
      <c r="AE711" s="323"/>
      <c r="AF711" s="323"/>
      <c r="AG711" s="104" t="s">
        <v>793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339</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738</v>
      </c>
      <c r="AE712" s="782"/>
      <c r="AF712" s="782"/>
      <c r="AG712" s="805" t="s">
        <v>796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1"/>
      <c r="B713" s="643"/>
      <c r="C713" s="946" t="s">
        <v>340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794</v>
      </c>
      <c r="AE713" s="323"/>
      <c r="AF713" s="662"/>
      <c r="AG713" s="104" t="s">
        <v>795</v>
      </c>
      <c r="AH713" s="105"/>
      <c r="AI713" s="105"/>
      <c r="AJ713" s="105"/>
      <c r="AK713" s="105"/>
      <c r="AL713" s="105"/>
      <c r="AM713" s="105"/>
      <c r="AN713" s="105"/>
      <c r="AO713" s="105"/>
      <c r="AP713" s="105"/>
      <c r="AQ713" s="105"/>
      <c r="AR713" s="105"/>
      <c r="AS713" s="105"/>
      <c r="AT713" s="105"/>
      <c r="AU713" s="105"/>
      <c r="AV713" s="105"/>
      <c r="AW713" s="105"/>
      <c r="AX713" s="106"/>
    </row>
    <row r="714" spans="1:50" ht="68.25" customHeight="1" x14ac:dyDescent="0.15">
      <c r="A714" s="644"/>
      <c r="B714" s="645"/>
      <c r="C714" s="646" t="s">
        <v>319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2" t="s">
        <v>738</v>
      </c>
      <c r="AE714" s="803"/>
      <c r="AF714" s="804"/>
      <c r="AG714" s="735" t="s">
        <v>797</v>
      </c>
      <c r="AH714" s="736"/>
      <c r="AI714" s="736"/>
      <c r="AJ714" s="736"/>
      <c r="AK714" s="736"/>
      <c r="AL714" s="736"/>
      <c r="AM714" s="736"/>
      <c r="AN714" s="736"/>
      <c r="AO714" s="736"/>
      <c r="AP714" s="736"/>
      <c r="AQ714" s="736"/>
      <c r="AR714" s="736"/>
      <c r="AS714" s="736"/>
      <c r="AT714" s="736"/>
      <c r="AU714" s="736"/>
      <c r="AV714" s="736"/>
      <c r="AW714" s="736"/>
      <c r="AX714" s="737"/>
    </row>
    <row r="715" spans="1:50" ht="54" customHeight="1" x14ac:dyDescent="0.15">
      <c r="A715" s="639" t="s">
        <v>40</v>
      </c>
      <c r="B715" s="783"/>
      <c r="C715" s="784" t="s">
        <v>320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738</v>
      </c>
      <c r="AE715" s="604"/>
      <c r="AF715" s="655"/>
      <c r="AG715" s="741" t="s">
        <v>798</v>
      </c>
      <c r="AH715" s="742"/>
      <c r="AI715" s="742"/>
      <c r="AJ715" s="742"/>
      <c r="AK715" s="742"/>
      <c r="AL715" s="742"/>
      <c r="AM715" s="742"/>
      <c r="AN715" s="742"/>
      <c r="AO715" s="742"/>
      <c r="AP715" s="742"/>
      <c r="AQ715" s="742"/>
      <c r="AR715" s="742"/>
      <c r="AS715" s="742"/>
      <c r="AT715" s="742"/>
      <c r="AU715" s="742"/>
      <c r="AV715" s="742"/>
      <c r="AW715" s="742"/>
      <c r="AX715" s="743"/>
    </row>
    <row r="716" spans="1:50" ht="3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738</v>
      </c>
      <c r="AE716" s="626"/>
      <c r="AF716" s="626"/>
      <c r="AG716" s="104" t="s">
        <v>799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800</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801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794</v>
      </c>
      <c r="AE719" s="604"/>
      <c r="AF719" s="604"/>
      <c r="AG719" s="128" t="s">
        <v>795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333</v>
      </c>
      <c r="D720" s="297"/>
      <c r="E720" s="297"/>
      <c r="F720" s="300"/>
      <c r="G720" s="296" t="s">
        <v>334</v>
      </c>
      <c r="H720" s="297"/>
      <c r="I720" s="297"/>
      <c r="J720" s="297"/>
      <c r="K720" s="297"/>
      <c r="L720" s="297"/>
      <c r="M720" s="297"/>
      <c r="N720" s="296" t="s">
        <v>336</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0" t="s">
        <v>53</v>
      </c>
      <c r="D726" s="832"/>
      <c r="E726" s="832"/>
      <c r="F726" s="833"/>
      <c r="G726" s="576" t="s">
        <v>802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805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814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815</v>
      </c>
      <c r="B731" s="673"/>
      <c r="C731" s="673"/>
      <c r="D731" s="673"/>
      <c r="E731" s="674"/>
      <c r="F731" s="728" t="s">
        <v>816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102.75" customHeight="1" thickBot="1" x14ac:dyDescent="0.2">
      <c r="A733" s="672" t="s">
        <v>817</v>
      </c>
      <c r="B733" s="673"/>
      <c r="C733" s="673"/>
      <c r="D733" s="673"/>
      <c r="E733" s="674"/>
      <c r="F733" s="636" t="s">
        <v>818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806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664</v>
      </c>
      <c r="B737" s="211"/>
      <c r="C737" s="211"/>
      <c r="D737" s="212"/>
      <c r="E737" s="953" t="s">
        <v>733</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389</v>
      </c>
      <c r="B738" s="361"/>
      <c r="C738" s="361"/>
      <c r="D738" s="361"/>
      <c r="E738" s="953" t="s">
        <v>734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388</v>
      </c>
      <c r="B739" s="361"/>
      <c r="C739" s="361"/>
      <c r="D739" s="361"/>
      <c r="E739" s="953" t="s">
        <v>735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387</v>
      </c>
      <c r="B740" s="361"/>
      <c r="C740" s="361"/>
      <c r="D740" s="361"/>
      <c r="E740" s="953" t="s">
        <v>736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386</v>
      </c>
      <c r="B741" s="361"/>
      <c r="C741" s="361"/>
      <c r="D741" s="361"/>
      <c r="E741" s="953" t="s">
        <v>737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385</v>
      </c>
      <c r="B742" s="361"/>
      <c r="C742" s="361"/>
      <c r="D742" s="361"/>
      <c r="E742" s="953" t="s">
        <v>737</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384</v>
      </c>
      <c r="B743" s="361"/>
      <c r="C743" s="361"/>
      <c r="D743" s="361"/>
      <c r="E743" s="953" t="s">
        <v>737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383</v>
      </c>
      <c r="B744" s="361"/>
      <c r="C744" s="361"/>
      <c r="D744" s="361"/>
      <c r="E744" s="953" t="s">
        <v>737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382</v>
      </c>
      <c r="B745" s="361"/>
      <c r="C745" s="361"/>
      <c r="D745" s="361"/>
      <c r="E745" s="990" t="s">
        <v>737</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537</v>
      </c>
      <c r="B746" s="361"/>
      <c r="C746" s="361"/>
      <c r="D746" s="361"/>
      <c r="E746" s="959" t="s">
        <v>702</v>
      </c>
      <c r="F746" s="957"/>
      <c r="G746" s="957"/>
      <c r="H746" s="100" t="str">
        <f>IF(E746="","","-")</f>
        <v>-</v>
      </c>
      <c r="I746" s="957"/>
      <c r="J746" s="957"/>
      <c r="K746" s="100" t="str">
        <f>IF(I746="","","-")</f>
        <v/>
      </c>
      <c r="L746" s="958">
        <v>6</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501</v>
      </c>
      <c r="B747" s="361"/>
      <c r="C747" s="361"/>
      <c r="D747" s="361"/>
      <c r="E747" s="959" t="s">
        <v>702</v>
      </c>
      <c r="F747" s="957"/>
      <c r="G747" s="957"/>
      <c r="H747" s="100" t="str">
        <f>IF(E747="","","-")</f>
        <v>-</v>
      </c>
      <c r="I747" s="957"/>
      <c r="J747" s="957"/>
      <c r="K747" s="100" t="str">
        <f>IF(I747="","","-")</f>
        <v/>
      </c>
      <c r="L747" s="958">
        <v>7</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376</v>
      </c>
      <c r="B748" s="614"/>
      <c r="C748" s="614"/>
      <c r="D748" s="614"/>
      <c r="E748" s="614"/>
      <c r="F748" s="615"/>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705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2"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42"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42"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2"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42"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2"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42"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2"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2"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2"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2"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2"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2"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2"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9.950000000000003"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378</v>
      </c>
      <c r="B787" s="628"/>
      <c r="C787" s="628"/>
      <c r="D787" s="628"/>
      <c r="E787" s="628"/>
      <c r="F787" s="629"/>
      <c r="G787" s="594" t="s">
        <v>745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747</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9.75" customHeight="1" x14ac:dyDescent="0.15">
      <c r="A789" s="630"/>
      <c r="B789" s="631"/>
      <c r="C789" s="631"/>
      <c r="D789" s="631"/>
      <c r="E789" s="631"/>
      <c r="F789" s="632"/>
      <c r="G789" s="669" t="s">
        <v>759</v>
      </c>
      <c r="H789" s="670"/>
      <c r="I789" s="670"/>
      <c r="J789" s="670"/>
      <c r="K789" s="671"/>
      <c r="L789" s="663" t="s">
        <v>746</v>
      </c>
      <c r="M789" s="664"/>
      <c r="N789" s="664"/>
      <c r="O789" s="664"/>
      <c r="P789" s="664"/>
      <c r="Q789" s="664"/>
      <c r="R789" s="664"/>
      <c r="S789" s="664"/>
      <c r="T789" s="664"/>
      <c r="U789" s="664"/>
      <c r="V789" s="664"/>
      <c r="W789" s="664"/>
      <c r="X789" s="665"/>
      <c r="Y789" s="382">
        <v>346</v>
      </c>
      <c r="Z789" s="383"/>
      <c r="AA789" s="383"/>
      <c r="AB789" s="801"/>
      <c r="AC789" s="669" t="s">
        <v>759</v>
      </c>
      <c r="AD789" s="670"/>
      <c r="AE789" s="670"/>
      <c r="AF789" s="670"/>
      <c r="AG789" s="671"/>
      <c r="AH789" s="663" t="s">
        <v>748</v>
      </c>
      <c r="AI789" s="664"/>
      <c r="AJ789" s="664"/>
      <c r="AK789" s="664"/>
      <c r="AL789" s="664"/>
      <c r="AM789" s="664"/>
      <c r="AN789" s="664"/>
      <c r="AO789" s="664"/>
      <c r="AP789" s="664"/>
      <c r="AQ789" s="664"/>
      <c r="AR789" s="664"/>
      <c r="AS789" s="664"/>
      <c r="AT789" s="665"/>
      <c r="AU789" s="382">
        <v>49.5</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1" t="s">
        <v>20</v>
      </c>
      <c r="H799" s="822"/>
      <c r="I799" s="822"/>
      <c r="J799" s="822"/>
      <c r="K799" s="822"/>
      <c r="L799" s="823"/>
      <c r="M799" s="824"/>
      <c r="N799" s="824"/>
      <c r="O799" s="824"/>
      <c r="P799" s="824"/>
      <c r="Q799" s="824"/>
      <c r="R799" s="824"/>
      <c r="S799" s="824"/>
      <c r="T799" s="824"/>
      <c r="U799" s="824"/>
      <c r="V799" s="824"/>
      <c r="W799" s="824"/>
      <c r="X799" s="825"/>
      <c r="Y799" s="826">
        <f>SUM(Y789:AB798)</f>
        <v>346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49.5</v>
      </c>
      <c r="AV799" s="827"/>
      <c r="AW799" s="827"/>
      <c r="AX799" s="829"/>
    </row>
    <row r="800" spans="1:51" ht="24.75" customHeight="1" x14ac:dyDescent="0.15">
      <c r="A800" s="630"/>
      <c r="B800" s="631"/>
      <c r="C800" s="631"/>
      <c r="D800" s="631"/>
      <c r="E800" s="631"/>
      <c r="F800" s="632"/>
      <c r="G800" s="594" t="s">
        <v>749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750</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38.25" customHeight="1" x14ac:dyDescent="0.15">
      <c r="A802" s="630"/>
      <c r="B802" s="631"/>
      <c r="C802" s="631"/>
      <c r="D802" s="631"/>
      <c r="E802" s="631"/>
      <c r="F802" s="632"/>
      <c r="G802" s="669" t="s">
        <v>759</v>
      </c>
      <c r="H802" s="670"/>
      <c r="I802" s="670"/>
      <c r="J802" s="670"/>
      <c r="K802" s="671"/>
      <c r="L802" s="663" t="s">
        <v>813</v>
      </c>
      <c r="M802" s="664"/>
      <c r="N802" s="664"/>
      <c r="O802" s="664"/>
      <c r="P802" s="664"/>
      <c r="Q802" s="664"/>
      <c r="R802" s="664"/>
      <c r="S802" s="664"/>
      <c r="T802" s="664"/>
      <c r="U802" s="664"/>
      <c r="V802" s="664"/>
      <c r="W802" s="664"/>
      <c r="X802" s="665"/>
      <c r="Y802" s="382">
        <v>25.4</v>
      </c>
      <c r="Z802" s="383"/>
      <c r="AA802" s="383"/>
      <c r="AB802" s="801"/>
      <c r="AC802" s="669" t="s">
        <v>759</v>
      </c>
      <c r="AD802" s="670"/>
      <c r="AE802" s="670"/>
      <c r="AF802" s="670"/>
      <c r="AG802" s="671"/>
      <c r="AH802" s="663" t="s">
        <v>813</v>
      </c>
      <c r="AI802" s="664"/>
      <c r="AJ802" s="664"/>
      <c r="AK802" s="664"/>
      <c r="AL802" s="664"/>
      <c r="AM802" s="664"/>
      <c r="AN802" s="664"/>
      <c r="AO802" s="664"/>
      <c r="AP802" s="664"/>
      <c r="AQ802" s="664"/>
      <c r="AR802" s="664"/>
      <c r="AS802" s="664"/>
      <c r="AT802" s="665"/>
      <c r="AU802" s="382">
        <v>16.399999999999999</v>
      </c>
      <c r="AV802" s="383"/>
      <c r="AW802" s="383"/>
      <c r="AX802" s="384"/>
      <c r="AY802">
        <f t="shared" ref="AY802:AY812" si="115">$AY$800</f>
        <v>2</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1" t="s">
        <v>20</v>
      </c>
      <c r="H812" s="822"/>
      <c r="I812" s="822"/>
      <c r="J812" s="822"/>
      <c r="K812" s="822"/>
      <c r="L812" s="823"/>
      <c r="M812" s="824"/>
      <c r="N812" s="824"/>
      <c r="O812" s="824"/>
      <c r="P812" s="824"/>
      <c r="Q812" s="824"/>
      <c r="R812" s="824"/>
      <c r="S812" s="824"/>
      <c r="T812" s="824"/>
      <c r="U812" s="824"/>
      <c r="V812" s="824"/>
      <c r="W812" s="824"/>
      <c r="X812" s="825"/>
      <c r="Y812" s="826">
        <f>SUM(Y802:AB811)</f>
        <v>25.4</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16.399999999999999</v>
      </c>
      <c r="AV812" s="827"/>
      <c r="AW812" s="827"/>
      <c r="AX812" s="829"/>
      <c r="AY812">
        <f t="shared" si="115"/>
        <v>2</v>
      </c>
    </row>
    <row r="813" spans="1:51" ht="24.75" customHeight="1" x14ac:dyDescent="0.15">
      <c r="A813" s="630"/>
      <c r="B813" s="631"/>
      <c r="C813" s="631"/>
      <c r="D813" s="631"/>
      <c r="E813" s="631"/>
      <c r="F813" s="632"/>
      <c r="G813" s="594" t="s">
        <v>751</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777</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15">
      <c r="A814" s="630"/>
      <c r="B814" s="631"/>
      <c r="C814" s="631"/>
      <c r="D814" s="631"/>
      <c r="E814" s="631"/>
      <c r="F814" s="632"/>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34.5" customHeight="1" x14ac:dyDescent="0.15">
      <c r="A815" s="630"/>
      <c r="B815" s="631"/>
      <c r="C815" s="631"/>
      <c r="D815" s="631"/>
      <c r="E815" s="631"/>
      <c r="F815" s="632"/>
      <c r="G815" s="669" t="s">
        <v>759</v>
      </c>
      <c r="H815" s="670"/>
      <c r="I815" s="670"/>
      <c r="J815" s="670"/>
      <c r="K815" s="671"/>
      <c r="L815" s="663" t="s">
        <v>752</v>
      </c>
      <c r="M815" s="664"/>
      <c r="N815" s="664"/>
      <c r="O815" s="664"/>
      <c r="P815" s="664"/>
      <c r="Q815" s="664"/>
      <c r="R815" s="664"/>
      <c r="S815" s="664"/>
      <c r="T815" s="664"/>
      <c r="U815" s="664"/>
      <c r="V815" s="664"/>
      <c r="W815" s="664"/>
      <c r="X815" s="665"/>
      <c r="Y815" s="382">
        <v>9.6</v>
      </c>
      <c r="Z815" s="383"/>
      <c r="AA815" s="383"/>
      <c r="AB815" s="801"/>
      <c r="AC815" s="669" t="s">
        <v>759</v>
      </c>
      <c r="AD815" s="670"/>
      <c r="AE815" s="670"/>
      <c r="AF815" s="670"/>
      <c r="AG815" s="671"/>
      <c r="AH815" s="663" t="s">
        <v>753</v>
      </c>
      <c r="AI815" s="664"/>
      <c r="AJ815" s="664"/>
      <c r="AK815" s="664"/>
      <c r="AL815" s="664"/>
      <c r="AM815" s="664"/>
      <c r="AN815" s="664"/>
      <c r="AO815" s="664"/>
      <c r="AP815" s="664"/>
      <c r="AQ815" s="664"/>
      <c r="AR815" s="664"/>
      <c r="AS815" s="664"/>
      <c r="AT815" s="665"/>
      <c r="AU815" s="382">
        <v>3.2</v>
      </c>
      <c r="AV815" s="383"/>
      <c r="AW815" s="383"/>
      <c r="AX815" s="384"/>
      <c r="AY815">
        <f t="shared" ref="AY815:AY825" si="116">$AY$813</f>
        <v>2</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1" t="s">
        <v>20</v>
      </c>
      <c r="H825" s="822"/>
      <c r="I825" s="822"/>
      <c r="J825" s="822"/>
      <c r="K825" s="822"/>
      <c r="L825" s="823"/>
      <c r="M825" s="824"/>
      <c r="N825" s="824"/>
      <c r="O825" s="824"/>
      <c r="P825" s="824"/>
      <c r="Q825" s="824"/>
      <c r="R825" s="824"/>
      <c r="S825" s="824"/>
      <c r="T825" s="824"/>
      <c r="U825" s="824"/>
      <c r="V825" s="824"/>
      <c r="W825" s="824"/>
      <c r="X825" s="825"/>
      <c r="Y825" s="826">
        <f>SUM(Y815:AB824)</f>
        <v>9.6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3.2</v>
      </c>
      <c r="AV825" s="827"/>
      <c r="AW825" s="827"/>
      <c r="AX825" s="829"/>
      <c r="AY825">
        <f t="shared" si="116"/>
        <v>2</v>
      </c>
    </row>
    <row r="826" spans="1:51" ht="24.75" customHeight="1" x14ac:dyDescent="0.15">
      <c r="A826" s="630"/>
      <c r="B826" s="631"/>
      <c r="C826" s="631"/>
      <c r="D826" s="631"/>
      <c r="E826" s="631"/>
      <c r="F826" s="632"/>
      <c r="G826" s="594" t="s">
        <v>754</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756</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15">
      <c r="A827" s="630"/>
      <c r="B827" s="631"/>
      <c r="C827" s="631"/>
      <c r="D827" s="631"/>
      <c r="E827" s="631"/>
      <c r="F827" s="632"/>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31.5" customHeight="1" x14ac:dyDescent="0.15">
      <c r="A828" s="630"/>
      <c r="B828" s="631"/>
      <c r="C828" s="631"/>
      <c r="D828" s="631"/>
      <c r="E828" s="631"/>
      <c r="F828" s="632"/>
      <c r="G828" s="669" t="s">
        <v>759</v>
      </c>
      <c r="H828" s="670"/>
      <c r="I828" s="670"/>
      <c r="J828" s="670"/>
      <c r="K828" s="671"/>
      <c r="L828" s="663" t="s">
        <v>755</v>
      </c>
      <c r="M828" s="664"/>
      <c r="N828" s="664"/>
      <c r="O828" s="664"/>
      <c r="P828" s="664"/>
      <c r="Q828" s="664"/>
      <c r="R828" s="664"/>
      <c r="S828" s="664"/>
      <c r="T828" s="664"/>
      <c r="U828" s="664"/>
      <c r="V828" s="664"/>
      <c r="W828" s="664"/>
      <c r="X828" s="665"/>
      <c r="Y828" s="382">
        <v>1.9</v>
      </c>
      <c r="Z828" s="383"/>
      <c r="AA828" s="383"/>
      <c r="AB828" s="801"/>
      <c r="AC828" s="669" t="s">
        <v>759</v>
      </c>
      <c r="AD828" s="670"/>
      <c r="AE828" s="670"/>
      <c r="AF828" s="670"/>
      <c r="AG828" s="671"/>
      <c r="AH828" s="663" t="s">
        <v>757</v>
      </c>
      <c r="AI828" s="664"/>
      <c r="AJ828" s="664"/>
      <c r="AK828" s="664"/>
      <c r="AL828" s="664"/>
      <c r="AM828" s="664"/>
      <c r="AN828" s="664"/>
      <c r="AO828" s="664"/>
      <c r="AP828" s="664"/>
      <c r="AQ828" s="664"/>
      <c r="AR828" s="664"/>
      <c r="AS828" s="664"/>
      <c r="AT828" s="665"/>
      <c r="AU828" s="382">
        <v>1.1000000000000001</v>
      </c>
      <c r="AV828" s="383"/>
      <c r="AW828" s="383"/>
      <c r="AX828" s="384"/>
      <c r="AY828">
        <f t="shared" ref="AY828:AY838" si="117">$AY$826</f>
        <v>2</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2</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1" t="s">
        <v>20</v>
      </c>
      <c r="H838" s="822"/>
      <c r="I838" s="822"/>
      <c r="J838" s="822"/>
      <c r="K838" s="822"/>
      <c r="L838" s="823"/>
      <c r="M838" s="824"/>
      <c r="N838" s="824"/>
      <c r="O838" s="824"/>
      <c r="P838" s="824"/>
      <c r="Q838" s="824"/>
      <c r="R838" s="824"/>
      <c r="S838" s="824"/>
      <c r="T838" s="824"/>
      <c r="U838" s="824"/>
      <c r="V838" s="824"/>
      <c r="W838" s="824"/>
      <c r="X838" s="825"/>
      <c r="Y838" s="826">
        <f>SUM(Y828:AB837)</f>
        <v>1.9</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1.1000000000000001</v>
      </c>
      <c r="AV838" s="827"/>
      <c r="AW838" s="827"/>
      <c r="AX838" s="829"/>
      <c r="AY838">
        <f t="shared" si="117"/>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337</v>
      </c>
      <c r="AM839" s="276"/>
      <c r="AN839" s="276"/>
      <c r="AO839" s="102" t="s">
        <v>758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359</v>
      </c>
      <c r="AI844" s="360"/>
      <c r="AJ844" s="360"/>
      <c r="AK844" s="360"/>
      <c r="AL844" s="360" t="s">
        <v>21</v>
      </c>
      <c r="AM844" s="360"/>
      <c r="AN844" s="360"/>
      <c r="AO844" s="364"/>
      <c r="AP844" s="365" t="s">
        <v>296</v>
      </c>
      <c r="AQ844" s="365"/>
      <c r="AR844" s="365"/>
      <c r="AS844" s="365"/>
      <c r="AT844" s="365"/>
      <c r="AU844" s="365"/>
      <c r="AV844" s="365"/>
      <c r="AW844" s="365"/>
      <c r="AX844" s="365"/>
    </row>
    <row r="845" spans="1:51" ht="53.25" customHeight="1" x14ac:dyDescent="0.15">
      <c r="A845" s="370">
        <v>1</v>
      </c>
      <c r="B845" s="370">
        <v>1</v>
      </c>
      <c r="C845" s="358" t="s">
        <v>764</v>
      </c>
      <c r="D845" s="343"/>
      <c r="E845" s="343"/>
      <c r="F845" s="343"/>
      <c r="G845" s="343"/>
      <c r="H845" s="343"/>
      <c r="I845" s="343"/>
      <c r="J845" s="344">
        <v>1020001071491</v>
      </c>
      <c r="K845" s="345"/>
      <c r="L845" s="345"/>
      <c r="M845" s="345"/>
      <c r="N845" s="345"/>
      <c r="O845" s="345"/>
      <c r="P845" s="359" t="s">
        <v>770</v>
      </c>
      <c r="Q845" s="346"/>
      <c r="R845" s="346"/>
      <c r="S845" s="346"/>
      <c r="T845" s="346"/>
      <c r="U845" s="346"/>
      <c r="V845" s="346"/>
      <c r="W845" s="346"/>
      <c r="X845" s="346"/>
      <c r="Y845" s="347">
        <v>346</v>
      </c>
      <c r="Z845" s="348"/>
      <c r="AA845" s="348"/>
      <c r="AB845" s="349"/>
      <c r="AC845" s="350" t="s">
        <v>365</v>
      </c>
      <c r="AD845" s="351"/>
      <c r="AE845" s="351"/>
      <c r="AF845" s="351"/>
      <c r="AG845" s="351"/>
      <c r="AH845" s="366">
        <v>2</v>
      </c>
      <c r="AI845" s="367"/>
      <c r="AJ845" s="367"/>
      <c r="AK845" s="367"/>
      <c r="AL845" s="354">
        <v>85.654700000000005</v>
      </c>
      <c r="AM845" s="355"/>
      <c r="AN845" s="355"/>
      <c r="AO845" s="356"/>
      <c r="AP845" s="357" t="s">
        <v>707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359</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64.5" customHeight="1" x14ac:dyDescent="0.15">
      <c r="A878" s="370">
        <v>1</v>
      </c>
      <c r="B878" s="370">
        <v>1</v>
      </c>
      <c r="C878" s="358" t="s">
        <v>765</v>
      </c>
      <c r="D878" s="343"/>
      <c r="E878" s="343"/>
      <c r="F878" s="343"/>
      <c r="G878" s="343"/>
      <c r="H878" s="343"/>
      <c r="I878" s="343"/>
      <c r="J878" s="344">
        <v>8010001085296</v>
      </c>
      <c r="K878" s="345"/>
      <c r="L878" s="345"/>
      <c r="M878" s="345"/>
      <c r="N878" s="345"/>
      <c r="O878" s="345"/>
      <c r="P878" s="359" t="s">
        <v>771</v>
      </c>
      <c r="Q878" s="346"/>
      <c r="R878" s="346"/>
      <c r="S878" s="346"/>
      <c r="T878" s="346"/>
      <c r="U878" s="346"/>
      <c r="V878" s="346"/>
      <c r="W878" s="346"/>
      <c r="X878" s="346"/>
      <c r="Y878" s="347">
        <v>49.5</v>
      </c>
      <c r="Z878" s="348"/>
      <c r="AA878" s="348"/>
      <c r="AB878" s="349"/>
      <c r="AC878" s="350" t="s">
        <v>365</v>
      </c>
      <c r="AD878" s="351"/>
      <c r="AE878" s="351"/>
      <c r="AF878" s="351"/>
      <c r="AG878" s="351"/>
      <c r="AH878" s="366">
        <v>1</v>
      </c>
      <c r="AI878" s="367"/>
      <c r="AJ878" s="367"/>
      <c r="AK878" s="367"/>
      <c r="AL878" s="354">
        <v>94.465299999999999</v>
      </c>
      <c r="AM878" s="355"/>
      <c r="AN878" s="355"/>
      <c r="AO878" s="356"/>
      <c r="AP878" s="357" t="s">
        <v>707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359</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65.25" customHeight="1" x14ac:dyDescent="0.15">
      <c r="A911" s="370">
        <v>1</v>
      </c>
      <c r="B911" s="370">
        <v>1</v>
      </c>
      <c r="C911" s="358" t="s">
        <v>766</v>
      </c>
      <c r="D911" s="343"/>
      <c r="E911" s="343"/>
      <c r="F911" s="343"/>
      <c r="G911" s="343"/>
      <c r="H911" s="343"/>
      <c r="I911" s="343"/>
      <c r="J911" s="344">
        <v>3010401026805</v>
      </c>
      <c r="K911" s="345"/>
      <c r="L911" s="345"/>
      <c r="M911" s="345"/>
      <c r="N911" s="345"/>
      <c r="O911" s="345"/>
      <c r="P911" s="359" t="s">
        <v>813</v>
      </c>
      <c r="Q911" s="346"/>
      <c r="R911" s="346"/>
      <c r="S911" s="346"/>
      <c r="T911" s="346"/>
      <c r="U911" s="346"/>
      <c r="V911" s="346"/>
      <c r="W911" s="346"/>
      <c r="X911" s="346"/>
      <c r="Y911" s="347">
        <v>25.4</v>
      </c>
      <c r="Z911" s="348"/>
      <c r="AA911" s="348"/>
      <c r="AB911" s="349"/>
      <c r="AC911" s="350" t="s">
        <v>364</v>
      </c>
      <c r="AD911" s="351"/>
      <c r="AE911" s="351"/>
      <c r="AF911" s="351"/>
      <c r="AG911" s="351"/>
      <c r="AH911" s="366">
        <v>1</v>
      </c>
      <c r="AI911" s="367"/>
      <c r="AJ911" s="367"/>
      <c r="AK911" s="367"/>
      <c r="AL911" s="354">
        <v>99.569500000000005</v>
      </c>
      <c r="AM911" s="355"/>
      <c r="AN911" s="355"/>
      <c r="AO911" s="356"/>
      <c r="AP911" s="357" t="s">
        <v>707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359</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62.25" customHeight="1" x14ac:dyDescent="0.15">
      <c r="A944" s="370">
        <v>1</v>
      </c>
      <c r="B944" s="370">
        <v>1</v>
      </c>
      <c r="C944" s="358" t="s">
        <v>767</v>
      </c>
      <c r="D944" s="343"/>
      <c r="E944" s="343"/>
      <c r="F944" s="343"/>
      <c r="G944" s="343"/>
      <c r="H944" s="343"/>
      <c r="I944" s="343"/>
      <c r="J944" s="344">
        <v>9010501031600</v>
      </c>
      <c r="K944" s="345"/>
      <c r="L944" s="345"/>
      <c r="M944" s="345"/>
      <c r="N944" s="345"/>
      <c r="O944" s="345"/>
      <c r="P944" s="359" t="s">
        <v>813</v>
      </c>
      <c r="Q944" s="346"/>
      <c r="R944" s="346"/>
      <c r="S944" s="346"/>
      <c r="T944" s="346"/>
      <c r="U944" s="346"/>
      <c r="V944" s="346"/>
      <c r="W944" s="346"/>
      <c r="X944" s="346"/>
      <c r="Y944" s="347">
        <v>16.399999999999999</v>
      </c>
      <c r="Z944" s="348"/>
      <c r="AA944" s="348"/>
      <c r="AB944" s="349"/>
      <c r="AC944" s="350" t="s">
        <v>364</v>
      </c>
      <c r="AD944" s="351"/>
      <c r="AE944" s="351"/>
      <c r="AF944" s="351"/>
      <c r="AG944" s="351"/>
      <c r="AH944" s="366">
        <v>3</v>
      </c>
      <c r="AI944" s="367"/>
      <c r="AJ944" s="367"/>
      <c r="AK944" s="367"/>
      <c r="AL944" s="354">
        <v>40.9773</v>
      </c>
      <c r="AM944" s="355"/>
      <c r="AN944" s="355"/>
      <c r="AO944" s="356"/>
      <c r="AP944" s="357" t="s">
        <v>707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359</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44.25" customHeight="1" x14ac:dyDescent="0.15">
      <c r="A977" s="370">
        <v>1</v>
      </c>
      <c r="B977" s="370">
        <v>1</v>
      </c>
      <c r="C977" s="358" t="s">
        <v>768</v>
      </c>
      <c r="D977" s="343"/>
      <c r="E977" s="343"/>
      <c r="F977" s="343"/>
      <c r="G977" s="343"/>
      <c r="H977" s="343"/>
      <c r="I977" s="343"/>
      <c r="J977" s="344">
        <v>3010401097680</v>
      </c>
      <c r="K977" s="345"/>
      <c r="L977" s="345"/>
      <c r="M977" s="345"/>
      <c r="N977" s="345"/>
      <c r="O977" s="345"/>
      <c r="P977" s="359" t="s">
        <v>774</v>
      </c>
      <c r="Q977" s="346"/>
      <c r="R977" s="346"/>
      <c r="S977" s="346"/>
      <c r="T977" s="346"/>
      <c r="U977" s="346"/>
      <c r="V977" s="346"/>
      <c r="W977" s="346"/>
      <c r="X977" s="346"/>
      <c r="Y977" s="347">
        <v>9.6</v>
      </c>
      <c r="Z977" s="348"/>
      <c r="AA977" s="348"/>
      <c r="AB977" s="349"/>
      <c r="AC977" s="350" t="s">
        <v>364</v>
      </c>
      <c r="AD977" s="351"/>
      <c r="AE977" s="351"/>
      <c r="AF977" s="351"/>
      <c r="AG977" s="351"/>
      <c r="AH977" s="366">
        <v>7</v>
      </c>
      <c r="AI977" s="367"/>
      <c r="AJ977" s="367"/>
      <c r="AK977" s="367"/>
      <c r="AL977" s="354">
        <v>34.013500000000001</v>
      </c>
      <c r="AM977" s="355"/>
      <c r="AN977" s="355"/>
      <c r="AO977" s="356"/>
      <c r="AP977" s="357" t="s">
        <v>707</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359</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776</v>
      </c>
      <c r="D1010" s="343"/>
      <c r="E1010" s="343"/>
      <c r="F1010" s="343"/>
      <c r="G1010" s="343"/>
      <c r="H1010" s="343"/>
      <c r="I1010" s="343"/>
      <c r="J1010" s="344">
        <v>1011001046518</v>
      </c>
      <c r="K1010" s="345"/>
      <c r="L1010" s="345"/>
      <c r="M1010" s="345"/>
      <c r="N1010" s="345"/>
      <c r="O1010" s="345"/>
      <c r="P1010" s="359" t="s">
        <v>773</v>
      </c>
      <c r="Q1010" s="346"/>
      <c r="R1010" s="346"/>
      <c r="S1010" s="346"/>
      <c r="T1010" s="346"/>
      <c r="U1010" s="346"/>
      <c r="V1010" s="346"/>
      <c r="W1010" s="346"/>
      <c r="X1010" s="346"/>
      <c r="Y1010" s="347">
        <v>3.2</v>
      </c>
      <c r="Z1010" s="348"/>
      <c r="AA1010" s="348"/>
      <c r="AB1010" s="349"/>
      <c r="AC1010" s="350" t="s">
        <v>364</v>
      </c>
      <c r="AD1010" s="351"/>
      <c r="AE1010" s="351"/>
      <c r="AF1010" s="351"/>
      <c r="AG1010" s="351"/>
      <c r="AH1010" s="366">
        <v>5</v>
      </c>
      <c r="AI1010" s="367"/>
      <c r="AJ1010" s="367"/>
      <c r="AK1010" s="367"/>
      <c r="AL1010" s="354">
        <v>72.714100000000002</v>
      </c>
      <c r="AM1010" s="355"/>
      <c r="AN1010" s="355"/>
      <c r="AO1010" s="356"/>
      <c r="AP1010" s="357" t="s">
        <v>707</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359</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51.75" customHeight="1" x14ac:dyDescent="0.15">
      <c r="A1043" s="370">
        <v>1</v>
      </c>
      <c r="B1043" s="370">
        <v>1</v>
      </c>
      <c r="C1043" s="905" t="s">
        <v>768</v>
      </c>
      <c r="D1043" s="906"/>
      <c r="E1043" s="906"/>
      <c r="F1043" s="906"/>
      <c r="G1043" s="906"/>
      <c r="H1043" s="906"/>
      <c r="I1043" s="907"/>
      <c r="J1043" s="344">
        <v>3010401097680</v>
      </c>
      <c r="K1043" s="345"/>
      <c r="L1043" s="345"/>
      <c r="M1043" s="345"/>
      <c r="N1043" s="345"/>
      <c r="O1043" s="345"/>
      <c r="P1043" s="359" t="s">
        <v>772</v>
      </c>
      <c r="Q1043" s="346"/>
      <c r="R1043" s="346"/>
      <c r="S1043" s="346"/>
      <c r="T1043" s="346"/>
      <c r="U1043" s="346"/>
      <c r="V1043" s="346"/>
      <c r="W1043" s="346"/>
      <c r="X1043" s="346"/>
      <c r="Y1043" s="347">
        <v>1.9</v>
      </c>
      <c r="Z1043" s="348"/>
      <c r="AA1043" s="348"/>
      <c r="AB1043" s="349"/>
      <c r="AC1043" s="350" t="s">
        <v>364</v>
      </c>
      <c r="AD1043" s="351"/>
      <c r="AE1043" s="351"/>
      <c r="AF1043" s="351"/>
      <c r="AG1043" s="351"/>
      <c r="AH1043" s="366">
        <v>1</v>
      </c>
      <c r="AI1043" s="367"/>
      <c r="AJ1043" s="367"/>
      <c r="AK1043" s="367"/>
      <c r="AL1043" s="354">
        <v>97.008399999999995</v>
      </c>
      <c r="AM1043" s="355"/>
      <c r="AN1043" s="355"/>
      <c r="AO1043" s="356"/>
      <c r="AP1043" s="357" t="s">
        <v>707</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359</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45" customHeight="1" x14ac:dyDescent="0.15">
      <c r="A1076" s="370">
        <v>1</v>
      </c>
      <c r="B1076" s="370">
        <v>1</v>
      </c>
      <c r="C1076" s="358" t="s">
        <v>769</v>
      </c>
      <c r="D1076" s="343"/>
      <c r="E1076" s="343"/>
      <c r="F1076" s="343"/>
      <c r="G1076" s="343"/>
      <c r="H1076" s="343"/>
      <c r="I1076" s="343"/>
      <c r="J1076" s="344">
        <v>4013301009283</v>
      </c>
      <c r="K1076" s="345"/>
      <c r="L1076" s="345"/>
      <c r="M1076" s="345"/>
      <c r="N1076" s="345"/>
      <c r="O1076" s="345"/>
      <c r="P1076" s="359" t="s">
        <v>775</v>
      </c>
      <c r="Q1076" s="346"/>
      <c r="R1076" s="346"/>
      <c r="S1076" s="346"/>
      <c r="T1076" s="346"/>
      <c r="U1076" s="346"/>
      <c r="V1076" s="346"/>
      <c r="W1076" s="346"/>
      <c r="X1076" s="346"/>
      <c r="Y1076" s="347">
        <v>1.1000000000000001</v>
      </c>
      <c r="Z1076" s="348"/>
      <c r="AA1076" s="348"/>
      <c r="AB1076" s="349"/>
      <c r="AC1076" s="350" t="s">
        <v>364</v>
      </c>
      <c r="AD1076" s="351"/>
      <c r="AE1076" s="351"/>
      <c r="AF1076" s="351"/>
      <c r="AG1076" s="351"/>
      <c r="AH1076" s="366">
        <v>4</v>
      </c>
      <c r="AI1076" s="367"/>
      <c r="AJ1076" s="367"/>
      <c r="AK1076" s="367"/>
      <c r="AL1076" s="354">
        <v>92.887200000000007</v>
      </c>
      <c r="AM1076" s="355"/>
      <c r="AN1076" s="355"/>
      <c r="AO1076" s="356"/>
      <c r="AP1076" s="357" t="s">
        <v>707</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337</v>
      </c>
      <c r="AM1106" s="278"/>
      <c r="AN1106" s="278"/>
      <c r="AO1106" s="76" t="s">
        <v>758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54.75" customHeight="1" x14ac:dyDescent="0.15">
      <c r="A1110" s="370">
        <v>1</v>
      </c>
      <c r="B1110" s="370">
        <v>1</v>
      </c>
      <c r="C1110" s="368" t="s">
        <v>760</v>
      </c>
      <c r="D1110" s="368"/>
      <c r="E1110" s="150" t="s">
        <v>762</v>
      </c>
      <c r="F1110" s="369"/>
      <c r="G1110" s="369"/>
      <c r="H1110" s="369"/>
      <c r="I1110" s="369"/>
      <c r="J1110" s="344">
        <v>1020001071491</v>
      </c>
      <c r="K1110" s="345"/>
      <c r="L1110" s="345"/>
      <c r="M1110" s="345"/>
      <c r="N1110" s="345"/>
      <c r="O1110" s="345"/>
      <c r="P1110" s="359" t="s">
        <v>746</v>
      </c>
      <c r="Q1110" s="346"/>
      <c r="R1110" s="346"/>
      <c r="S1110" s="346"/>
      <c r="T1110" s="346"/>
      <c r="U1110" s="346"/>
      <c r="V1110" s="346"/>
      <c r="W1110" s="346"/>
      <c r="X1110" s="346"/>
      <c r="Y1110" s="347">
        <v>346</v>
      </c>
      <c r="Z1110" s="348"/>
      <c r="AA1110" s="348"/>
      <c r="AB1110" s="349"/>
      <c r="AC1110" s="350" t="s">
        <v>365</v>
      </c>
      <c r="AD1110" s="351"/>
      <c r="AE1110" s="351"/>
      <c r="AF1110" s="351"/>
      <c r="AG1110" s="351"/>
      <c r="AH1110" s="352">
        <v>2</v>
      </c>
      <c r="AI1110" s="353"/>
      <c r="AJ1110" s="353"/>
      <c r="AK1110" s="353"/>
      <c r="AL1110" s="354">
        <v>85.654700000000005</v>
      </c>
      <c r="AM1110" s="355"/>
      <c r="AN1110" s="355"/>
      <c r="AO1110" s="356"/>
      <c r="AP1110" s="357" t="s">
        <v>704</v>
      </c>
      <c r="AQ1110" s="357"/>
      <c r="AR1110" s="357"/>
      <c r="AS1110" s="357"/>
      <c r="AT1110" s="357"/>
      <c r="AU1110" s="357"/>
      <c r="AV1110" s="357"/>
      <c r="AW1110" s="357"/>
      <c r="AX1110" s="357"/>
    </row>
    <row r="1111" spans="1:51" ht="65.25" customHeight="1" x14ac:dyDescent="0.15">
      <c r="A1111" s="370">
        <v>2</v>
      </c>
      <c r="B1111" s="370">
        <v>1</v>
      </c>
      <c r="C1111" s="368" t="s">
        <v>761</v>
      </c>
      <c r="D1111" s="368"/>
      <c r="E1111" s="150" t="s">
        <v>763</v>
      </c>
      <c r="F1111" s="369"/>
      <c r="G1111" s="369"/>
      <c r="H1111" s="369"/>
      <c r="I1111" s="369"/>
      <c r="J1111" s="344">
        <v>8010001085296</v>
      </c>
      <c r="K1111" s="345"/>
      <c r="L1111" s="345"/>
      <c r="M1111" s="345"/>
      <c r="N1111" s="345"/>
      <c r="O1111" s="345"/>
      <c r="P1111" s="359" t="s">
        <v>771</v>
      </c>
      <c r="Q1111" s="346"/>
      <c r="R1111" s="346"/>
      <c r="S1111" s="346"/>
      <c r="T1111" s="346"/>
      <c r="U1111" s="346"/>
      <c r="V1111" s="346"/>
      <c r="W1111" s="346"/>
      <c r="X1111" s="346"/>
      <c r="Y1111" s="347">
        <v>49.5</v>
      </c>
      <c r="Z1111" s="348"/>
      <c r="AA1111" s="348"/>
      <c r="AB1111" s="349"/>
      <c r="AC1111" s="350" t="s">
        <v>365</v>
      </c>
      <c r="AD1111" s="351"/>
      <c r="AE1111" s="351"/>
      <c r="AF1111" s="351"/>
      <c r="AG1111" s="351"/>
      <c r="AH1111" s="352">
        <v>1</v>
      </c>
      <c r="AI1111" s="353"/>
      <c r="AJ1111" s="353"/>
      <c r="AK1111" s="353"/>
      <c r="AL1111" s="354">
        <v>94.465299999999999</v>
      </c>
      <c r="AM1111" s="355"/>
      <c r="AN1111" s="355"/>
      <c r="AO1111" s="356"/>
      <c r="AP1111" s="357" t="s">
        <v>707</v>
      </c>
      <c r="AQ1111" s="357"/>
      <c r="AR1111" s="357"/>
      <c r="AS1111" s="357"/>
      <c r="AT1111" s="357"/>
      <c r="AU1111" s="357"/>
      <c r="AV1111" s="357"/>
      <c r="AW1111" s="357"/>
      <c r="AX1111" s="357"/>
      <c r="AY1111">
        <f>COUNTA($E$1111)</f>
        <v>1</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3:AX13 P15:AX15 AK14:AQ14">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6">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5" max="49" man="1"/>
    <brk id="747" max="49" man="1"/>
    <brk id="825"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342</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382</v>
      </c>
      <c r="AF2" s="1029"/>
      <c r="AG2" s="1029"/>
      <c r="AH2" s="1029"/>
      <c r="AI2" s="1029" t="s">
        <v>404</v>
      </c>
      <c r="AJ2" s="1029"/>
      <c r="AK2" s="1029"/>
      <c r="AL2" s="556"/>
      <c r="AM2" s="1029" t="s">
        <v>501</v>
      </c>
      <c r="AN2" s="1029"/>
      <c r="AO2" s="1029"/>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342</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382</v>
      </c>
      <c r="AF9" s="1029"/>
      <c r="AG9" s="1029"/>
      <c r="AH9" s="1029"/>
      <c r="AI9" s="1029" t="s">
        <v>404</v>
      </c>
      <c r="AJ9" s="1029"/>
      <c r="AK9" s="1029"/>
      <c r="AL9" s="556"/>
      <c r="AM9" s="1029" t="s">
        <v>501</v>
      </c>
      <c r="AN9" s="1029"/>
      <c r="AO9" s="1029"/>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342</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382</v>
      </c>
      <c r="AF16" s="1029"/>
      <c r="AG16" s="1029"/>
      <c r="AH16" s="1029"/>
      <c r="AI16" s="1029" t="s">
        <v>404</v>
      </c>
      <c r="AJ16" s="1029"/>
      <c r="AK16" s="1029"/>
      <c r="AL16" s="556"/>
      <c r="AM16" s="1029" t="s">
        <v>501</v>
      </c>
      <c r="AN16" s="1029"/>
      <c r="AO16" s="1029"/>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342</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382</v>
      </c>
      <c r="AF23" s="1029"/>
      <c r="AG23" s="1029"/>
      <c r="AH23" s="1029"/>
      <c r="AI23" s="1029" t="s">
        <v>404</v>
      </c>
      <c r="AJ23" s="1029"/>
      <c r="AK23" s="1029"/>
      <c r="AL23" s="556"/>
      <c r="AM23" s="1029" t="s">
        <v>501</v>
      </c>
      <c r="AN23" s="1029"/>
      <c r="AO23" s="1029"/>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342</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382</v>
      </c>
      <c r="AF30" s="1029"/>
      <c r="AG30" s="1029"/>
      <c r="AH30" s="1029"/>
      <c r="AI30" s="1029" t="s">
        <v>404</v>
      </c>
      <c r="AJ30" s="1029"/>
      <c r="AK30" s="1029"/>
      <c r="AL30" s="556"/>
      <c r="AM30" s="1029" t="s">
        <v>501</v>
      </c>
      <c r="AN30" s="1029"/>
      <c r="AO30" s="1029"/>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342</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382</v>
      </c>
      <c r="AF37" s="1029"/>
      <c r="AG37" s="1029"/>
      <c r="AH37" s="1029"/>
      <c r="AI37" s="1029" t="s">
        <v>404</v>
      </c>
      <c r="AJ37" s="1029"/>
      <c r="AK37" s="1029"/>
      <c r="AL37" s="556"/>
      <c r="AM37" s="1029" t="s">
        <v>501</v>
      </c>
      <c r="AN37" s="1029"/>
      <c r="AO37" s="1029"/>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342</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382</v>
      </c>
      <c r="AF44" s="1029"/>
      <c r="AG44" s="1029"/>
      <c r="AH44" s="1029"/>
      <c r="AI44" s="1029" t="s">
        <v>404</v>
      </c>
      <c r="AJ44" s="1029"/>
      <c r="AK44" s="1029"/>
      <c r="AL44" s="556"/>
      <c r="AM44" s="1029" t="s">
        <v>501</v>
      </c>
      <c r="AN44" s="1029"/>
      <c r="AO44" s="1029"/>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342</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382</v>
      </c>
      <c r="AF51" s="1029"/>
      <c r="AG51" s="1029"/>
      <c r="AH51" s="1029"/>
      <c r="AI51" s="1029" t="s">
        <v>404</v>
      </c>
      <c r="AJ51" s="1029"/>
      <c r="AK51" s="1029"/>
      <c r="AL51" s="556"/>
      <c r="AM51" s="1029" t="s">
        <v>501</v>
      </c>
      <c r="AN51" s="1029"/>
      <c r="AO51" s="1029"/>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342</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382</v>
      </c>
      <c r="AF58" s="1029"/>
      <c r="AG58" s="1029"/>
      <c r="AH58" s="1029"/>
      <c r="AI58" s="1029" t="s">
        <v>404</v>
      </c>
      <c r="AJ58" s="1029"/>
      <c r="AK58" s="1029"/>
      <c r="AL58" s="556"/>
      <c r="AM58" s="1029" t="s">
        <v>501</v>
      </c>
      <c r="AN58" s="1029"/>
      <c r="AO58" s="1029"/>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342</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382</v>
      </c>
      <c r="AF65" s="1029"/>
      <c r="AG65" s="1029"/>
      <c r="AH65" s="1029"/>
      <c r="AI65" s="1029" t="s">
        <v>404</v>
      </c>
      <c r="AJ65" s="1029"/>
      <c r="AK65" s="1029"/>
      <c r="AL65" s="556"/>
      <c r="AM65" s="1029" t="s">
        <v>501</v>
      </c>
      <c r="AN65" s="1029"/>
      <c r="AO65" s="1029"/>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Y15" sqref="A15:XFD26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7" customHeight="1" thickBot="1" x14ac:dyDescent="0.2">
      <c r="AP1" s="35"/>
      <c r="AQ1" s="35"/>
      <c r="AR1" s="35"/>
      <c r="AS1" s="35"/>
      <c r="AT1" s="35"/>
      <c r="AU1" s="35"/>
      <c r="AV1" s="35"/>
      <c r="AW1" s="36"/>
    </row>
    <row r="2" spans="1:51" ht="37.5" customHeight="1" x14ac:dyDescent="0.15">
      <c r="A2" s="1048" t="s">
        <v>28</v>
      </c>
      <c r="B2" s="1049"/>
      <c r="C2" s="1049"/>
      <c r="D2" s="1049"/>
      <c r="E2" s="1049"/>
      <c r="F2" s="1050"/>
      <c r="G2" s="594" t="s">
        <v>781</v>
      </c>
      <c r="H2" s="595"/>
      <c r="I2" s="595"/>
      <c r="J2" s="595"/>
      <c r="K2" s="595"/>
      <c r="L2" s="595"/>
      <c r="M2" s="595"/>
      <c r="N2" s="595"/>
      <c r="O2" s="595"/>
      <c r="P2" s="595"/>
      <c r="Q2" s="595"/>
      <c r="R2" s="595"/>
      <c r="S2" s="595"/>
      <c r="T2" s="595"/>
      <c r="U2" s="595"/>
      <c r="V2" s="595"/>
      <c r="W2" s="595"/>
      <c r="X2" s="595"/>
      <c r="Y2" s="595"/>
      <c r="Z2" s="595"/>
      <c r="AA2" s="595"/>
      <c r="AB2" s="596"/>
      <c r="AC2" s="594" t="s">
        <v>360</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1</v>
      </c>
    </row>
    <row r="3" spans="1:51" ht="24.75" customHeight="1" x14ac:dyDescent="0.15">
      <c r="A3" s="1042"/>
      <c r="B3" s="1043"/>
      <c r="C3" s="1043"/>
      <c r="D3" s="1043"/>
      <c r="E3" s="1043"/>
      <c r="F3" s="1044"/>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1</v>
      </c>
    </row>
    <row r="4" spans="1:51" ht="39.75" customHeight="1" x14ac:dyDescent="0.15">
      <c r="A4" s="1042"/>
      <c r="B4" s="1043"/>
      <c r="C4" s="1043"/>
      <c r="D4" s="1043"/>
      <c r="E4" s="1043"/>
      <c r="F4" s="1044"/>
      <c r="G4" s="669" t="s">
        <v>779</v>
      </c>
      <c r="H4" s="670"/>
      <c r="I4" s="670"/>
      <c r="J4" s="670"/>
      <c r="K4" s="671"/>
      <c r="L4" s="663" t="s">
        <v>778</v>
      </c>
      <c r="M4" s="664"/>
      <c r="N4" s="664"/>
      <c r="O4" s="664"/>
      <c r="P4" s="664"/>
      <c r="Q4" s="664"/>
      <c r="R4" s="664"/>
      <c r="S4" s="664"/>
      <c r="T4" s="664"/>
      <c r="U4" s="664"/>
      <c r="V4" s="664"/>
      <c r="W4" s="664"/>
      <c r="X4" s="665"/>
      <c r="Y4" s="382">
        <v>1</v>
      </c>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1</v>
      </c>
    </row>
    <row r="5" spans="1:51" ht="24.75" hidden="1"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1</v>
      </c>
    </row>
    <row r="6" spans="1:51" ht="24.75" hidden="1"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1</v>
      </c>
    </row>
    <row r="7" spans="1:51" ht="24.75" hidden="1"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1</v>
      </c>
    </row>
    <row r="8" spans="1:51" ht="24.75" hidden="1"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1</v>
      </c>
    </row>
    <row r="9" spans="1:51" ht="24.75" hidden="1"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1</v>
      </c>
    </row>
    <row r="10" spans="1:51" ht="24.75" hidden="1"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1</v>
      </c>
    </row>
    <row r="11" spans="1:51" ht="24.75" hidden="1"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1</v>
      </c>
    </row>
    <row r="12" spans="1:51" ht="24.75" hidden="1"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1</v>
      </c>
    </row>
    <row r="13" spans="1:51" ht="24.75" hidden="1"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1</v>
      </c>
    </row>
    <row r="14" spans="1:51" ht="48" customHeight="1" x14ac:dyDescent="0.15">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1</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1</v>
      </c>
    </row>
    <row r="15" spans="1:51" ht="30" hidden="1" customHeight="1" x14ac:dyDescent="0.15">
      <c r="A15" s="1042"/>
      <c r="B15" s="1043"/>
      <c r="C15" s="1043"/>
      <c r="D15" s="1043"/>
      <c r="E15" s="1043"/>
      <c r="F15" s="1044"/>
      <c r="G15" s="594" t="s">
        <v>266</v>
      </c>
      <c r="H15" s="595"/>
      <c r="I15" s="595"/>
      <c r="J15" s="595"/>
      <c r="K15" s="595"/>
      <c r="L15" s="595"/>
      <c r="M15" s="595"/>
      <c r="N15" s="595"/>
      <c r="O15" s="595"/>
      <c r="P15" s="595"/>
      <c r="Q15" s="595"/>
      <c r="R15" s="595"/>
      <c r="S15" s="595"/>
      <c r="T15" s="595"/>
      <c r="U15" s="595"/>
      <c r="V15" s="595"/>
      <c r="W15" s="595"/>
      <c r="X15" s="595"/>
      <c r="Y15" s="595"/>
      <c r="Z15" s="595"/>
      <c r="AA15" s="595"/>
      <c r="AB15" s="596"/>
      <c r="AC15" s="594" t="s">
        <v>267</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hidden="1" customHeight="1" x14ac:dyDescent="0.15">
      <c r="A16" s="1042"/>
      <c r="B16" s="1043"/>
      <c r="C16" s="1043"/>
      <c r="D16" s="1043"/>
      <c r="E16" s="1043"/>
      <c r="F16" s="1044"/>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hidden="1"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hidden="1"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hidden="1"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hidden="1"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hidden="1"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hidden="1"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hidden="1"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hidden="1"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hidden="1"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hidden="1"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hidden="1"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hidden="1" customHeight="1" x14ac:dyDescent="0.15">
      <c r="A28" s="1042"/>
      <c r="B28" s="1043"/>
      <c r="C28" s="1043"/>
      <c r="D28" s="1043"/>
      <c r="E28" s="1043"/>
      <c r="F28" s="1044"/>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hidden="1" customHeight="1" x14ac:dyDescent="0.15">
      <c r="A29" s="1042"/>
      <c r="B29" s="1043"/>
      <c r="C29" s="1043"/>
      <c r="D29" s="1043"/>
      <c r="E29" s="1043"/>
      <c r="F29" s="1044"/>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hidden="1"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hidden="1"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hidden="1"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hidden="1"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hidden="1"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hidden="1"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hidden="1"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hidden="1"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hidden="1"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hidden="1"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hidden="1"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hidden="1" customHeight="1" x14ac:dyDescent="0.15">
      <c r="A41" s="1042"/>
      <c r="B41" s="1043"/>
      <c r="C41" s="1043"/>
      <c r="D41" s="1043"/>
      <c r="E41" s="1043"/>
      <c r="F41" s="1044"/>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hidden="1" customHeight="1" x14ac:dyDescent="0.15">
      <c r="A42" s="1042"/>
      <c r="B42" s="1043"/>
      <c r="C42" s="1043"/>
      <c r="D42" s="1043"/>
      <c r="E42" s="1043"/>
      <c r="F42" s="1044"/>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hidden="1"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hidden="1"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hidden="1"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hidden="1"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hidden="1"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hidden="1"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hidden="1"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hidden="1"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hidden="1"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hidden="1"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hidden="1"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hidden="1" customHeight="1" thickBot="1" x14ac:dyDescent="0.2"/>
    <row r="55" spans="1:51" ht="30" hidden="1" customHeight="1" x14ac:dyDescent="0.15">
      <c r="A55" s="1048" t="s">
        <v>28</v>
      </c>
      <c r="B55" s="1049"/>
      <c r="C55" s="1049"/>
      <c r="D55" s="1049"/>
      <c r="E55" s="1049"/>
      <c r="F55" s="1050"/>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hidden="1" customHeight="1" x14ac:dyDescent="0.15">
      <c r="A56" s="1042"/>
      <c r="B56" s="1043"/>
      <c r="C56" s="1043"/>
      <c r="D56" s="1043"/>
      <c r="E56" s="1043"/>
      <c r="F56" s="1044"/>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hidden="1"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hidden="1"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hidden="1"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hidden="1"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hidden="1"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hidden="1"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hidden="1"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hidden="1"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hidden="1"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hidden="1"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hidden="1"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42"/>
      <c r="B68" s="1043"/>
      <c r="C68" s="1043"/>
      <c r="D68" s="1043"/>
      <c r="E68" s="1043"/>
      <c r="F68" s="1044"/>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hidden="1" customHeight="1" x14ac:dyDescent="0.15">
      <c r="A69" s="1042"/>
      <c r="B69" s="1043"/>
      <c r="C69" s="1043"/>
      <c r="D69" s="1043"/>
      <c r="E69" s="1043"/>
      <c r="F69" s="1044"/>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hidden="1"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hidden="1"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hidden="1"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hidden="1"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hidden="1"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hidden="1"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hidden="1"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hidden="1"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hidden="1"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hidden="1"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hidden="1"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42"/>
      <c r="B81" s="1043"/>
      <c r="C81" s="1043"/>
      <c r="D81" s="1043"/>
      <c r="E81" s="1043"/>
      <c r="F81" s="1044"/>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hidden="1" customHeight="1" x14ac:dyDescent="0.15">
      <c r="A82" s="1042"/>
      <c r="B82" s="1043"/>
      <c r="C82" s="1043"/>
      <c r="D82" s="1043"/>
      <c r="E82" s="1043"/>
      <c r="F82" s="1044"/>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hidden="1"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hidden="1"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hidden="1"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hidden="1"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hidden="1"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hidden="1"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hidden="1"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hidden="1"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hidden="1"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hidden="1"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hidden="1"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42"/>
      <c r="B94" s="1043"/>
      <c r="C94" s="1043"/>
      <c r="D94" s="1043"/>
      <c r="E94" s="1043"/>
      <c r="F94" s="1044"/>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hidden="1" customHeight="1" x14ac:dyDescent="0.15">
      <c r="A95" s="1042"/>
      <c r="B95" s="1043"/>
      <c r="C95" s="1043"/>
      <c r="D95" s="1043"/>
      <c r="E95" s="1043"/>
      <c r="F95" s="1044"/>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hidden="1"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hidden="1"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hidden="1"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hidden="1"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hidden="1"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hidden="1"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hidden="1"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hidden="1"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hidden="1"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hidden="1"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hidden="1"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hidden="1" customHeight="1" thickBot="1" x14ac:dyDescent="0.2"/>
    <row r="108" spans="1:51" ht="30" hidden="1" customHeight="1" x14ac:dyDescent="0.15">
      <c r="A108" s="1048" t="s">
        <v>28</v>
      </c>
      <c r="B108" s="1049"/>
      <c r="C108" s="1049"/>
      <c r="D108" s="1049"/>
      <c r="E108" s="1049"/>
      <c r="F108" s="1050"/>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hidden="1" customHeight="1" x14ac:dyDescent="0.15">
      <c r="A109" s="1042"/>
      <c r="B109" s="1043"/>
      <c r="C109" s="1043"/>
      <c r="D109" s="1043"/>
      <c r="E109" s="1043"/>
      <c r="F109" s="1044"/>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hidden="1"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hidden="1"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hidden="1"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hidden="1"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hidden="1"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hidden="1"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hidden="1"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hidden="1"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hidden="1"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hidden="1"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hidden="1"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42"/>
      <c r="B121" s="1043"/>
      <c r="C121" s="1043"/>
      <c r="D121" s="1043"/>
      <c r="E121" s="1043"/>
      <c r="F121" s="1044"/>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hidden="1" customHeight="1" x14ac:dyDescent="0.15">
      <c r="A122" s="1042"/>
      <c r="B122" s="1043"/>
      <c r="C122" s="1043"/>
      <c r="D122" s="1043"/>
      <c r="E122" s="1043"/>
      <c r="F122" s="1044"/>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hidden="1"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hidden="1"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hidden="1"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hidden="1"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hidden="1"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hidden="1"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hidden="1"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hidden="1"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hidden="1"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hidden="1"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hidden="1"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42"/>
      <c r="B134" s="1043"/>
      <c r="C134" s="1043"/>
      <c r="D134" s="1043"/>
      <c r="E134" s="1043"/>
      <c r="F134" s="1044"/>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hidden="1" customHeight="1" x14ac:dyDescent="0.15">
      <c r="A135" s="1042"/>
      <c r="B135" s="1043"/>
      <c r="C135" s="1043"/>
      <c r="D135" s="1043"/>
      <c r="E135" s="1043"/>
      <c r="F135" s="1044"/>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hidden="1"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hidden="1"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hidden="1"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hidden="1"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hidden="1"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hidden="1"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hidden="1"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hidden="1"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hidden="1"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hidden="1"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hidden="1"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42"/>
      <c r="B147" s="1043"/>
      <c r="C147" s="1043"/>
      <c r="D147" s="1043"/>
      <c r="E147" s="1043"/>
      <c r="F147" s="1044"/>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hidden="1" customHeight="1" x14ac:dyDescent="0.15">
      <c r="A148" s="1042"/>
      <c r="B148" s="1043"/>
      <c r="C148" s="1043"/>
      <c r="D148" s="1043"/>
      <c r="E148" s="1043"/>
      <c r="F148" s="1044"/>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hidden="1"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hidden="1"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hidden="1"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hidden="1"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hidden="1"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hidden="1"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hidden="1"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hidden="1"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hidden="1"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hidden="1"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hidden="1"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hidden="1" customHeight="1" thickBot="1" x14ac:dyDescent="0.2"/>
    <row r="161" spans="1:51" ht="30" hidden="1" customHeight="1" x14ac:dyDescent="0.15">
      <c r="A161" s="1048" t="s">
        <v>28</v>
      </c>
      <c r="B161" s="1049"/>
      <c r="C161" s="1049"/>
      <c r="D161" s="1049"/>
      <c r="E161" s="1049"/>
      <c r="F161" s="1050"/>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hidden="1" customHeight="1" x14ac:dyDescent="0.15">
      <c r="A162" s="1042"/>
      <c r="B162" s="1043"/>
      <c r="C162" s="1043"/>
      <c r="D162" s="1043"/>
      <c r="E162" s="1043"/>
      <c r="F162" s="1044"/>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hidden="1"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hidden="1"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hidden="1"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hidden="1"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hidden="1"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hidden="1"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hidden="1"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hidden="1"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hidden="1"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hidden="1"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hidden="1"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42"/>
      <c r="B174" s="1043"/>
      <c r="C174" s="1043"/>
      <c r="D174" s="1043"/>
      <c r="E174" s="1043"/>
      <c r="F174" s="1044"/>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hidden="1" customHeight="1" x14ac:dyDescent="0.15">
      <c r="A175" s="1042"/>
      <c r="B175" s="1043"/>
      <c r="C175" s="1043"/>
      <c r="D175" s="1043"/>
      <c r="E175" s="1043"/>
      <c r="F175" s="1044"/>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hidden="1"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hidden="1"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hidden="1"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hidden="1"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hidden="1"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hidden="1"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hidden="1"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hidden="1"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hidden="1"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hidden="1"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hidden="1"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42"/>
      <c r="B187" s="1043"/>
      <c r="C187" s="1043"/>
      <c r="D187" s="1043"/>
      <c r="E187" s="1043"/>
      <c r="F187" s="1044"/>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hidden="1" customHeight="1" x14ac:dyDescent="0.15">
      <c r="A188" s="1042"/>
      <c r="B188" s="1043"/>
      <c r="C188" s="1043"/>
      <c r="D188" s="1043"/>
      <c r="E188" s="1043"/>
      <c r="F188" s="1044"/>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hidden="1"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hidden="1"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hidden="1"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hidden="1"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hidden="1"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hidden="1"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hidden="1"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hidden="1"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hidden="1"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hidden="1"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hidden="1"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42"/>
      <c r="B200" s="1043"/>
      <c r="C200" s="1043"/>
      <c r="D200" s="1043"/>
      <c r="E200" s="1043"/>
      <c r="F200" s="1044"/>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hidden="1" customHeight="1" x14ac:dyDescent="0.15">
      <c r="A201" s="1042"/>
      <c r="B201" s="1043"/>
      <c r="C201" s="1043"/>
      <c r="D201" s="1043"/>
      <c r="E201" s="1043"/>
      <c r="F201" s="1044"/>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hidden="1"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hidden="1"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hidden="1"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hidden="1"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hidden="1"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hidden="1"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hidden="1"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hidden="1"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hidden="1"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hidden="1"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hidden="1"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hidden="1" customHeight="1" thickBot="1" x14ac:dyDescent="0.2"/>
    <row r="214" spans="1:51" ht="30" hidden="1" customHeight="1" x14ac:dyDescent="0.15">
      <c r="A214" s="1039" t="s">
        <v>28</v>
      </c>
      <c r="B214" s="1040"/>
      <c r="C214" s="1040"/>
      <c r="D214" s="1040"/>
      <c r="E214" s="1040"/>
      <c r="F214" s="1041"/>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hidden="1" customHeight="1" x14ac:dyDescent="0.15">
      <c r="A215" s="1042"/>
      <c r="B215" s="1043"/>
      <c r="C215" s="1043"/>
      <c r="D215" s="1043"/>
      <c r="E215" s="1043"/>
      <c r="F215" s="1044"/>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hidden="1"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hidden="1"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hidden="1"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hidden="1"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hidden="1"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hidden="1"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hidden="1"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hidden="1"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hidden="1"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hidden="1"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hidden="1"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42"/>
      <c r="B227" s="1043"/>
      <c r="C227" s="1043"/>
      <c r="D227" s="1043"/>
      <c r="E227" s="1043"/>
      <c r="F227" s="1044"/>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hidden="1" customHeight="1" x14ac:dyDescent="0.15">
      <c r="A228" s="1042"/>
      <c r="B228" s="1043"/>
      <c r="C228" s="1043"/>
      <c r="D228" s="1043"/>
      <c r="E228" s="1043"/>
      <c r="F228" s="1044"/>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hidden="1"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hidden="1"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hidden="1"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hidden="1"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hidden="1"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hidden="1"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hidden="1"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hidden="1"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hidden="1"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hidden="1"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hidden="1"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42"/>
      <c r="B240" s="1043"/>
      <c r="C240" s="1043"/>
      <c r="D240" s="1043"/>
      <c r="E240" s="1043"/>
      <c r="F240" s="1044"/>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hidden="1" customHeight="1" x14ac:dyDescent="0.15">
      <c r="A241" s="1042"/>
      <c r="B241" s="1043"/>
      <c r="C241" s="1043"/>
      <c r="D241" s="1043"/>
      <c r="E241" s="1043"/>
      <c r="F241" s="1044"/>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hidden="1"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hidden="1"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hidden="1"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hidden="1"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hidden="1"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hidden="1"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hidden="1"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hidden="1"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hidden="1"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hidden="1"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hidden="1"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42"/>
      <c r="B253" s="1043"/>
      <c r="C253" s="1043"/>
      <c r="D253" s="1043"/>
      <c r="E253" s="1043"/>
      <c r="F253" s="1044"/>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hidden="1" customHeight="1" x14ac:dyDescent="0.15">
      <c r="A254" s="1042"/>
      <c r="B254" s="1043"/>
      <c r="C254" s="1043"/>
      <c r="D254" s="1043"/>
      <c r="E254" s="1043"/>
      <c r="F254" s="1044"/>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hidden="1"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hidden="1"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hidden="1"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hidden="1"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hidden="1"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hidden="1"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hidden="1"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hidden="1"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hidden="1"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hidden="1"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hidden="1"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5" sqref="A5:XFD132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346</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45.75" customHeight="1" x14ac:dyDescent="0.15">
      <c r="A4" s="1053">
        <v>1</v>
      </c>
      <c r="B4" s="1053">
        <v>1</v>
      </c>
      <c r="C4" s="358" t="s">
        <v>780</v>
      </c>
      <c r="D4" s="343"/>
      <c r="E4" s="343"/>
      <c r="F4" s="343"/>
      <c r="G4" s="343"/>
      <c r="H4" s="343"/>
      <c r="I4" s="343"/>
      <c r="J4" s="344">
        <v>8012801006761</v>
      </c>
      <c r="K4" s="345"/>
      <c r="L4" s="345"/>
      <c r="M4" s="345"/>
      <c r="N4" s="345"/>
      <c r="O4" s="345"/>
      <c r="P4" s="359" t="s">
        <v>778</v>
      </c>
      <c r="Q4" s="346"/>
      <c r="R4" s="346"/>
      <c r="S4" s="346"/>
      <c r="T4" s="346"/>
      <c r="U4" s="346"/>
      <c r="V4" s="346"/>
      <c r="W4" s="346"/>
      <c r="X4" s="346"/>
      <c r="Y4" s="347">
        <v>1</v>
      </c>
      <c r="Z4" s="348"/>
      <c r="AA4" s="348"/>
      <c r="AB4" s="349"/>
      <c r="AC4" s="1054" t="s">
        <v>364</v>
      </c>
      <c r="AD4" s="1054"/>
      <c r="AE4" s="1054"/>
      <c r="AF4" s="1054"/>
      <c r="AG4" s="1054"/>
      <c r="AH4" s="352">
        <v>3</v>
      </c>
      <c r="AI4" s="353"/>
      <c r="AJ4" s="353"/>
      <c r="AK4" s="353"/>
      <c r="AL4" s="354">
        <v>84.788600000000002</v>
      </c>
      <c r="AM4" s="355"/>
      <c r="AN4" s="355"/>
      <c r="AO4" s="356"/>
      <c r="AP4" s="357" t="s">
        <v>707</v>
      </c>
      <c r="AQ4" s="357"/>
      <c r="AR4" s="357"/>
      <c r="AS4" s="357"/>
      <c r="AT4" s="357"/>
      <c r="AU4" s="357"/>
      <c r="AV4" s="357"/>
      <c r="AW4" s="357"/>
      <c r="AX4" s="357"/>
      <c r="AY4">
        <f>$AY$2</f>
        <v>1</v>
      </c>
    </row>
    <row r="5" spans="1:51" ht="26.25" hidden="1"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346</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346</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346</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346</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346</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346</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346</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346</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346</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346</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346</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346</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346</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346</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346</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346</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346</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346</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346</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346</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346</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346</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346</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346</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346</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346</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346</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346</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346</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346</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346</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346</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346</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346</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346</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346</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346</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346</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346</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t="s">
        <v>738</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文教及び科学振興</v>
      </c>
      <c r="O10" s="13"/>
      <c r="P10" s="13" t="str">
        <f>S8</f>
        <v>委託・請負</v>
      </c>
      <c r="Q10" s="19"/>
      <c r="T10" s="13"/>
      <c r="W10" s="32" t="s">
        <v>156</v>
      </c>
      <c r="Y10" s="32" t="s">
        <v>416</v>
      </c>
      <c r="Z10" s="32" t="s">
        <v>547</v>
      </c>
      <c r="AA10" s="94" t="s">
        <v>510</v>
      </c>
      <c r="AB10" s="94" t="s">
        <v>641</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t="s">
        <v>738</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ＩＴ戦略</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ＩＴ戦略</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2021-09-21T01:24:24Z</cp:lastPrinted>
  <dcterms:created xsi:type="dcterms:W3CDTF">2012-03-13T00:50:25Z</dcterms:created>
  <dcterms:modified xsi:type="dcterms:W3CDTF">2021-09-21T01:24:41Z</dcterms:modified>
</cp:coreProperties>
</file>