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<sst xmlns="http://schemas.openxmlformats.org/spreadsheetml/2006/main" count="3138" uniqueCount="807">
  <si>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</si>
  <si>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</si>
  <si>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</si>
  <si>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</si>
  <si>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</si>
  <si>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</si>
  <si>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</si>
  <si>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</si>
  <si>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</si>
  <si>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</si>
  <si>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</si>
  <si>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</si>
  <si>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</si>
  <si>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</si>
  <si>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</si>
  <si>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</si>
  <si>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</si>
  <si>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</si>
  <si>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</si>
  <si>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</si>
  <si>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</si>
  <si>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</si>
  <si>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</si>
  <si>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</si>
  <si>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</si>
  <si>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</si>
  <si>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</si>
  <si>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</si>
  <si>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</si>
  <si>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</si>
  <si>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</si>
  <si>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</si>
  <si>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</si>
  <si>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</si>
  <si>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</si>
  <si>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</si>
  <si>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</si>
  <si>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</si>
  <si>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</si>
  <si>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</si>
  <si>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</si>
  <si>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</si>
  <si>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</si>
  <si>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</si>
  <si>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</si>
  <si>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</si>
  <si>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</si>
  <si>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</si>
  <si>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</si>
  <si>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</si>
  <si>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</si>
  <si>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</si>
  <si>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</si>
  <si>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</si>
  <si>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</si>
  <si>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</si>
  <si>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</si>
  <si>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</si>
  <si>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</si>
  <si>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</si>
  <si>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</si>
  <si>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</si>
  <si>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</si>
  <si>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</si>
  <si>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</si>
  <si>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</si>
  <si>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</si>
  <si>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</si>
  <si>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</si>
  <si>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</si>
  <si>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</si>
  <si>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</si>
  <si>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</si>
  <si>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</si>
  <si>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</si>
  <si>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</si>
  <si>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</si>
  <si>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</si>
  <si>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</si>
  <si>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</si>
  <si>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</si>
  <si>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</si>
  <si>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</si>
  <si>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</si>
  <si>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</si>
  <si>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</si>
  <si>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</si>
  <si>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</si>
  <si>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</si>
  <si>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</si>
  <si>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</si>
  <si>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</si>
  <si>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</si>
  <si>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</si>
  <si>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</si>
  <si>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</si>
  <si>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</si>
  <si>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</si>
  <si>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</si>
  <si>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</si>
  <si>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</si>
  <si>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</si>
  <si>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</si>
  <si>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</si>
  <si>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</si>
  <si>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</si>
  <si>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</si>
  <si>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</si>
  <si>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</si>
  <si>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</si>
  <si>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</si>
  <si>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</si>
  <si>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</si>
  <si>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</si>
  <si>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</si>
  <si>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</si>
  <si>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</si>
  <si>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</si>
  <si>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</si>
  <si>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</si>
  <si>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</si>
  <si>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</si>
  <si>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</si>
  <si>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</si>
  <si>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</si>
  <si>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</si>
  <si>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</si>
  <si>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</si>
  <si>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</si>
  <si>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</si>
  <si>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</si>
  <si>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</si>
  <si>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</si>
  <si>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</si>
  <si>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</si>
  <si>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</si>
  <si>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</si>
  <si>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</si>
  <si>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</si>
  <si>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</si>
  <si>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</si>
  <si>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</si>
  <si>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</si>
  <si>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</si>
  <si>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</si>
  <si>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</si>
  <si>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</si>
  <si>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</si>
  <si>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</si>
  <si>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</si>
  <si>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</si>
  <si>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</si>
  <si>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</si>
  <si>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</si>
  <si>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</si>
  <si>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</si>
  <si>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</si>
  <si>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</si>
  <si>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</si>
  <si>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</si>
  <si>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</si>
  <si>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</si>
  <si>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</si>
  <si>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</si>
  <si>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</si>
  <si>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</si>
  <si>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</si>
  <si>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</si>
  <si>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</si>
  <si>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</si>
  <si>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</si>
  <si>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</si>
  <si>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</si>
  <si>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</si>
  <si>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</si>
  <si>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</si>
  <si>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</si>
  <si>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</si>
  <si>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</si>
  <si>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</si>
  <si>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</si>
  <si>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</si>
  <si>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</si>
  <si>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</si>
  <si>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</si>
  <si>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</si>
  <si>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</si>
  <si>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</si>
  <si>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</si>
  <si>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</si>
  <si>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</si>
  <si>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</si>
  <si>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</si>
  <si>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</si>
  <si>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</si>
  <si>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</si>
  <si>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</si>
  <si>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</si>
  <si>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</si>
  <si>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</si>
  <si>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</si>
  <si>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</si>
  <si>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</si>
  <si>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</si>
  <si>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</si>
  <si>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</si>
  <si>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</si>
  <si>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</si>
  <si>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</si>
  <si>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</si>
  <si>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</si>
  <si>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</si>
  <si>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</si>
  <si>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</si>
  <si>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</si>
  <si>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</si>
  <si>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</si>
  <si>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</si>
  <si>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</si>
  <si>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</si>
  <si>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</si>
  <si>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</si>
  <si>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</si>
  <si>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</si>
  <si>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</si>
  <si>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</si>
  <si>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</si>
  <si>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</si>
  <si>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</si>
  <si>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</si>
  <si>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</si>
  <si>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</si>
  <si>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</si>
  <si>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</si>
  <si>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</si>
  <si>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</si>
  <si>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</si>
  <si>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</si>
  <si>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</si>
  <si>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</si>
  <si>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</si>
  <si>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</si>
  <si>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</si>
  <si>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</si>
  <si>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</si>
  <si>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</si>
  <si>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</si>
  <si>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</si>
  <si>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</si>
  <si>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</si>
  <si>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</si>
  <si>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</si>
  <si>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</si>
  <si>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</si>
  <si>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</si>
  <si>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</si>
  <si>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</si>
  <si>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</si>
  <si>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</si>
  <si>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</si>
  <si>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</si>
  <si>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</si>
  <si>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</si>
  <si>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</si>
  <si>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</si>
  <si>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</si>
  <si>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</si>
  <si>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</si>
  <si>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</si>
  <si>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</si>
  <si>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</si>
  <si>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</si>
  <si>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</si>
  <si>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</si>
  <si>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</si>
  <si>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</si>
  <si>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</si>
  <si>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</si>
  <si>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</si>
  <si>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</si>
  <si>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</si>
  <si>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</si>
  <si>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</si>
  <si>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</si>
  <si>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</si>
  <si>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</si>
  <si>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</si>
  <si>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</si>
  <si>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</si>
  <si>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</si>
  <si>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</si>
  <si>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</si>
  <si>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</si>
  <si>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</si>
  <si>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</si>
  <si>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</si>
  <si>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</si>
  <si>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</si>
  <si>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</si>
  <si>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</si>
  <si>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</si>
  <si>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</si>
  <si>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</si>
  <si>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</si>
  <si>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</si>
  <si>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</si>
  <si>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</si>
  <si>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</si>
  <si>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</si>
  <si>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</si>
  <si>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</si>
  <si>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</si>
  <si>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</si>
  <si>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</si>
  <si>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</si>
  <si>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</si>
  <si>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</si>
  <si>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</si>
  <si>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</si>
  <si>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</si>
  <si>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</si>
  <si>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</si>
  <si>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</si>
  <si>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</si>
  <si>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</si>
  <si>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</si>
  <si>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</si>
  <si>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</si>
  <si>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</si>
  <si>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</si>
  <si>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</si>
  <si>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</si>
  <si>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</si>
  <si>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</si>
  <si>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</si>
  <si>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</si>
  <si>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</si>
  <si>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</si>
  <si>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</si>
  <si>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</si>
  <si>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</si>
  <si>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</si>
  <si>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</si>
  <si>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</si>
  <si>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</si>
  <si>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</si>
  <si>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</si>
  <si>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</si>
  <si>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</si>
  <si>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</si>
  <si>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</si>
  <si>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</si>
  <si>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</si>
  <si>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</si>
  <si>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</si>
  <si>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</si>
  <si>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</si>
  <si>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</si>
  <si>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</si>
  <si>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</si>
  <si>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</si>
  <si>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</si>
  <si>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</si>
  <si>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</si>
  <si>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</si>
  <si>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</si>
  <si>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</si>
  <si>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</si>
  <si>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</si>
  <si>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</si>
  <si>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</si>
  <si>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</si>
  <si>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</si>
  <si>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</si>
  <si>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</si>
  <si>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</si>
  <si>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</si>
  <si>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</si>
  <si>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</si>
  <si>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</si>
  <si>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</si>
  <si>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</si>
  <si>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</si>
  <si>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</si>
  <si>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</si>
  <si>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</si>
  <si>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</si>
  <si>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</si>
  <si>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</si>
  <si>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</si>
  <si>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</si>
  <si>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</si>
  <si>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</si>
  <si>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</si>
  <si>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</si>
  <si>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</si>
  <si>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</si>
  <si>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</si>
  <si>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</si>
  <si>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</si>
  <si>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</si>
  <si>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</si>
  <si>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</si>
  <si>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</si>
  <si>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</si>
  <si>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</si>
  <si>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</si>
  <si>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</si>
  <si>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</si>
  <si>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</si>
  <si>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</si>
  <si>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</si>
  <si>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</si>
  <si>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</si>
  <si>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</si>
  <si>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</si>
  <si>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</si>
  <si>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</si>
  <si>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</si>
  <si>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</si>
  <si>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</si>
  <si>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</si>
  <si>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</si>
  <si>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</si>
  <si>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</si>
  <si>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</si>
  <si>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</si>
  <si>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</si>
  <si>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</si>
  <si>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</si>
  <si>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</si>
  <si>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</si>
  <si>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</si>
  <si>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</si>
  <si>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</si>
  <si>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</si>
  <si>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</si>
  <si>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</si>
  <si>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</si>
  <si>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</si>
  <si>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</si>
  <si>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</si>
  <si>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</si>
  <si>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</si>
  <si>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</si>
  <si>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</si>
  <si>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</si>
  <si>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</si>
  <si>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</si>
  <si>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</si>
  <si>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</si>
  <si>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</si>
  <si>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</si>
  <si>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</si>
  <si>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</si>
  <si>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</si>
  <si>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</si>
  <si>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</si>
  <si>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</si>
  <si>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</si>
  <si>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</si>
  <si>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</si>
  <si>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</si>
  <si>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</si>
  <si>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</si>
  <si>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</si>
  <si>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</si>
  <si>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</si>
  <si>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</si>
  <si>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</si>
  <si>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</si>
  <si>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</si>
  <si>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</si>
  <si>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</si>
  <si>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</si>
  <si>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</si>
  <si>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</si>
  <si>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</si>
  <si>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</si>
  <si>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</si>
  <si>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</si>
  <si>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</si>
  <si>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</si>
  <si>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</si>
  <si>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</si>
  <si>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</si>
  <si>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</si>
  <si>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</si>
  <si>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</si>
  <si>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</si>
  <si>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</si>
  <si>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</si>
  <si>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</si>
  <si>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</si>
  <si>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</si>
  <si>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</si>
  <si>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</si>
  <si>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</si>
  <si>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</si>
  <si>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</si>
  <si>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</si>
  <si>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</si>
  <si>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</si>
  <si>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</si>
  <si>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</si>
  <si>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</si>
  <si>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</si>
  <si>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</si>
  <si>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</si>
  <si>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</si>
  <si>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</si>
  <si>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</si>
  <si>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</si>
  <si>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</si>
  <si>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</si>
  <si>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</si>
  <si>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</si>
  <si>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</si>
  <si>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</si>
  <si>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</si>
  <si>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</si>
  <si>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</si>
  <si>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</si>
  <si>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</si>
  <si>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</si>
  <si>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</si>
  <si>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</si>
  <si>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</si>
  <si>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</si>
  <si>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</si>
  <si>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</si>
  <si>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</si>
  <si>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</si>
  <si>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</si>
  <si>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</si>
  <si>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</si>
  <si>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</si>
  <si>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</si>
  <si>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</si>
  <si>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</si>
  <si>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</si>
  <si>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</si>
  <si>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</si>
  <si>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</si>
  <si>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</si>
  <si>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</si>
  <si>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</si>
  <si>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</si>
  <si>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</si>
  <si>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</si>
  <si>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</si>
  <si>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</si>
  <si>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</si>
  <si>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</si>
  <si>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</si>
  <si>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</si>
  <si>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</si>
  <si>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</si>
  <si>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</si>
  <si>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</si>
  <si>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</si>
  <si>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</si>
  <si>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</si>
  <si>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</si>
  <si>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</si>
  <si>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</si>
  <si>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</si>
  <si>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</si>
  <si>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</si>
  <si>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</si>
  <si>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</si>
  <si>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</si>
  <si>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</si>
  <si>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</si>
  <si>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</si>
  <si>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</si>
  <si>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</si>
  <si>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</si>
  <si>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</si>
  <si>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</si>
  <si>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</si>
  <si>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</si>
  <si>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</si>
  <si>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</si>
  <si>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</si>
  <si>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</si>
  <si>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</si>
  <si>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</si>
  <si>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</si>
  <si>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</si>
  <si>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</si>
  <si>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</si>
  <si>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</si>
  <si>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</si>
  <si>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</si>
  <si>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</si>
  <si>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</si>
  <si>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</si>
  <si>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</si>
  <si>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</si>
  <si>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</si>
  <si>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</si>
  <si>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</si>
  <si>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</si>
  <si>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</si>
  <si>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</si>
  <si>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</si>
  <si>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</si>
  <si>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</si>
  <si>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</si>
  <si>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</si>
  <si>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</si>
  <si>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</si>
  <si>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</si>
  <si>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</si>
  <si>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</si>
  <si>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</si>
  <si>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</si>
  <si>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</si>
  <si>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</si>
  <si>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</si>
  <si>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</si>
  <si>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</si>
  <si>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</si>
  <si>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</si>
  <si>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</si>
  <si>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</si>
  <si>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</si>
  <si>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</si>
  <si>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</si>
  <si>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</si>
  <si>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</si>
  <si>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</si>
  <si>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</si>
  <si>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</si>
  <si>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</si>
  <si>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</si>
  <si>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</si>
  <si>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</si>
  <si>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</si>
  <si>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</si>
  <si>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</si>
  <si>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</si>
  <si>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</si>
  <si>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</si>
  <si>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</si>
  <si>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</si>
  <si>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</si>
  <si>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</si>
  <si>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</si>
  <si>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</si>
  <si>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</si>
  <si>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</si>
  <si>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</si>
  <si>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</si>
  <si>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</si>
  <si>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</si>
  <si>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</si>
  <si>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</si>
  <si>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</si>
  <si>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</si>
  <si>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</si>
  <si>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</si>
  <si>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</si>
  <si>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</si>
  <si>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</si>
  <si>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</si>
  <si>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</si>
  <si>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</si>
  <si>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</si>
  <si>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</si>
  <si>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</si>
  <si>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</si>
  <si>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</si>
  <si>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</si>
  <si>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</si>
  <si>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</si>
  <si>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</si>
  <si>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</si>
  <si>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</si>
  <si>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</si>
  <si>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</si>
  <si>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</si>
  <si>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</si>
  <si>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</si>
  <si>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</si>
  <si>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</si>
  <si>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</si>
  <si>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</si>
  <si>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</si>
  <si>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</si>
  <si>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</si>
  <si>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</si>
  <si>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</si>
  <si>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</si>
  <si>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</si>
  <si>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</si>
  <si>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</si>
  <si>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</si>
  <si>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</si>
  <si>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</si>
  <si>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</si>
  <si>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</si>
  <si>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</si>
  <si>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</si>
  <si>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</si>
  <si>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</si>
  <si>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</si>
  <si>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</si>
  <si>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</si>
  <si>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</si>
  <si>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</si>
  <si>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第8条、12条</t>
  </si>
  <si>
    <t>文化芸術の振興に関する基本的な方針（第４次基本方針）
（平成27年5月22日閣議決定）</t>
  </si>
  <si>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</si>
  <si>
    <t>-</t>
  </si>
  <si>
    <t>芸術祭等運営費</t>
  </si>
  <si>
    <t>文化芸術振興委託費</t>
  </si>
  <si>
    <t>委員等旅費</t>
  </si>
  <si>
    <t>職員旅費</t>
  </si>
  <si>
    <t>諸謝金</t>
  </si>
  <si>
    <t>国民文化祭の全都道府県での開催</t>
  </si>
  <si>
    <t>国民文化祭の開催県の数</t>
  </si>
  <si>
    <t>県</t>
  </si>
  <si>
    <t>実績</t>
  </si>
  <si>
    <t>開催年度毎の参加出演者数の実績数
当初見込は開催年により事業形態数、開催日数に多寡があるので記載不可。</t>
  </si>
  <si>
    <t>人</t>
  </si>
  <si>
    <t>出演者１人あたりコスト＝執行額／出演者数
【活動見込については、上段（アウトプット）と同様で記載不可。　　　　　　　</t>
    <phoneticPr fontId="5"/>
  </si>
  <si>
    <t>円</t>
  </si>
  <si>
    <t>円/人</t>
    <phoneticPr fontId="5"/>
  </si>
  <si>
    <t>241百万円
/24,981人</t>
  </si>
  <si>
    <t>245百万
/21,121人</t>
  </si>
  <si>
    <t>12-1 文化芸術の創造・発展・継承と教育の充実</t>
    <phoneticPr fontId="5"/>
  </si>
  <si>
    <t>①地域の文化的環境に対して満足している国民の割合</t>
    <phoneticPr fontId="5"/>
  </si>
  <si>
    <t>②文化芸術の創作活動等を行う国民の割合</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</si>
  <si>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phoneticPr fontId="5"/>
  </si>
  <si>
    <t>456</t>
  </si>
  <si>
    <t>396</t>
  </si>
  <si>
    <t>397</t>
  </si>
  <si>
    <t>363</t>
  </si>
  <si>
    <t>358</t>
  </si>
  <si>
    <t>354</t>
  </si>
  <si>
    <t>334</t>
  </si>
  <si>
    <t>○</t>
  </si>
  <si>
    <t>12　文化芸術の振興</t>
    <phoneticPr fontId="5"/>
  </si>
  <si>
    <t>国民文化祭</t>
    <phoneticPr fontId="5"/>
  </si>
  <si>
    <t>昭和61年度</t>
    <phoneticPr fontId="5"/>
  </si>
  <si>
    <t>終了予定なし</t>
    <phoneticPr fontId="5"/>
  </si>
  <si>
    <t>文化庁</t>
    <phoneticPr fontId="5"/>
  </si>
  <si>
    <t>参事官（芸術文化担当）</t>
    <phoneticPr fontId="5"/>
  </si>
  <si>
    <t>-</t>
    <phoneticPr fontId="5"/>
  </si>
  <si>
    <t>事業費</t>
    <rPh sb="0" eb="3">
      <t>ジギョウヒ</t>
    </rPh>
    <phoneticPr fontId="5"/>
  </si>
  <si>
    <t>国民文化祭実施に係る経費</t>
    <rPh sb="0" eb="2">
      <t>コクミン</t>
    </rPh>
    <rPh sb="2" eb="5">
      <t>ブンカサイ</t>
    </rPh>
    <rPh sb="5" eb="7">
      <t>ジッシ</t>
    </rPh>
    <rPh sb="8" eb="9">
      <t>カカ</t>
    </rPh>
    <rPh sb="10" eb="12">
      <t>ケイヒ</t>
    </rPh>
    <phoneticPr fontId="5"/>
  </si>
  <si>
    <t>運営経費</t>
    <rPh sb="0" eb="2">
      <t>ウンエイ</t>
    </rPh>
    <rPh sb="2" eb="4">
      <t>ケイヒ</t>
    </rPh>
    <phoneticPr fontId="5"/>
  </si>
  <si>
    <t>開会式、閉会式、主催事業運営に係る経費</t>
    <rPh sb="0" eb="2">
      <t>カイカイ</t>
    </rPh>
    <rPh sb="2" eb="3">
      <t>シキ</t>
    </rPh>
    <rPh sb="4" eb="7">
      <t>ヘイカイシキ</t>
    </rPh>
    <rPh sb="8" eb="10">
      <t>シュサイ</t>
    </rPh>
    <rPh sb="10" eb="12">
      <t>ジギョウ</t>
    </rPh>
    <rPh sb="12" eb="14">
      <t>ウンエイ</t>
    </rPh>
    <rPh sb="15" eb="16">
      <t>カカ</t>
    </rPh>
    <rPh sb="17" eb="19">
      <t>ケイヒ</t>
    </rPh>
    <phoneticPr fontId="5"/>
  </si>
  <si>
    <t>B.第３５回国民文化祭宮崎県実行委員会</t>
    <rPh sb="2" eb="3">
      <t>ダイ</t>
    </rPh>
    <rPh sb="5" eb="6">
      <t>カイ</t>
    </rPh>
    <rPh sb="6" eb="8">
      <t>コクミン</t>
    </rPh>
    <rPh sb="8" eb="11">
      <t>ブンカサイ</t>
    </rPh>
    <rPh sb="11" eb="14">
      <t>ミヤザキケン</t>
    </rPh>
    <rPh sb="14" eb="16">
      <t>ジッコウ</t>
    </rPh>
    <rPh sb="16" eb="19">
      <t>イインカイ</t>
    </rPh>
    <phoneticPr fontId="5"/>
  </si>
  <si>
    <t>広報経費</t>
    <rPh sb="0" eb="2">
      <t>コウホウ</t>
    </rPh>
    <rPh sb="2" eb="4">
      <t>ケイヒ</t>
    </rPh>
    <phoneticPr fontId="5"/>
  </si>
  <si>
    <t>広報イベント、広報キャンペーンに係る経費</t>
    <rPh sb="0" eb="2">
      <t>コウホウ</t>
    </rPh>
    <rPh sb="7" eb="9">
      <t>コウホウ</t>
    </rPh>
    <rPh sb="16" eb="17">
      <t>カカ</t>
    </rPh>
    <rPh sb="18" eb="20">
      <t>ケイヒ</t>
    </rPh>
    <phoneticPr fontId="5"/>
  </si>
  <si>
    <t xml:space="preserve">
C.第36回国民文化祭和歌山県実行委員会
</t>
    <rPh sb="11" eb="12">
      <t>サイ</t>
    </rPh>
    <phoneticPr fontId="5"/>
  </si>
  <si>
    <t>E.ＴＢＳラジオ</t>
    <phoneticPr fontId="5"/>
  </si>
  <si>
    <t>D.第３７回国民文化祭沖縄県実行委員会</t>
    <rPh sb="2" eb="3">
      <t>ダイ</t>
    </rPh>
    <rPh sb="5" eb="6">
      <t>カイ</t>
    </rPh>
    <rPh sb="6" eb="8">
      <t>コクミン</t>
    </rPh>
    <rPh sb="8" eb="11">
      <t>ブンカサイ</t>
    </rPh>
    <rPh sb="11" eb="13">
      <t>オキナワ</t>
    </rPh>
    <rPh sb="13" eb="14">
      <t>ケン</t>
    </rPh>
    <rPh sb="14" eb="16">
      <t>ジッコウ</t>
    </rPh>
    <rPh sb="16" eb="19">
      <t>イインカイ</t>
    </rPh>
    <phoneticPr fontId="5"/>
  </si>
  <si>
    <t>F. （一社）芸術と創造</t>
    <rPh sb="4" eb="6">
      <t>イッシャ</t>
    </rPh>
    <rPh sb="7" eb="9">
      <t>ゲイジュツ</t>
    </rPh>
    <rPh sb="10" eb="12">
      <t>ソウゾウ</t>
    </rPh>
    <phoneticPr fontId="5"/>
  </si>
  <si>
    <t>情報発信及び誘客に関する事業に係る経費</t>
    <rPh sb="0" eb="2">
      <t>ジョウホウ</t>
    </rPh>
    <rPh sb="2" eb="4">
      <t>ハッシン</t>
    </rPh>
    <rPh sb="4" eb="5">
      <t>オヨ</t>
    </rPh>
    <rPh sb="6" eb="8">
      <t>ユウキャク</t>
    </rPh>
    <rPh sb="9" eb="10">
      <t>カン</t>
    </rPh>
    <rPh sb="12" eb="14">
      <t>ジギョウ</t>
    </rPh>
    <rPh sb="15" eb="16">
      <t>カカ</t>
    </rPh>
    <rPh sb="17" eb="19">
      <t>ケイヒ</t>
    </rPh>
    <phoneticPr fontId="5"/>
  </si>
  <si>
    <t>研究費</t>
    <rPh sb="0" eb="3">
      <t>ケンキュウヒ</t>
    </rPh>
    <phoneticPr fontId="5"/>
  </si>
  <si>
    <t>国民文化祭開催に係る経済波及効果等の調査研究に係る経費</t>
    <rPh sb="23" eb="24">
      <t>カカ</t>
    </rPh>
    <rPh sb="25" eb="27">
      <t>ケイヒ</t>
    </rPh>
    <phoneticPr fontId="5"/>
  </si>
  <si>
    <t>宮崎県</t>
    <rPh sb="0" eb="2">
      <t>ミヤザキ</t>
    </rPh>
    <rPh sb="2" eb="3">
      <t>ケン</t>
    </rPh>
    <phoneticPr fontId="5"/>
  </si>
  <si>
    <t>和歌山県</t>
    <rPh sb="0" eb="3">
      <t>ワカヤマ</t>
    </rPh>
    <rPh sb="3" eb="4">
      <t>ケン</t>
    </rPh>
    <phoneticPr fontId="5"/>
  </si>
  <si>
    <t>沖縄県</t>
    <rPh sb="0" eb="3">
      <t>オキナワケン</t>
    </rPh>
    <phoneticPr fontId="5"/>
  </si>
  <si>
    <t>令和２年度国民文化祭の実施（支出委任）</t>
    <rPh sb="0" eb="2">
      <t>レイワ</t>
    </rPh>
    <rPh sb="3" eb="5">
      <t>ネンド</t>
    </rPh>
    <rPh sb="5" eb="7">
      <t>コクミン</t>
    </rPh>
    <rPh sb="7" eb="10">
      <t>ブンカサイ</t>
    </rPh>
    <rPh sb="11" eb="13">
      <t>ジッシ</t>
    </rPh>
    <rPh sb="14" eb="16">
      <t>シシュツ</t>
    </rPh>
    <rPh sb="16" eb="18">
      <t>イニン</t>
    </rPh>
    <phoneticPr fontId="5"/>
  </si>
  <si>
    <t>令和３年度国民文化祭の開催準備、広報（支出委任）</t>
    <rPh sb="0" eb="2">
      <t>レイワ</t>
    </rPh>
    <rPh sb="3" eb="5">
      <t>ネンド</t>
    </rPh>
    <rPh sb="5" eb="7">
      <t>コクミン</t>
    </rPh>
    <rPh sb="7" eb="10">
      <t>ブンカサイ</t>
    </rPh>
    <rPh sb="11" eb="13">
      <t>カイサイ</t>
    </rPh>
    <rPh sb="13" eb="15">
      <t>ジュンビ</t>
    </rPh>
    <rPh sb="16" eb="18">
      <t>コウホウ</t>
    </rPh>
    <rPh sb="19" eb="21">
      <t>シシュツ</t>
    </rPh>
    <rPh sb="21" eb="23">
      <t>イニン</t>
    </rPh>
    <phoneticPr fontId="5"/>
  </si>
  <si>
    <t>㈱ＴＢＳラジオ</t>
    <phoneticPr fontId="5"/>
  </si>
  <si>
    <t>（一社）芸術と創造</t>
    <rPh sb="1" eb="3">
      <t>イッシャ</t>
    </rPh>
    <rPh sb="4" eb="6">
      <t>ゲイジュツ</t>
    </rPh>
    <rPh sb="7" eb="9">
      <t>ソウゾウ</t>
    </rPh>
    <phoneticPr fontId="5"/>
  </si>
  <si>
    <t>第３５回国民文化祭宮崎県実行委員会</t>
    <phoneticPr fontId="5"/>
  </si>
  <si>
    <t>-</t>
    <phoneticPr fontId="5"/>
  </si>
  <si>
    <t>開会式、閉会式、主催事業運営に係る経費</t>
    <phoneticPr fontId="5"/>
  </si>
  <si>
    <t>令和４年度国民文化祭の開催準備、広報（支出委任）</t>
    <phoneticPr fontId="5"/>
  </si>
  <si>
    <t>第３７回国民文化祭沖縄県実行委員会</t>
    <rPh sb="9" eb="11">
      <t>オキナワ</t>
    </rPh>
    <phoneticPr fontId="5"/>
  </si>
  <si>
    <t>第３５回国民文化祭和歌山県実行委員会</t>
    <rPh sb="9" eb="12">
      <t>ワカヤマ</t>
    </rPh>
    <phoneticPr fontId="5"/>
  </si>
  <si>
    <t xml:space="preserve">
情報発信及び誘客に関する事業
</t>
    <phoneticPr fontId="5"/>
  </si>
  <si>
    <t>国民文化祭開催に係る経済波及効果等の調査研究に係る経費</t>
    <phoneticPr fontId="5"/>
  </si>
  <si>
    <t>令和３年度国民文化祭の開催準備、広報</t>
    <phoneticPr fontId="5"/>
  </si>
  <si>
    <t>令和4年度国民文化祭の開催準備、広報</t>
    <phoneticPr fontId="5"/>
  </si>
  <si>
    <t>有</t>
  </si>
  <si>
    <t>‐</t>
  </si>
  <si>
    <t>本事業は国民一般の各種の文化活動を全国的な規模で発表する場を提供することを目的としており、広く国民のニーズに応える事業である。また、令和元年度　第34回大会よりいわゆる四大行幸啓のひとつとなっている。</t>
    <rPh sb="66" eb="68">
      <t>レイワ</t>
    </rPh>
    <rPh sb="68" eb="70">
      <t>ガンネン</t>
    </rPh>
    <rPh sb="70" eb="71">
      <t>ド</t>
    </rPh>
    <rPh sb="72" eb="73">
      <t>ダイ</t>
    </rPh>
    <rPh sb="75" eb="76">
      <t>カイ</t>
    </rPh>
    <rPh sb="76" eb="78">
      <t>タイカイ</t>
    </rPh>
    <rPh sb="84" eb="86">
      <t>ヨンダイ</t>
    </rPh>
    <rPh sb="86" eb="88">
      <t>ギョウコウ</t>
    </rPh>
    <rPh sb="88" eb="89">
      <t>ケイ</t>
    </rPh>
    <phoneticPr fontId="5"/>
  </si>
  <si>
    <t>文化活動を発表する場を提供することにより国民生活の一層の充実を図り、地方文化の発展に寄与する本事業は国が実施すべき事業である。</t>
    <phoneticPr fontId="5"/>
  </si>
  <si>
    <t>文化芸術の振興に関する基本的な方針（第4次基本方針）において、文化芸術振興に関する基本的施策の中で国民の鑑賞等の機会の充実を図るための事業として位置付けられている。</t>
    <phoneticPr fontId="5"/>
  </si>
  <si>
    <t>企画競争について、有識者で構成する選定委員会により選定を行い、競争性を確保している。
委託事業について、入札を行い、有識者により構成される委員会の審査を経て決定しており、競争性は確保されている。
また、今後、一者応札となった場合も、仕様書の妥当性や競争性をより確保しつつ、十分な公告期間を確保した上で一般競争入札を行うことで、一者応札の状況が改善されるように検討していく。
なお、競争性のない随意契約となったものは、開催県への支出委任に基づき開催県が実行委員会を相手方として委任契約するものであり、事業の効率性の観点から支出先の選定として妥当である。</t>
    <rPh sb="101" eb="103">
      <t>コンゴ</t>
    </rPh>
    <rPh sb="112" eb="114">
      <t>バアイ</t>
    </rPh>
    <rPh sb="208" eb="210">
      <t>カイサイ</t>
    </rPh>
    <rPh sb="210" eb="211">
      <t>ケン</t>
    </rPh>
    <rPh sb="213" eb="215">
      <t>シシュツ</t>
    </rPh>
    <rPh sb="215" eb="217">
      <t>イニン</t>
    </rPh>
    <rPh sb="218" eb="219">
      <t>モト</t>
    </rPh>
    <rPh sb="221" eb="223">
      <t>カイサイ</t>
    </rPh>
    <rPh sb="223" eb="224">
      <t>ケン</t>
    </rPh>
    <rPh sb="237" eb="239">
      <t>イニン</t>
    </rPh>
    <rPh sb="239" eb="241">
      <t>ケイヤク</t>
    </rPh>
    <rPh sb="249" eb="251">
      <t>ジギョウ</t>
    </rPh>
    <rPh sb="252" eb="255">
      <t>コウリツセイ</t>
    </rPh>
    <rPh sb="256" eb="258">
      <t>カンテン</t>
    </rPh>
    <rPh sb="260" eb="262">
      <t>シシュツ</t>
    </rPh>
    <rPh sb="262" eb="263">
      <t>サキ</t>
    </rPh>
    <rPh sb="264" eb="266">
      <t>センテイ</t>
    </rPh>
    <rPh sb="269" eb="271">
      <t>ダトウ</t>
    </rPh>
    <phoneticPr fontId="5"/>
  </si>
  <si>
    <t>開催経費のうち国が負担する場を提供する部分と開催県が負担する部分を明確に分けており、その負担関係は妥当である。</t>
    <phoneticPr fontId="5"/>
  </si>
  <si>
    <t>第34回大会よりいわゆる四大行幸啓のひとつとなっており、国民体育大会等に比べれば、まだ認知度も低く、より多くの参加を得られるように周知、広報に努めており、その水準は妥当なものである。</t>
    <rPh sb="28" eb="30">
      <t>コクミン</t>
    </rPh>
    <rPh sb="30" eb="32">
      <t>タイイク</t>
    </rPh>
    <rPh sb="32" eb="34">
      <t>タイカイ</t>
    </rPh>
    <rPh sb="34" eb="35">
      <t>トウ</t>
    </rPh>
    <rPh sb="36" eb="37">
      <t>クラ</t>
    </rPh>
    <rPh sb="43" eb="46">
      <t>ニンチド</t>
    </rPh>
    <rPh sb="47" eb="48">
      <t>ヒク</t>
    </rPh>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</si>
  <si>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</si>
  <si>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</si>
  <si>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</si>
  <si>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</si>
  <si>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地方文化の発展に寄与するため、開催県との共催で行う事業であり、十分な実効性を持つ手段である。</t>
  </si>
  <si>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大分県は2度目の開催）、各都道府県の地域の文化資源等の特色を生かしながら、観光、まちづくり、国際交流、福祉、教育、産業その他の各関連分野における施策と有機的に連携しつつ、事業の充実に努めている。</t>
    <rPh sb="113" eb="114">
      <t>メ</t>
    </rPh>
    <rPh sb="125" eb="127">
      <t>チイキ</t>
    </rPh>
    <rPh sb="128" eb="130">
      <t>ブンカ</t>
    </rPh>
    <rPh sb="130" eb="132">
      <t>シゲン</t>
    </rPh>
    <rPh sb="132" eb="133">
      <t>トウ</t>
    </rPh>
    <rPh sb="144" eb="146">
      <t>カンコウ</t>
    </rPh>
    <rPh sb="153" eb="155">
      <t>コクサイ</t>
    </rPh>
    <rPh sb="155" eb="157">
      <t>コウリュウ</t>
    </rPh>
    <rPh sb="158" eb="160">
      <t>フクシ</t>
    </rPh>
    <rPh sb="161" eb="163">
      <t>キョウイク</t>
    </rPh>
    <rPh sb="164" eb="166">
      <t>サンギョウ</t>
    </rPh>
    <rPh sb="168" eb="169">
      <t>タ</t>
    </rPh>
    <rPh sb="170" eb="171">
      <t>カク</t>
    </rPh>
    <rPh sb="171" eb="173">
      <t>カンレン</t>
    </rPh>
    <rPh sb="173" eb="175">
      <t>ブンヤ</t>
    </rPh>
    <rPh sb="179" eb="180">
      <t>セ</t>
    </rPh>
    <rPh sb="180" eb="181">
      <t>サク</t>
    </rPh>
    <rPh sb="182" eb="185">
      <t>ユウキテキ</t>
    </rPh>
    <rPh sb="186" eb="188">
      <t>レンケイ</t>
    </rPh>
    <phoneticPr fontId="5"/>
  </si>
  <si>
    <t>成果検証の報告等を踏まえながら、今後とも国として継続的に文化に関する総合的な催しを実施・支援する。</t>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</si>
  <si>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令和元年度 第34回国民文化祭は新潟県（9/15～11/30）での開催である。現在、第39回大会（令和6年度）まで、開催県の内定をしているところである。</t>
    <phoneticPr fontId="5"/>
  </si>
  <si>
    <t>0</t>
    <phoneticPr fontId="5"/>
  </si>
  <si>
    <t>-</t>
    <phoneticPr fontId="5"/>
  </si>
  <si>
    <t>参事官　山田　素子</t>
    <rPh sb="4" eb="6">
      <t>ヤマダ</t>
    </rPh>
    <rPh sb="7" eb="9">
      <t>モトコ</t>
    </rPh>
    <phoneticPr fontId="5"/>
  </si>
  <si>
    <t>外部有識者による点検対象外</t>
  </si>
  <si>
    <t>事業内容の一部改善</t>
  </si>
  <si>
    <t>この事業は事業目的が明確であり、所掌の行政事務を推進するための経費として必要なものと認められる。一方で、予算執行に当たって企画競争における競争性が十分に働いていない状況も見受けられるため、公告期間、仕様等について検証を行い、より効率的な事業実施となるよう努めるべきである。</t>
  </si>
  <si>
    <t>執行等改善</t>
  </si>
  <si>
    <t>幅広い業者が競争に参入できるように公告期間、仕様等について改めて検証を行い、より競争性を確保した委託先の選定及び効果的かつ効率的な事業実施に努める。</t>
  </si>
  <si>
    <t>A.都道府県</t>
    <rPh sb="2" eb="6">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</si>
</sst>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114300</xdr:colOff>
      <xdr:row>748</xdr:row>
      <xdr:rowOff>285724</xdr:rowOff>
    </xdr:from>
    <xdr:to>
      <xdr:col>49</xdr:col>
      <xdr:colOff>214321</xdr:colOff>
      <xdr:row>766</xdr:row>
      <xdr:rowOff>628630</xdr:rowOff>
    </xdr:to>
    <xdr:grpSp>
      <xdr:nvGrpSpPr>
        <xdr:cNvPr id="89" name="グループ化 88">
          <a:extLst>
            <a:ext uri="{FF2B5EF4-FFF2-40B4-BE49-F238E27FC236}">
              <a16:creationId xmlns:a16="http://schemas.microsoft.com/office/drawing/2014/main" id="{E32D69B9-66B2-4152-8AE4-BFE2BE1A71C3}"/>
            </a:ext>
          </a:extLst>
        </xdr:cNvPr>
        <xdr:cNvGrpSpPr/>
      </xdr:nvGrpSpPr>
      <xdr:grpSpPr>
        <a:xfrm>
          <a:off x="1328738" y="47351130"/>
          <a:ext cx="8803489" cy="7391406"/>
          <a:chOff x="1515850" y="44820210"/>
          <a:chExt cx="8441841" cy="6580501"/>
        </a:xfrm>
      </xdr:grpSpPr>
      <xdr:grpSp>
        <xdr:nvGrpSpPr>
          <xdr:cNvPr id="90" name="グループ化 89">
            <a:extLst>
              <a:ext uri="{FF2B5EF4-FFF2-40B4-BE49-F238E27FC236}">
                <a16:creationId xmlns:a16="http://schemas.microsoft.com/office/drawing/2014/main" id="{F497E613-700A-42BF-A436-CFA689CD6C3A}"/>
              </a:ext>
            </a:extLst>
          </xdr:cNvPr>
          <xdr:cNvGrpSpPr/>
        </xdr:nvGrpSpPr>
        <xdr:grpSpPr>
          <a:xfrm>
            <a:off x="1515850" y="44820210"/>
            <a:ext cx="8441841" cy="6580501"/>
            <a:chOff x="1714500" y="48731039"/>
            <a:chExt cx="8311152" cy="6639889"/>
          </a:xfrm>
        </xdr:grpSpPr>
        <xdr:sp macro="" textlink="">
          <xdr:nvSpPr>
            <xdr:cNvPr id="100" name="正方形/長方形 99">
              <a:extLst>
                <a:ext uri="{FF2B5EF4-FFF2-40B4-BE49-F238E27FC236}">
                  <a16:creationId xmlns:a16="http://schemas.microsoft.com/office/drawing/2014/main" id="{7B487B3F-E36B-48F9-A770-577D2F0857E0}"/>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67.2</a:t>
              </a:r>
              <a:r>
                <a:rPr kumimoji="1" lang="ja-JP" altLang="en-US" sz="1100">
                  <a:solidFill>
                    <a:sysClr val="windowText" lastClr="000000"/>
                  </a:solidFill>
                </a:rPr>
                <a:t>百万円</a:t>
              </a:r>
            </a:p>
          </xdr:txBody>
        </xdr:sp>
        <xdr:sp macro="" textlink="">
          <xdr:nvSpPr>
            <xdr:cNvPr id="101" name="テキスト ボックス 100">
              <a:extLst>
                <a:ext uri="{FF2B5EF4-FFF2-40B4-BE49-F238E27FC236}">
                  <a16:creationId xmlns:a16="http://schemas.microsoft.com/office/drawing/2014/main" id="{9E6FA1F8-C432-42CA-833B-5D318AF9F242}"/>
                </a:ext>
              </a:extLst>
            </xdr:cNvPr>
            <xdr:cNvSpPr txBox="1"/>
          </xdr:nvSpPr>
          <xdr:spPr>
            <a:xfrm>
              <a:off x="6922071" y="48731039"/>
              <a:ext cx="1807030" cy="804126"/>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mn-ea"/>
                  <a:ea typeface="+mn-ea"/>
                </a:rPr>
                <a:t>諸謝金</a:t>
              </a:r>
              <a:r>
                <a:rPr kumimoji="1" lang="ja-JP" altLang="en-US" sz="900" baseline="0">
                  <a:solidFill>
                    <a:sysClr val="windowText" lastClr="000000"/>
                  </a:solidFill>
                  <a:latin typeface="+mn-ea"/>
                  <a:ea typeface="+mn-ea"/>
                </a:rPr>
                <a:t>                </a:t>
              </a:r>
              <a:r>
                <a:rPr kumimoji="1" lang="en-US" altLang="ja-JP" sz="900">
                  <a:solidFill>
                    <a:sysClr val="windowText" lastClr="000000"/>
                  </a:solidFill>
                  <a:latin typeface="+mn-ea"/>
                  <a:ea typeface="+mn-ea"/>
                </a:rPr>
                <a:t>0.15</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職員旅費</a:t>
              </a:r>
              <a:r>
                <a:rPr kumimoji="1" lang="ja-JP" altLang="en-US" sz="900" baseline="0">
                  <a:solidFill>
                    <a:sysClr val="windowText" lastClr="000000"/>
                  </a:solidFill>
                  <a:latin typeface="+mn-ea"/>
                  <a:ea typeface="+mn-ea"/>
                </a:rPr>
                <a:t>             </a:t>
              </a:r>
              <a:r>
                <a:rPr kumimoji="1" lang="en-US" altLang="ja-JP" sz="900">
                  <a:solidFill>
                    <a:sysClr val="windowText" lastClr="000000"/>
                  </a:solidFill>
                  <a:latin typeface="+mn-ea"/>
                  <a:ea typeface="+mn-ea"/>
                </a:rPr>
                <a:t>0.15</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委員等旅費</a:t>
              </a:r>
              <a:r>
                <a:rPr kumimoji="1" lang="ja-JP" altLang="en-US" sz="900" baseline="0">
                  <a:solidFill>
                    <a:sysClr val="windowText" lastClr="000000"/>
                  </a:solidFill>
                  <a:latin typeface="+mn-ea"/>
                  <a:ea typeface="+mn-ea"/>
                </a:rPr>
                <a:t>          </a:t>
              </a:r>
              <a:r>
                <a:rPr kumimoji="1" lang="en-US" altLang="ja-JP" sz="900" baseline="0">
                  <a:solidFill>
                    <a:sysClr val="windowText" lastClr="000000"/>
                  </a:solidFill>
                  <a:latin typeface="+mn-ea"/>
                  <a:ea typeface="+mn-ea"/>
                </a:rPr>
                <a:t>0.2</a:t>
              </a:r>
              <a:r>
                <a:rPr kumimoji="1" lang="ja-JP" altLang="en-US" sz="900">
                  <a:solidFill>
                    <a:sysClr val="windowText" lastClr="000000"/>
                  </a:solidFill>
                  <a:latin typeface="+mn-ea"/>
                  <a:ea typeface="+mn-ea"/>
                </a:rPr>
                <a:t>百万円</a:t>
              </a:r>
              <a:endParaRPr kumimoji="1" lang="en-US" altLang="ja-JP" sz="900">
                <a:solidFill>
                  <a:sysClr val="windowText" lastClr="000000"/>
                </a:solidFill>
                <a:latin typeface="+mn-ea"/>
                <a:ea typeface="+mn-ea"/>
              </a:endParaRPr>
            </a:p>
            <a:p>
              <a:r>
                <a:rPr kumimoji="1" lang="ja-JP" altLang="en-US" sz="900">
                  <a:latin typeface="+mn-ea"/>
                  <a:ea typeface="+mn-ea"/>
                </a:rPr>
                <a:t>芸術祭等運営費   </a:t>
              </a:r>
              <a:r>
                <a:rPr kumimoji="1" lang="en-US" altLang="ja-JP" sz="900">
                  <a:latin typeface="+mn-ea"/>
                  <a:ea typeface="+mn-ea"/>
                </a:rPr>
                <a:t>0.5</a:t>
              </a:r>
              <a:r>
                <a:rPr kumimoji="1" lang="ja-JP" altLang="en-US" sz="900">
                  <a:latin typeface="+mn-ea"/>
                  <a:ea typeface="+mn-ea"/>
                </a:rPr>
                <a:t>百万円</a:t>
              </a:r>
              <a:endParaRPr kumimoji="1" lang="en-US" altLang="ja-JP" sz="1000">
                <a:latin typeface="+mn-ea"/>
                <a:ea typeface="+mn-ea"/>
              </a:endParaRPr>
            </a:p>
          </xdr:txBody>
        </xdr:sp>
        <xdr:sp macro="" textlink="">
          <xdr:nvSpPr>
            <xdr:cNvPr id="102" name="大かっこ 101">
              <a:extLst>
                <a:ext uri="{FF2B5EF4-FFF2-40B4-BE49-F238E27FC236}">
                  <a16:creationId xmlns:a16="http://schemas.microsoft.com/office/drawing/2014/main" id="{F0600F31-04A7-4FEC-9A02-F0629CD417AB}"/>
                </a:ext>
              </a:extLst>
            </xdr:cNvPr>
            <xdr:cNvSpPr/>
          </xdr:nvSpPr>
          <xdr:spPr>
            <a:xfrm>
              <a:off x="3972121" y="49387546"/>
              <a:ext cx="3354846" cy="88124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するとともに、観光、まちづくり、国際交流、福祉、教育、産業その他の各関連分野における施策と有機的に連携しつつ、地域の文化資源等の特色を生かした文化の祭典を開催。</a:t>
              </a:r>
            </a:p>
          </xdr:txBody>
        </xdr:sp>
        <xdr:cxnSp macro="">
          <xdr:nvCxnSpPr>
            <xdr:cNvPr id="103" name="直線コネクタ 102">
              <a:extLst>
                <a:ext uri="{FF2B5EF4-FFF2-40B4-BE49-F238E27FC236}">
                  <a16:creationId xmlns:a16="http://schemas.microsoft.com/office/drawing/2014/main" id="{88A5B4D6-8A05-4665-8F32-00FB92B5C355}"/>
                </a:ext>
              </a:extLst>
            </xdr:cNvPr>
            <xdr:cNvCxnSpPr/>
          </xdr:nvCxnSpPr>
          <xdr:spPr>
            <a:xfrm flipV="1">
              <a:off x="2998451" y="50554875"/>
              <a:ext cx="5485059" cy="523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正方形/長方形 103">
              <a:extLst>
                <a:ext uri="{FF2B5EF4-FFF2-40B4-BE49-F238E27FC236}">
                  <a16:creationId xmlns:a16="http://schemas.microsoft.com/office/drawing/2014/main" id="{F0F20AD1-EADA-4392-B842-1EB3D795F75A}"/>
                </a:ext>
              </a:extLst>
            </xdr:cNvPr>
            <xdr:cNvSpPr/>
          </xdr:nvSpPr>
          <xdr:spPr>
            <a:xfrm>
              <a:off x="2272691" y="50912756"/>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05" name="グループ化 37">
              <a:extLst>
                <a:ext uri="{FF2B5EF4-FFF2-40B4-BE49-F238E27FC236}">
                  <a16:creationId xmlns:a16="http://schemas.microsoft.com/office/drawing/2014/main" id="{B1DDF8A9-DA41-43F0-BD18-FCACBF1E0E0D}"/>
                </a:ext>
              </a:extLst>
            </xdr:cNvPr>
            <xdr:cNvGrpSpPr>
              <a:grpSpLocks/>
            </xdr:cNvGrpSpPr>
          </xdr:nvGrpSpPr>
          <xdr:grpSpPr bwMode="auto">
            <a:xfrm>
              <a:off x="2702129" y="52755755"/>
              <a:ext cx="5331788" cy="838336"/>
              <a:chOff x="2924066" y="33123664"/>
              <a:chExt cx="7844344" cy="813426"/>
            </a:xfrm>
          </xdr:grpSpPr>
          <xdr:cxnSp macro="">
            <xdr:nvCxnSpPr>
              <xdr:cNvPr id="116" name="直線コネクタ 115">
                <a:extLst>
                  <a:ext uri="{FF2B5EF4-FFF2-40B4-BE49-F238E27FC236}">
                    <a16:creationId xmlns:a16="http://schemas.microsoft.com/office/drawing/2014/main" id="{00163C93-231D-4828-B0D7-EAE2E2F15D23}"/>
                  </a:ext>
                </a:extLst>
              </xdr:cNvPr>
              <xdr:cNvCxnSpPr/>
            </xdr:nvCxnSpPr>
            <xdr:spPr>
              <a:xfrm>
                <a:off x="2935252" y="33618216"/>
                <a:ext cx="78331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矢印コネクタ 116">
                <a:extLst>
                  <a:ext uri="{FF2B5EF4-FFF2-40B4-BE49-F238E27FC236}">
                    <a16:creationId xmlns:a16="http://schemas.microsoft.com/office/drawing/2014/main" id="{782579E5-180A-46D0-AB73-87AD3F6054D7}"/>
                  </a:ext>
                </a:extLst>
              </xdr:cNvPr>
              <xdr:cNvCxnSpPr/>
            </xdr:nvCxnSpPr>
            <xdr:spPr>
              <a:xfrm>
                <a:off x="2924066" y="33123664"/>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06" name="正方形/長方形 31">
              <a:extLst>
                <a:ext uri="{FF2B5EF4-FFF2-40B4-BE49-F238E27FC236}">
                  <a16:creationId xmlns:a16="http://schemas.microsoft.com/office/drawing/2014/main" id="{1A2C805A-E3A2-49E5-BFA1-984BD5E4A92D}"/>
                </a:ext>
              </a:extLst>
            </xdr:cNvPr>
            <xdr:cNvSpPr>
              <a:spLocks noChangeArrowheads="1"/>
            </xdr:cNvSpPr>
          </xdr:nvSpPr>
          <xdr:spPr bwMode="auto">
            <a:xfrm>
              <a:off x="1851497"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宮崎県実行委員会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Calibri"/>
                  <a:ea typeface="+mn-ea"/>
                </a:rPr>
                <a:t>25.2</a:t>
              </a:r>
              <a:r>
                <a:rPr lang="ja-JP" altLang="en-US" sz="1100" b="0" i="0" u="none" strike="noStrike" baseline="0">
                  <a:solidFill>
                    <a:sysClr val="windowText" lastClr="000000"/>
                  </a:solidFill>
                  <a:latin typeface="ＭＳ Ｐゴシック"/>
                  <a:ea typeface="ＭＳ Ｐゴシック"/>
                </a:rPr>
                <a:t>百万</a:t>
              </a:r>
              <a:r>
                <a:rPr lang="ja-JP" altLang="en-US" sz="1100" b="0" i="0" u="none" strike="noStrike" baseline="0">
                  <a:solidFill>
                    <a:srgbClr val="000000"/>
                  </a:solidFill>
                  <a:latin typeface="ＭＳ Ｐゴシック"/>
                  <a:ea typeface="ＭＳ Ｐゴシック"/>
                </a:rPr>
                <a:t>円</a:t>
              </a:r>
            </a:p>
          </xdr:txBody>
        </xdr:sp>
        <xdr:sp macro="" textlink="">
          <xdr:nvSpPr>
            <xdr:cNvPr id="107" name="正方形/長方形 106">
              <a:extLst>
                <a:ext uri="{FF2B5EF4-FFF2-40B4-BE49-F238E27FC236}">
                  <a16:creationId xmlns:a16="http://schemas.microsoft.com/office/drawing/2014/main" id="{9A467899-68FB-42D7-B11D-37250FFE7CD2}"/>
                </a:ext>
              </a:extLst>
            </xdr:cNvPr>
            <xdr:cNvSpPr/>
          </xdr:nvSpPr>
          <xdr:spPr>
            <a:xfrm>
              <a:off x="2006264" y="53709273"/>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8" name="正方形/長方形 107">
              <a:extLst>
                <a:ext uri="{FF2B5EF4-FFF2-40B4-BE49-F238E27FC236}">
                  <a16:creationId xmlns:a16="http://schemas.microsoft.com/office/drawing/2014/main" id="{BE482087-4E86-4A36-B0D0-BB2FA48E9FB0}"/>
                </a:ext>
              </a:extLst>
            </xdr:cNvPr>
            <xdr:cNvSpPr/>
          </xdr:nvSpPr>
          <xdr:spPr>
            <a:xfrm>
              <a:off x="2184203" y="5115899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52.2</a:t>
              </a:r>
              <a:r>
                <a:rPr kumimoji="1" lang="ja-JP" altLang="en-US" sz="1100">
                  <a:solidFill>
                    <a:sysClr val="windowText" lastClr="000000"/>
                  </a:solidFill>
                </a:rPr>
                <a:t>百万円</a:t>
              </a:r>
            </a:p>
          </xdr:txBody>
        </xdr:sp>
        <xdr:sp macro="" textlink="">
          <xdr:nvSpPr>
            <xdr:cNvPr id="109" name="大かっこ 108">
              <a:extLst>
                <a:ext uri="{FF2B5EF4-FFF2-40B4-BE49-F238E27FC236}">
                  <a16:creationId xmlns:a16="http://schemas.microsoft.com/office/drawing/2014/main" id="{5FD7B79B-E028-4F1C-826A-D983A3404BF7}"/>
                </a:ext>
              </a:extLst>
            </xdr:cNvPr>
            <xdr:cNvSpPr/>
          </xdr:nvSpPr>
          <xdr:spPr>
            <a:xfrm>
              <a:off x="4757004" y="51998041"/>
              <a:ext cx="212455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情報発信及び誘客に関する事業を委託</a:t>
              </a:r>
              <a:endParaRPr kumimoji="1" lang="en-US" altLang="ja-JP" sz="900">
                <a:solidFill>
                  <a:sysClr val="windowText" lastClr="000000"/>
                </a:solidFill>
              </a:endParaRPr>
            </a:p>
          </xdr:txBody>
        </xdr:sp>
        <xdr:sp macro="" textlink="">
          <xdr:nvSpPr>
            <xdr:cNvPr id="110" name="正方形/長方形 109">
              <a:extLst>
                <a:ext uri="{FF2B5EF4-FFF2-40B4-BE49-F238E27FC236}">
                  <a16:creationId xmlns:a16="http://schemas.microsoft.com/office/drawing/2014/main" id="{2215BBB8-7758-4F1B-98CA-6A04B20A38B2}"/>
                </a:ext>
              </a:extLst>
            </xdr:cNvPr>
            <xdr:cNvSpPr/>
          </xdr:nvSpPr>
          <xdr:spPr>
            <a:xfrm>
              <a:off x="4490511" y="54043611"/>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36</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和歌山県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111" name="テキスト ボックス 110">
              <a:extLst>
                <a:ext uri="{FF2B5EF4-FFF2-40B4-BE49-F238E27FC236}">
                  <a16:creationId xmlns:a16="http://schemas.microsoft.com/office/drawing/2014/main" id="{928D6BF1-BFC8-4FCC-9F04-EE74D0B9B93C}"/>
                </a:ext>
              </a:extLst>
            </xdr:cNvPr>
            <xdr:cNvSpPr txBox="1"/>
          </xdr:nvSpPr>
          <xdr:spPr>
            <a:xfrm>
              <a:off x="2301697" y="52185283"/>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112" name="右中かっこ 111">
              <a:extLst>
                <a:ext uri="{FF2B5EF4-FFF2-40B4-BE49-F238E27FC236}">
                  <a16:creationId xmlns:a16="http://schemas.microsoft.com/office/drawing/2014/main" id="{EE85471D-7393-4FBC-85E1-766CA698DE11}"/>
                </a:ext>
              </a:extLst>
            </xdr:cNvPr>
            <xdr:cNvSpPr/>
          </xdr:nvSpPr>
          <xdr:spPr>
            <a:xfrm>
              <a:off x="8725955" y="48740860"/>
              <a:ext cx="345449" cy="569218"/>
            </a:xfrm>
            <a:prstGeom prst="rightBrace">
              <a:avLst>
                <a:gd name="adj1" fmla="val 8333"/>
                <a:gd name="adj2" fmla="val 47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3" name="テキスト ボックス 112">
              <a:extLst>
                <a:ext uri="{FF2B5EF4-FFF2-40B4-BE49-F238E27FC236}">
                  <a16:creationId xmlns:a16="http://schemas.microsoft.com/office/drawing/2014/main" id="{382C11C5-E67D-41BB-98E8-887F59EC8B09}"/>
                </a:ext>
              </a:extLst>
            </xdr:cNvPr>
            <xdr:cNvSpPr txBox="1"/>
          </xdr:nvSpPr>
          <xdr:spPr>
            <a:xfrm>
              <a:off x="9091295" y="48903984"/>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114" name="正方形/長方形 113">
              <a:extLst>
                <a:ext uri="{FF2B5EF4-FFF2-40B4-BE49-F238E27FC236}">
                  <a16:creationId xmlns:a16="http://schemas.microsoft.com/office/drawing/2014/main" id="{00B00C2D-6844-47C8-8E37-5E3FBA839A91}"/>
                </a:ext>
              </a:extLst>
            </xdr:cNvPr>
            <xdr:cNvSpPr/>
          </xdr:nvSpPr>
          <xdr:spPr>
            <a:xfrm>
              <a:off x="4632114" y="53739995"/>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5" name="大かっこ 114">
              <a:extLst>
                <a:ext uri="{FF2B5EF4-FFF2-40B4-BE49-F238E27FC236}">
                  <a16:creationId xmlns:a16="http://schemas.microsoft.com/office/drawing/2014/main" id="{5B4BEFD3-A9A7-4757-94D0-769882D42D9E}"/>
                </a:ext>
              </a:extLst>
            </xdr:cNvPr>
            <xdr:cNvSpPr/>
          </xdr:nvSpPr>
          <xdr:spPr>
            <a:xfrm>
              <a:off x="1714500" y="55053429"/>
              <a:ext cx="6767403" cy="317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sp macro="" textlink="">
        <xdr:nvSpPr>
          <xdr:cNvPr id="91" name="正方形/長方形 90">
            <a:extLst>
              <a:ext uri="{FF2B5EF4-FFF2-40B4-BE49-F238E27FC236}">
                <a16:creationId xmlns:a16="http://schemas.microsoft.com/office/drawing/2014/main" id="{27CBE352-A959-451A-8150-13E1924E96C1}"/>
              </a:ext>
            </a:extLst>
          </xdr:cNvPr>
          <xdr:cNvSpPr/>
        </xdr:nvSpPr>
        <xdr:spPr>
          <a:xfrm>
            <a:off x="4577886" y="47221078"/>
            <a:ext cx="2021143" cy="70555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Ｅ．（株）</a:t>
            </a:r>
            <a:r>
              <a:rPr kumimoji="1" lang="en-US" altLang="ja-JP" sz="1100">
                <a:solidFill>
                  <a:sysClr val="windowText" lastClr="000000"/>
                </a:solidFill>
              </a:rPr>
              <a:t>TBS</a:t>
            </a:r>
            <a:r>
              <a:rPr kumimoji="1" lang="ja-JP" altLang="en-US" sz="1100">
                <a:solidFill>
                  <a:sysClr val="windowText" lastClr="000000"/>
                </a:solidFill>
              </a:rPr>
              <a:t>ラジオ</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92" name="正方形/長方形 91">
            <a:extLst>
              <a:ext uri="{FF2B5EF4-FFF2-40B4-BE49-F238E27FC236}">
                <a16:creationId xmlns:a16="http://schemas.microsoft.com/office/drawing/2014/main" id="{7501DC73-87E9-45DA-B5EA-183DE3E9CA20}"/>
              </a:ext>
            </a:extLst>
          </xdr:cNvPr>
          <xdr:cNvSpPr/>
        </xdr:nvSpPr>
        <xdr:spPr>
          <a:xfrm>
            <a:off x="4704559" y="46958229"/>
            <a:ext cx="2339922" cy="30313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93" name="直線矢印コネクタ 92">
            <a:extLst>
              <a:ext uri="{FF2B5EF4-FFF2-40B4-BE49-F238E27FC236}">
                <a16:creationId xmlns:a16="http://schemas.microsoft.com/office/drawing/2014/main" id="{7FDAA7A2-DC37-4623-93DA-A243326ACB5B}"/>
              </a:ext>
            </a:extLst>
          </xdr:cNvPr>
          <xdr:cNvCxnSpPr/>
        </xdr:nvCxnSpPr>
        <xdr:spPr>
          <a:xfrm>
            <a:off x="2819504" y="46620440"/>
            <a:ext cx="0" cy="330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4" name="大かっこ 93">
            <a:extLst>
              <a:ext uri="{FF2B5EF4-FFF2-40B4-BE49-F238E27FC236}">
                <a16:creationId xmlns:a16="http://schemas.microsoft.com/office/drawing/2014/main" id="{DC37BCF2-977F-4D58-885D-6A17AE7AA4D3}"/>
              </a:ext>
            </a:extLst>
          </xdr:cNvPr>
          <xdr:cNvSpPr/>
        </xdr:nvSpPr>
        <xdr:spPr>
          <a:xfrm>
            <a:off x="2040552" y="48077260"/>
            <a:ext cx="1658061" cy="6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95" name="直線矢印コネクタ 94">
            <a:extLst>
              <a:ext uri="{FF2B5EF4-FFF2-40B4-BE49-F238E27FC236}">
                <a16:creationId xmlns:a16="http://schemas.microsoft.com/office/drawing/2014/main" id="{B1196093-752C-4A85-9150-B3D92231AD55}"/>
              </a:ext>
            </a:extLst>
          </xdr:cNvPr>
          <xdr:cNvCxnSpPr/>
        </xdr:nvCxnSpPr>
        <xdr:spPr bwMode="auto">
          <a:xfrm flipH="1">
            <a:off x="5591397" y="46346235"/>
            <a:ext cx="2153" cy="59181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a:extLst>
              <a:ext uri="{FF2B5EF4-FFF2-40B4-BE49-F238E27FC236}">
                <a16:creationId xmlns:a16="http://schemas.microsoft.com/office/drawing/2014/main" id="{5C5C01E3-0016-4426-9367-FD0E52F27ED3}"/>
              </a:ext>
            </a:extLst>
          </xdr:cNvPr>
          <xdr:cNvCxnSpPr/>
        </xdr:nvCxnSpPr>
        <xdr:spPr bwMode="auto">
          <a:xfrm>
            <a:off x="5263420" y="49314079"/>
            <a:ext cx="0" cy="3327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7" name="正方形/長方形 96">
            <a:extLst>
              <a:ext uri="{FF2B5EF4-FFF2-40B4-BE49-F238E27FC236}">
                <a16:creationId xmlns:a16="http://schemas.microsoft.com/office/drawing/2014/main" id="{1FF06A04-CE1D-48C4-A41C-103B62DF3C4B}"/>
              </a:ext>
            </a:extLst>
          </xdr:cNvPr>
          <xdr:cNvSpPr/>
        </xdr:nvSpPr>
        <xdr:spPr>
          <a:xfrm>
            <a:off x="7133268" y="49732517"/>
            <a:ext cx="2185865" cy="32574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8" name="正方形/長方形 97">
            <a:extLst>
              <a:ext uri="{FF2B5EF4-FFF2-40B4-BE49-F238E27FC236}">
                <a16:creationId xmlns:a16="http://schemas.microsoft.com/office/drawing/2014/main" id="{EF1225E2-9960-4281-AC4F-F00930E26B8C}"/>
              </a:ext>
            </a:extLst>
          </xdr:cNvPr>
          <xdr:cNvSpPr/>
        </xdr:nvSpPr>
        <xdr:spPr>
          <a:xfrm>
            <a:off x="6964031" y="50062863"/>
            <a:ext cx="1885800" cy="90376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a:t>
            </a:r>
            <a:r>
              <a:rPr kumimoji="1" lang="ja-JP" altLang="en-US" sz="1100">
                <a:solidFill>
                  <a:sysClr val="windowText" lastClr="000000"/>
                </a:solidFill>
                <a:latin typeface="+mj-ea"/>
                <a:ea typeface="+mj-ea"/>
                <a:cs typeface="+mn-cs"/>
              </a:rPr>
              <a:t>７</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沖縄県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7</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xnSp macro="">
        <xdr:nvCxnSpPr>
          <xdr:cNvPr id="99" name="直線矢印コネクタ 98">
            <a:extLst>
              <a:ext uri="{FF2B5EF4-FFF2-40B4-BE49-F238E27FC236}">
                <a16:creationId xmlns:a16="http://schemas.microsoft.com/office/drawing/2014/main" id="{9733A29C-6C1D-4865-BF26-73996635CFD4}"/>
              </a:ext>
            </a:extLst>
          </xdr:cNvPr>
          <xdr:cNvCxnSpPr/>
        </xdr:nvCxnSpPr>
        <xdr:spPr bwMode="auto">
          <a:xfrm>
            <a:off x="7947731" y="49301757"/>
            <a:ext cx="0" cy="34504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190500</xdr:colOff>
      <xdr:row>754</xdr:row>
      <xdr:rowOff>190500</xdr:rowOff>
    </xdr:from>
    <xdr:to>
      <xdr:col>41</xdr:col>
      <xdr:colOff>190500</xdr:colOff>
      <xdr:row>755</xdr:row>
      <xdr:rowOff>205160</xdr:rowOff>
    </xdr:to>
    <xdr:cxnSp macro="">
      <xdr:nvCxnSpPr>
        <xdr:cNvPr id="120" name="直線矢印コネクタ 119">
          <a:extLst>
            <a:ext uri="{FF2B5EF4-FFF2-40B4-BE49-F238E27FC236}">
              <a16:creationId xmlns:a16="http://schemas.microsoft.com/office/drawing/2014/main" id="{7FDAA7A2-DC37-4623-93DA-A243326ACB5B}"/>
            </a:ext>
          </a:extLst>
        </xdr:cNvPr>
        <xdr:cNvCxnSpPr/>
      </xdr:nvCxnSpPr>
      <xdr:spPr>
        <a:xfrm>
          <a:off x="8391525" y="46643925"/>
          <a:ext cx="0" cy="367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104775</xdr:colOff>
      <xdr:row>756</xdr:row>
      <xdr:rowOff>133350</xdr:rowOff>
    </xdr:from>
    <xdr:to>
      <xdr:col>46</xdr:col>
      <xdr:colOff>187739</xdr:colOff>
      <xdr:row>758</xdr:row>
      <xdr:rowOff>213004</xdr:rowOff>
    </xdr:to>
    <xdr:sp macro="" textlink="">
      <xdr:nvSpPr>
        <xdr:cNvPr id="122" name="正方形/長方形 121">
          <a:extLst>
            <a:ext uri="{FF2B5EF4-FFF2-40B4-BE49-F238E27FC236}">
              <a16:creationId xmlns:a16="http://schemas.microsoft.com/office/drawing/2014/main" id="{27CBE352-A959-451A-8150-13E1924E96C1}"/>
            </a:ext>
          </a:extLst>
        </xdr:cNvPr>
        <xdr:cNvSpPr/>
      </xdr:nvSpPr>
      <xdr:spPr>
        <a:xfrm>
          <a:off x="7305675" y="47291625"/>
          <a:ext cx="2083214" cy="78450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Ｆ．（一社）芸術と創造</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36</xdr:col>
      <xdr:colOff>38100</xdr:colOff>
      <xdr:row>758</xdr:row>
      <xdr:rowOff>323850</xdr:rowOff>
    </xdr:from>
    <xdr:to>
      <xdr:col>47</xdr:col>
      <xdr:colOff>62059</xdr:colOff>
      <xdr:row>761</xdr:row>
      <xdr:rowOff>24371</xdr:rowOff>
    </xdr:to>
    <xdr:sp macro="" textlink="">
      <xdr:nvSpPr>
        <xdr:cNvPr id="123" name="大かっこ 122">
          <a:extLst>
            <a:ext uri="{FF2B5EF4-FFF2-40B4-BE49-F238E27FC236}">
              <a16:creationId xmlns:a16="http://schemas.microsoft.com/office/drawing/2014/main" id="{5FD7B79B-E028-4F1C-826A-D983A3404BF7}"/>
            </a:ext>
          </a:extLst>
        </xdr:cNvPr>
        <xdr:cNvSpPr/>
      </xdr:nvSpPr>
      <xdr:spPr>
        <a:xfrm>
          <a:off x="7239000" y="48186975"/>
          <a:ext cx="2224234" cy="757796"/>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国民文化祭開催に係る経済波及効果等の調査研究委託</a:t>
          </a:r>
          <a:endParaRPr kumimoji="1" lang="en-US" altLang="ja-JP" sz="900">
            <a:solidFill>
              <a:sysClr val="windowText" lastClr="000000"/>
            </a:solidFill>
          </a:endParaRPr>
        </a:p>
      </xdr:txBody>
    </xdr:sp>
    <xdr:clientData/>
  </xdr:twoCellAnchor>
  <xdr:twoCellAnchor>
    <xdr:from>
      <xdr:col>36</xdr:col>
      <xdr:colOff>38100</xdr:colOff>
      <xdr:row>755</xdr:row>
      <xdr:rowOff>219075</xdr:rowOff>
    </xdr:from>
    <xdr:to>
      <xdr:col>48</xdr:col>
      <xdr:colOff>49583</xdr:colOff>
      <xdr:row>756</xdr:row>
      <xdr:rowOff>203624</xdr:rowOff>
    </xdr:to>
    <xdr:sp macro="" textlink="">
      <xdr:nvSpPr>
        <xdr:cNvPr id="125" name="正方形/長方形 124">
          <a:extLst>
            <a:ext uri="{FF2B5EF4-FFF2-40B4-BE49-F238E27FC236}">
              <a16:creationId xmlns:a16="http://schemas.microsoft.com/office/drawing/2014/main" id="{7501DC73-87E9-45DA-B5EA-183DE3E9CA20}"/>
            </a:ext>
          </a:extLst>
        </xdr:cNvPr>
        <xdr:cNvSpPr/>
      </xdr:nvSpPr>
      <xdr:spPr>
        <a:xfrm>
          <a:off x="7239000" y="47024925"/>
          <a:ext cx="2411783" cy="336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402</v>
      </c>
      <c r="AJ2" s="942" t="s">
        <v>707</v>
      </c>
      <c r="AK2" s="942"/>
      <c r="AL2" s="942"/>
      <c r="AM2" s="942"/>
      <c r="AN2" s="98" t="s">
        <v>402</v>
      </c>
      <c r="AO2" s="942">
        <v>20</v>
      </c>
      <c r="AP2" s="942"/>
      <c r="AQ2" s="942"/>
      <c r="AR2" s="99" t="s">
        <v>705</v>
      </c>
      <c r="AS2" s="948">
        <v>361</v>
      </c>
      <c r="AT2" s="948"/>
      <c r="AU2" s="948"/>
      <c r="AV2" s="98" t="str">
        <f>IF(AW2="","","-")</f>
        <v/>
      </c>
      <c r="AW2" s="908"/>
      <c r="AX2" s="908"/>
    </row>
    <row r="3" spans="1:50" ht="21" customHeight="1" thickBot="1" x14ac:dyDescent="0.2">
      <c r="A3" s="864" t="s">
        <v>698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746</v>
      </c>
      <c r="H5" s="837"/>
      <c r="I5" s="837"/>
      <c r="J5" s="837"/>
      <c r="K5" s="837"/>
      <c r="L5" s="837"/>
      <c r="M5" s="838" t="s">
        <v>66</v>
      </c>
      <c r="N5" s="839"/>
      <c r="O5" s="839"/>
      <c r="P5" s="839"/>
      <c r="Q5" s="839"/>
      <c r="R5" s="840"/>
      <c r="S5" s="841" t="s">
        <v>747</v>
      </c>
      <c r="T5" s="837"/>
      <c r="U5" s="837"/>
      <c r="V5" s="837"/>
      <c r="W5" s="837"/>
      <c r="X5" s="842"/>
      <c r="Y5" s="698" t="s">
        <v>3</v>
      </c>
      <c r="Z5" s="542"/>
      <c r="AA5" s="542"/>
      <c r="AB5" s="542"/>
      <c r="AC5" s="542"/>
      <c r="AD5" s="543"/>
      <c r="AE5" s="699" t="s">
        <v>749</v>
      </c>
      <c r="AF5" s="699"/>
      <c r="AG5" s="699"/>
      <c r="AH5" s="699"/>
      <c r="AI5" s="699"/>
      <c r="AJ5" s="699"/>
      <c r="AK5" s="699"/>
      <c r="AL5" s="699"/>
      <c r="AM5" s="699"/>
      <c r="AN5" s="699"/>
      <c r="AO5" s="699"/>
      <c r="AP5" s="700"/>
      <c r="AQ5" s="701" t="s">
        <v>800</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20" t="s">
        <v>385</v>
      </c>
      <c r="Z7" s="439"/>
      <c r="AA7" s="439"/>
      <c r="AB7" s="439"/>
      <c r="AC7" s="439"/>
      <c r="AD7" s="921"/>
      <c r="AE7" s="909" t="s">
        <v>713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797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243</v>
      </c>
      <c r="Q13" s="658"/>
      <c r="R13" s="658"/>
      <c r="S13" s="658"/>
      <c r="T13" s="658"/>
      <c r="U13" s="658"/>
      <c r="V13" s="659"/>
      <c r="W13" s="657">
        <v>245</v>
      </c>
      <c r="X13" s="658"/>
      <c r="Y13" s="658"/>
      <c r="Z13" s="658"/>
      <c r="AA13" s="658"/>
      <c r="AB13" s="658"/>
      <c r="AC13" s="659"/>
      <c r="AD13" s="657">
        <v>252</v>
      </c>
      <c r="AE13" s="658"/>
      <c r="AF13" s="658"/>
      <c r="AG13" s="658"/>
      <c r="AH13" s="658"/>
      <c r="AI13" s="658"/>
      <c r="AJ13" s="659"/>
      <c r="AK13" s="657">
        <v>274.3</v>
      </c>
      <c r="AL13" s="658"/>
      <c r="AM13" s="658"/>
      <c r="AN13" s="658"/>
      <c r="AO13" s="658"/>
      <c r="AP13" s="658"/>
      <c r="AQ13" s="659"/>
      <c r="AR13" s="917">
        <v>262.3</v>
      </c>
      <c r="AS13" s="918"/>
      <c r="AT13" s="918"/>
      <c r="AU13" s="918"/>
      <c r="AV13" s="918"/>
      <c r="AW13" s="918"/>
      <c r="AX13" s="919"/>
    </row>
    <row r="14" spans="1:50" ht="21" customHeight="1" x14ac:dyDescent="0.15">
      <c r="A14" s="613"/>
      <c r="B14" s="614"/>
      <c r="C14" s="614"/>
      <c r="D14" s="614"/>
      <c r="E14" s="614"/>
      <c r="F14" s="615"/>
      <c r="G14" s="725"/>
      <c r="H14" s="726"/>
      <c r="I14" s="711" t="s">
        <v>8</v>
      </c>
      <c r="J14" s="762"/>
      <c r="K14" s="762"/>
      <c r="L14" s="762"/>
      <c r="M14" s="762"/>
      <c r="N14" s="762"/>
      <c r="O14" s="763"/>
      <c r="P14" s="657" t="s">
        <v>715</v>
      </c>
      <c r="Q14" s="658"/>
      <c r="R14" s="658"/>
      <c r="S14" s="658"/>
      <c r="T14" s="658"/>
      <c r="U14" s="658"/>
      <c r="V14" s="659"/>
      <c r="W14" s="657" t="s">
        <v>715</v>
      </c>
      <c r="X14" s="658"/>
      <c r="Y14" s="658"/>
      <c r="Z14" s="658"/>
      <c r="AA14" s="658"/>
      <c r="AB14" s="658"/>
      <c r="AC14" s="659"/>
      <c r="AD14" s="657" t="s">
        <v>750</v>
      </c>
      <c r="AE14" s="658"/>
      <c r="AF14" s="658"/>
      <c r="AG14" s="658"/>
      <c r="AH14" s="658"/>
      <c r="AI14" s="658"/>
      <c r="AJ14" s="659"/>
      <c r="AK14" s="657" t="s">
        <v>402</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715</v>
      </c>
      <c r="Q15" s="658"/>
      <c r="R15" s="658"/>
      <c r="S15" s="658"/>
      <c r="T15" s="658"/>
      <c r="U15" s="658"/>
      <c r="V15" s="659"/>
      <c r="W15" s="657" t="s">
        <v>715</v>
      </c>
      <c r="X15" s="658"/>
      <c r="Y15" s="658"/>
      <c r="Z15" s="658"/>
      <c r="AA15" s="658"/>
      <c r="AB15" s="658"/>
      <c r="AC15" s="659"/>
      <c r="AD15" s="657" t="s">
        <v>715</v>
      </c>
      <c r="AE15" s="658"/>
      <c r="AF15" s="658"/>
      <c r="AG15" s="658"/>
      <c r="AH15" s="658"/>
      <c r="AI15" s="658"/>
      <c r="AJ15" s="659"/>
      <c r="AK15" s="657" t="s">
        <v>402</v>
      </c>
      <c r="AL15" s="658"/>
      <c r="AM15" s="658"/>
      <c r="AN15" s="658"/>
      <c r="AO15" s="658"/>
      <c r="AP15" s="658"/>
      <c r="AQ15" s="659"/>
      <c r="AR15" s="657"/>
      <c r="AS15" s="658"/>
      <c r="AT15" s="658"/>
      <c r="AU15" s="658"/>
      <c r="AV15" s="658"/>
      <c r="AW15" s="658"/>
      <c r="AX15" s="803"/>
    </row>
    <row r="16" spans="1:50" ht="21" customHeight="1" x14ac:dyDescent="0.15">
      <c r="A16" s="613"/>
      <c r="B16" s="614"/>
      <c r="C16" s="614"/>
      <c r="D16" s="614"/>
      <c r="E16" s="614"/>
      <c r="F16" s="615"/>
      <c r="G16" s="725"/>
      <c r="H16" s="726"/>
      <c r="I16" s="711" t="s">
        <v>52</v>
      </c>
      <c r="J16" s="712"/>
      <c r="K16" s="712"/>
      <c r="L16" s="712"/>
      <c r="M16" s="712"/>
      <c r="N16" s="712"/>
      <c r="O16" s="713"/>
      <c r="P16" s="657" t="s">
        <v>715</v>
      </c>
      <c r="Q16" s="658"/>
      <c r="R16" s="658"/>
      <c r="S16" s="658"/>
      <c r="T16" s="658"/>
      <c r="U16" s="658"/>
      <c r="V16" s="659"/>
      <c r="W16" s="657" t="s">
        <v>715</v>
      </c>
      <c r="X16" s="658"/>
      <c r="Y16" s="658"/>
      <c r="Z16" s="658"/>
      <c r="AA16" s="658"/>
      <c r="AB16" s="658"/>
      <c r="AC16" s="659"/>
      <c r="AD16" s="657">
        <v>-184.83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715</v>
      </c>
      <c r="Q17" s="658"/>
      <c r="R17" s="658"/>
      <c r="S17" s="658"/>
      <c r="T17" s="658"/>
      <c r="U17" s="658"/>
      <c r="V17" s="659"/>
      <c r="W17" s="657" t="s">
        <v>715</v>
      </c>
      <c r="X17" s="658"/>
      <c r="Y17" s="658"/>
      <c r="Z17" s="658"/>
      <c r="AA17" s="658"/>
      <c r="AB17" s="658"/>
      <c r="AC17" s="659"/>
      <c r="AD17" s="657" t="s">
        <v>402</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3"/>
      <c r="B18" s="614"/>
      <c r="C18" s="614"/>
      <c r="D18" s="614"/>
      <c r="E18" s="614"/>
      <c r="F18" s="615"/>
      <c r="G18" s="727"/>
      <c r="H18" s="728"/>
      <c r="I18" s="716" t="s">
        <v>20</v>
      </c>
      <c r="J18" s="717"/>
      <c r="K18" s="717"/>
      <c r="L18" s="717"/>
      <c r="M18" s="717"/>
      <c r="N18" s="717"/>
      <c r="O18" s="718"/>
      <c r="P18" s="875">
        <f>SUM(P13:V17)</f>
        <v>243</v>
      </c>
      <c r="Q18" s="876"/>
      <c r="R18" s="876"/>
      <c r="S18" s="876"/>
      <c r="T18" s="876"/>
      <c r="U18" s="876"/>
      <c r="V18" s="877"/>
      <c r="W18" s="875">
        <f>SUM(W13:AC17)</f>
        <v>245</v>
      </c>
      <c r="X18" s="876"/>
      <c r="Y18" s="876"/>
      <c r="Z18" s="876"/>
      <c r="AA18" s="876"/>
      <c r="AB18" s="876"/>
      <c r="AC18" s="877"/>
      <c r="AD18" s="875">
        <f>SUM(AD13:AJ17)</f>
        <v>67.169999999999987</v>
      </c>
      <c r="AE18" s="876"/>
      <c r="AF18" s="876"/>
      <c r="AG18" s="876"/>
      <c r="AH18" s="876"/>
      <c r="AI18" s="876"/>
      <c r="AJ18" s="877"/>
      <c r="AK18" s="875">
        <f>SUM(AK13:AQ17)</f>
        <v>274.3</v>
      </c>
      <c r="AL18" s="876"/>
      <c r="AM18" s="876"/>
      <c r="AN18" s="876"/>
      <c r="AO18" s="876"/>
      <c r="AP18" s="876"/>
      <c r="AQ18" s="877"/>
      <c r="AR18" s="875">
        <f>SUM(AR13:AX17)</f>
        <v>262.3</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7">
        <v>241</v>
      </c>
      <c r="Q19" s="658"/>
      <c r="R19" s="658"/>
      <c r="S19" s="658"/>
      <c r="T19" s="658"/>
      <c r="U19" s="658"/>
      <c r="V19" s="659"/>
      <c r="W19" s="657">
        <v>245</v>
      </c>
      <c r="X19" s="658"/>
      <c r="Y19" s="658"/>
      <c r="Z19" s="658"/>
      <c r="AA19" s="658"/>
      <c r="AB19" s="658"/>
      <c r="AC19" s="659"/>
      <c r="AD19" s="657">
        <v>67.17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3" t="s">
        <v>10</v>
      </c>
      <c r="H20" s="874"/>
      <c r="I20" s="874"/>
      <c r="J20" s="874"/>
      <c r="K20" s="874"/>
      <c r="L20" s="874"/>
      <c r="M20" s="874"/>
      <c r="N20" s="874"/>
      <c r="O20" s="874"/>
      <c r="P20" s="316">
        <f>IF(P18=0, "-", SUM(P19)/P18)</f>
        <v>0.99176954732510292</v>
      </c>
      <c r="Q20" s="316"/>
      <c r="R20" s="316"/>
      <c r="S20" s="316"/>
      <c r="T20" s="316"/>
      <c r="U20" s="316"/>
      <c r="V20" s="316"/>
      <c r="W20" s="316">
        <f t="shared" ref="W20" si="0">IF(W18=0, "-", SUM(W19)/W18)</f>
        <v>1</v>
      </c>
      <c r="X20" s="316"/>
      <c r="Y20" s="316"/>
      <c r="Z20" s="316"/>
      <c r="AA20" s="316"/>
      <c r="AB20" s="316"/>
      <c r="AC20" s="316"/>
      <c r="AD20" s="316">
        <f t="shared" ref="AD20" si="1">IF(AD18=0, "-", SUM(AD19)/AD18)</f>
        <v>1.0000000000000002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350</v>
      </c>
      <c r="H21" s="315"/>
      <c r="I21" s="315"/>
      <c r="J21" s="315"/>
      <c r="K21" s="315"/>
      <c r="L21" s="315"/>
      <c r="M21" s="315"/>
      <c r="N21" s="315"/>
      <c r="O21" s="315"/>
      <c r="P21" s="316">
        <f>IF(P19=0, "-", SUM(P19)/SUM(P13,P14))</f>
        <v>0.99176954732510292</v>
      </c>
      <c r="Q21" s="316"/>
      <c r="R21" s="316"/>
      <c r="S21" s="316"/>
      <c r="T21" s="316"/>
      <c r="U21" s="316"/>
      <c r="V21" s="316"/>
      <c r="W21" s="316">
        <f t="shared" ref="W21" si="2">IF(W19=0, "-", SUM(W19)/SUM(W13,W14))</f>
        <v>1</v>
      </c>
      <c r="X21" s="316"/>
      <c r="Y21" s="316"/>
      <c r="Z21" s="316"/>
      <c r="AA21" s="316"/>
      <c r="AB21" s="316"/>
      <c r="AC21" s="316"/>
      <c r="AD21" s="316">
        <f t="shared" ref="AD21" si="3">IF(AD19=0, "-", SUM(AD19)/SUM(AD13,AD14))</f>
        <v>0.26654761904761903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703</v>
      </c>
      <c r="B22" s="971"/>
      <c r="C22" s="971"/>
      <c r="D22" s="971"/>
      <c r="E22" s="971"/>
      <c r="F22" s="972"/>
      <c r="G22" s="966" t="s">
        <v>329</v>
      </c>
      <c r="H22" s="222"/>
      <c r="I22" s="222"/>
      <c r="J22" s="222"/>
      <c r="K22" s="222"/>
      <c r="L22" s="222"/>
      <c r="M22" s="222"/>
      <c r="N22" s="222"/>
      <c r="O22" s="223"/>
      <c r="P22" s="931" t="s">
        <v>701</v>
      </c>
      <c r="Q22" s="222"/>
      <c r="R22" s="222"/>
      <c r="S22" s="222"/>
      <c r="T22" s="222"/>
      <c r="U22" s="222"/>
      <c r="V22" s="223"/>
      <c r="W22" s="931" t="s">
        <v>702</v>
      </c>
      <c r="X22" s="222"/>
      <c r="Y22" s="222"/>
      <c r="Z22" s="222"/>
      <c r="AA22" s="222"/>
      <c r="AB22" s="222"/>
      <c r="AC22" s="223"/>
      <c r="AD22" s="931" t="s">
        <v>328</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716</v>
      </c>
      <c r="H23" s="968"/>
      <c r="I23" s="968"/>
      <c r="J23" s="968"/>
      <c r="K23" s="968"/>
      <c r="L23" s="968"/>
      <c r="M23" s="968"/>
      <c r="N23" s="968"/>
      <c r="O23" s="969"/>
      <c r="P23" s="917">
        <v>257</v>
      </c>
      <c r="Q23" s="918"/>
      <c r="R23" s="918"/>
      <c r="S23" s="918"/>
      <c r="T23" s="918"/>
      <c r="U23" s="918"/>
      <c r="V23" s="932"/>
      <c r="W23" s="917">
        <v>245.3</v>
      </c>
      <c r="X23" s="918"/>
      <c r="Y23" s="918"/>
      <c r="Z23" s="918"/>
      <c r="AA23" s="918"/>
      <c r="AB23" s="918"/>
      <c r="AC23" s="932"/>
      <c r="AD23" s="980" t="s">
        <v>708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717</v>
      </c>
      <c r="H24" s="934"/>
      <c r="I24" s="934"/>
      <c r="J24" s="934"/>
      <c r="K24" s="934"/>
      <c r="L24" s="934"/>
      <c r="M24" s="934"/>
      <c r="N24" s="934"/>
      <c r="O24" s="935"/>
      <c r="P24" s="657">
        <v>15</v>
      </c>
      <c r="Q24" s="658"/>
      <c r="R24" s="658"/>
      <c r="S24" s="658"/>
      <c r="T24" s="658"/>
      <c r="U24" s="658"/>
      <c r="V24" s="659"/>
      <c r="W24" s="657">
        <v>15</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718</v>
      </c>
      <c r="H25" s="934"/>
      <c r="I25" s="934"/>
      <c r="J25" s="934"/>
      <c r="K25" s="934"/>
      <c r="L25" s="934"/>
      <c r="M25" s="934"/>
      <c r="N25" s="934"/>
      <c r="O25" s="935"/>
      <c r="P25" s="657">
        <v>1.2</v>
      </c>
      <c r="Q25" s="658"/>
      <c r="R25" s="658"/>
      <c r="S25" s="658"/>
      <c r="T25" s="658"/>
      <c r="U25" s="658"/>
      <c r="V25" s="659"/>
      <c r="W25" s="657">
        <v>1</v>
      </c>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719</v>
      </c>
      <c r="H26" s="934"/>
      <c r="I26" s="934"/>
      <c r="J26" s="934"/>
      <c r="K26" s="934"/>
      <c r="L26" s="934"/>
      <c r="M26" s="934"/>
      <c r="N26" s="934"/>
      <c r="O26" s="935"/>
      <c r="P26" s="657">
        <v>0.7</v>
      </c>
      <c r="Q26" s="658"/>
      <c r="R26" s="658"/>
      <c r="S26" s="658"/>
      <c r="T26" s="658"/>
      <c r="U26" s="658"/>
      <c r="V26" s="659"/>
      <c r="W26" s="657">
        <v>0.7</v>
      </c>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720</v>
      </c>
      <c r="H27" s="934"/>
      <c r="I27" s="934"/>
      <c r="J27" s="934"/>
      <c r="K27" s="934"/>
      <c r="L27" s="934"/>
      <c r="M27" s="934"/>
      <c r="N27" s="934"/>
      <c r="O27" s="935"/>
      <c r="P27" s="657">
        <v>0.4</v>
      </c>
      <c r="Q27" s="658"/>
      <c r="R27" s="658"/>
      <c r="S27" s="658"/>
      <c r="T27" s="658"/>
      <c r="U27" s="658"/>
      <c r="V27" s="659"/>
      <c r="W27" s="657">
        <v>0.4</v>
      </c>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333</v>
      </c>
      <c r="H28" s="937"/>
      <c r="I28" s="937"/>
      <c r="J28" s="937"/>
      <c r="K28" s="937"/>
      <c r="L28" s="937"/>
      <c r="M28" s="937"/>
      <c r="N28" s="937"/>
      <c r="O28" s="938"/>
      <c r="P28" s="875">
        <f>P29-SUM(P23:P27)</f>
        <v>0</v>
      </c>
      <c r="Q28" s="876"/>
      <c r="R28" s="876"/>
      <c r="S28" s="876"/>
      <c r="T28" s="876"/>
      <c r="U28" s="876"/>
      <c r="V28" s="877"/>
      <c r="W28" s="875">
        <f>W29-SUM(W23:W27)</f>
        <v>-9.9999999999965894E-2</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330</v>
      </c>
      <c r="H29" s="940"/>
      <c r="I29" s="940"/>
      <c r="J29" s="940"/>
      <c r="K29" s="940"/>
      <c r="L29" s="940"/>
      <c r="M29" s="940"/>
      <c r="N29" s="940"/>
      <c r="O29" s="941"/>
      <c r="P29" s="657">
        <f>AK13</f>
        <v>274.3</v>
      </c>
      <c r="Q29" s="658"/>
      <c r="R29" s="658"/>
      <c r="S29" s="658"/>
      <c r="T29" s="658"/>
      <c r="U29" s="658"/>
      <c r="V29" s="659"/>
      <c r="W29" s="949">
        <f>AR13</f>
        <v>262.3</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345</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386</v>
      </c>
      <c r="AF30" s="856"/>
      <c r="AG30" s="856"/>
      <c r="AH30" s="857"/>
      <c r="AI30" s="912" t="s">
        <v>408</v>
      </c>
      <c r="AJ30" s="912"/>
      <c r="AK30" s="912"/>
      <c r="AL30" s="855"/>
      <c r="AM30" s="912" t="s">
        <v>505</v>
      </c>
      <c r="AN30" s="912"/>
      <c r="AO30" s="912"/>
      <c r="AP30" s="855"/>
      <c r="AQ30" s="767" t="s">
        <v>232</v>
      </c>
      <c r="AR30" s="768"/>
      <c r="AS30" s="768"/>
      <c r="AT30" s="769"/>
      <c r="AU30" s="774" t="s">
        <v>134</v>
      </c>
      <c r="AV30" s="774"/>
      <c r="AW30" s="774"/>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5</v>
      </c>
      <c r="AR31" s="201"/>
      <c r="AS31" s="136" t="s">
        <v>233</v>
      </c>
      <c r="AT31" s="137"/>
      <c r="AU31" s="200" t="s">
        <v>715</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31</v>
      </c>
      <c r="AF32" s="219"/>
      <c r="AG32" s="219"/>
      <c r="AH32" s="219"/>
      <c r="AI32" s="218">
        <v>32</v>
      </c>
      <c r="AJ32" s="219"/>
      <c r="AK32" s="219"/>
      <c r="AL32" s="219"/>
      <c r="AM32" s="218">
        <v>32</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715</v>
      </c>
      <c r="AF33" s="219"/>
      <c r="AG33" s="219"/>
      <c r="AH33" s="219"/>
      <c r="AI33" s="218" t="s">
        <v>715</v>
      </c>
      <c r="AJ33" s="219"/>
      <c r="AK33" s="219"/>
      <c r="AL33" s="219"/>
      <c r="AM33" s="218" t="s">
        <v>773</v>
      </c>
      <c r="AN33" s="219"/>
      <c r="AO33" s="219"/>
      <c r="AP33" s="219"/>
      <c r="AQ33" s="336">
        <v>35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65.900000000000006</v>
      </c>
      <c r="AF34" s="219"/>
      <c r="AG34" s="219"/>
      <c r="AH34" s="219"/>
      <c r="AI34" s="218">
        <v>68</v>
      </c>
      <c r="AJ34" s="219"/>
      <c r="AK34" s="219"/>
      <c r="AL34" s="219"/>
      <c r="AM34" s="218">
        <v>68</v>
      </c>
      <c r="AN34" s="219"/>
      <c r="AO34" s="219"/>
      <c r="AP34" s="219"/>
      <c r="AQ34" s="336" t="s">
        <v>715</v>
      </c>
      <c r="AR34" s="208"/>
      <c r="AS34" s="208"/>
      <c r="AT34" s="337"/>
      <c r="AU34" s="219" t="s">
        <v>715</v>
      </c>
      <c r="AV34" s="219"/>
      <c r="AW34" s="219"/>
      <c r="AX34" s="221"/>
    </row>
    <row r="35" spans="1:51" ht="23.25" customHeight="1" x14ac:dyDescent="0.15">
      <c r="A35" s="228" t="s">
        <v>376</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345</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345</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65"/>
      <c r="AY79">
        <f>COUNTIF($AR$79,"☑")</f>
        <v>0</v>
      </c>
    </row>
    <row r="80" spans="1:51" ht="18.75" hidden="1" customHeight="1" x14ac:dyDescent="0.15">
      <c r="A80" s="861"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24981</v>
      </c>
      <c r="AF101" s="282"/>
      <c r="AG101" s="282"/>
      <c r="AH101" s="282"/>
      <c r="AI101" s="282">
        <v>21121</v>
      </c>
      <c r="AJ101" s="282"/>
      <c r="AK101" s="282"/>
      <c r="AL101" s="282"/>
      <c r="AM101" s="282">
        <v>0</v>
      </c>
      <c r="AN101" s="282"/>
      <c r="AO101" s="282"/>
      <c r="AP101" s="282"/>
      <c r="AQ101" s="282" t="s">
        <v>715</v>
      </c>
      <c r="AR101" s="282"/>
      <c r="AS101" s="282"/>
      <c r="AT101" s="282"/>
      <c r="AU101" s="218" t="s">
        <v>799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715</v>
      </c>
      <c r="AC102" s="460"/>
      <c r="AD102" s="460"/>
      <c r="AE102" s="282" t="s">
        <v>715</v>
      </c>
      <c r="AF102" s="282"/>
      <c r="AG102" s="282"/>
      <c r="AH102" s="282"/>
      <c r="AI102" s="282" t="s">
        <v>715</v>
      </c>
      <c r="AJ102" s="282"/>
      <c r="AK102" s="282"/>
      <c r="AL102" s="282"/>
      <c r="AM102" s="282" t="s">
        <v>715</v>
      </c>
      <c r="AN102" s="282"/>
      <c r="AO102" s="282"/>
      <c r="AP102" s="282"/>
      <c r="AQ102" s="282" t="s">
        <v>715</v>
      </c>
      <c r="AR102" s="282"/>
      <c r="AS102" s="282"/>
      <c r="AT102" s="282"/>
      <c r="AU102" s="225" t="s">
        <v>799</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90" t="s">
        <v>538</v>
      </c>
      <c r="AR115" s="591"/>
      <c r="AS115" s="591"/>
      <c r="AT115" s="591"/>
      <c r="AU115" s="591"/>
      <c r="AV115" s="591"/>
      <c r="AW115" s="591"/>
      <c r="AX115" s="592"/>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9647</v>
      </c>
      <c r="AF116" s="282"/>
      <c r="AG116" s="282"/>
      <c r="AH116" s="282"/>
      <c r="AI116" s="282">
        <v>11599.8</v>
      </c>
      <c r="AJ116" s="282"/>
      <c r="AK116" s="282"/>
      <c r="AL116" s="282"/>
      <c r="AM116" s="282">
        <v>0</v>
      </c>
      <c r="AN116" s="282"/>
      <c r="AO116" s="282"/>
      <c r="AP116" s="282"/>
      <c r="AQ116" s="218" t="s">
        <v>799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89" t="s">
        <v>730</v>
      </c>
      <c r="AF117" s="550"/>
      <c r="AG117" s="550"/>
      <c r="AH117" s="550"/>
      <c r="AI117" s="589" t="s">
        <v>731</v>
      </c>
      <c r="AJ117" s="550"/>
      <c r="AK117" s="550"/>
      <c r="AL117" s="550"/>
      <c r="AM117" s="550" t="s">
        <v>798</v>
      </c>
      <c r="AN117" s="550"/>
      <c r="AO117" s="550"/>
      <c r="AP117" s="550"/>
      <c r="AQ117" s="550" t="s">
        <v>799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90" t="s">
        <v>538</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90" t="s">
        <v>538</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90" t="s">
        <v>538</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386</v>
      </c>
      <c r="AF127" s="247"/>
      <c r="AG127" s="247"/>
      <c r="AH127" s="247"/>
      <c r="AI127" s="247" t="s">
        <v>408</v>
      </c>
      <c r="AJ127" s="247"/>
      <c r="AK127" s="247"/>
      <c r="AL127" s="247"/>
      <c r="AM127" s="247" t="s">
        <v>505</v>
      </c>
      <c r="AN127" s="247"/>
      <c r="AO127" s="247"/>
      <c r="AP127" s="247"/>
      <c r="AQ127" s="590" t="s">
        <v>538</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402</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402</v>
      </c>
      <c r="AF134" s="208"/>
      <c r="AG134" s="208"/>
      <c r="AH134" s="208"/>
      <c r="AI134" s="207" t="s">
        <v>402</v>
      </c>
      <c r="AJ134" s="208"/>
      <c r="AK134" s="208"/>
      <c r="AL134" s="208"/>
      <c r="AM134" s="207" t="s">
        <v>709</v>
      </c>
      <c r="AN134" s="208"/>
      <c r="AO134" s="208"/>
      <c r="AP134" s="208"/>
      <c r="AQ134" s="207" t="s">
        <v>402</v>
      </c>
      <c r="AR134" s="208"/>
      <c r="AS134" s="208"/>
      <c r="AT134" s="208"/>
      <c r="AU134" s="207" t="s">
        <v>402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402</v>
      </c>
      <c r="AF135" s="208"/>
      <c r="AG135" s="208"/>
      <c r="AH135" s="208"/>
      <c r="AI135" s="207" t="s">
        <v>402</v>
      </c>
      <c r="AJ135" s="208"/>
      <c r="AK135" s="208"/>
      <c r="AL135" s="208"/>
      <c r="AM135" s="207" t="s">
        <v>709</v>
      </c>
      <c r="AN135" s="208"/>
      <c r="AO135" s="208"/>
      <c r="AP135" s="208"/>
      <c r="AQ135" s="207" t="s">
        <v>402</v>
      </c>
      <c r="AR135" s="208"/>
      <c r="AS135" s="208"/>
      <c r="AT135" s="208"/>
      <c r="AU135" s="207">
        <v>60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402</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734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t="s">
        <v>402</v>
      </c>
      <c r="AF138" s="208"/>
      <c r="AG138" s="208"/>
      <c r="AH138" s="208"/>
      <c r="AI138" s="207" t="s">
        <v>402</v>
      </c>
      <c r="AJ138" s="208"/>
      <c r="AK138" s="208"/>
      <c r="AL138" s="208"/>
      <c r="AM138" s="207" t="s">
        <v>709</v>
      </c>
      <c r="AN138" s="208"/>
      <c r="AO138" s="208"/>
      <c r="AP138" s="208"/>
      <c r="AQ138" s="207" t="s">
        <v>402</v>
      </c>
      <c r="AR138" s="208"/>
      <c r="AS138" s="208"/>
      <c r="AT138" s="208"/>
      <c r="AU138" s="207" t="s">
        <v>402</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402</v>
      </c>
      <c r="AF139" s="208"/>
      <c r="AG139" s="208"/>
      <c r="AH139" s="208"/>
      <c r="AI139" s="207" t="s">
        <v>402</v>
      </c>
      <c r="AJ139" s="208"/>
      <c r="AK139" s="208"/>
      <c r="AL139" s="208"/>
      <c r="AM139" s="207" t="s">
        <v>709</v>
      </c>
      <c r="AN139" s="208"/>
      <c r="AO139" s="208"/>
      <c r="AP139" s="208"/>
      <c r="AQ139" s="207" t="s">
        <v>402</v>
      </c>
      <c r="AR139" s="208"/>
      <c r="AS139" s="208"/>
      <c r="AT139" s="208"/>
      <c r="AU139" s="207">
        <v>40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t="s">
        <v>715</v>
      </c>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367</v>
      </c>
      <c r="AC142" s="206"/>
      <c r="AD142" s="206"/>
      <c r="AE142" s="207"/>
      <c r="AF142" s="208"/>
      <c r="AG142" s="208"/>
      <c r="AH142" s="208"/>
      <c r="AI142" s="207"/>
      <c r="AJ142" s="208"/>
      <c r="AK142" s="208"/>
      <c r="AL142" s="208"/>
      <c r="AM142" s="207"/>
      <c r="AN142" s="208"/>
      <c r="AO142" s="208"/>
      <c r="AP142" s="208"/>
      <c r="AQ142" s="207" t="s">
        <v>715</v>
      </c>
      <c r="AR142" s="208"/>
      <c r="AS142" s="208"/>
      <c r="AT142" s="208"/>
      <c r="AU142" s="207" t="s">
        <v>715</v>
      </c>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367</v>
      </c>
      <c r="AC143" s="214"/>
      <c r="AD143" s="214"/>
      <c r="AE143" s="207"/>
      <c r="AF143" s="208"/>
      <c r="AG143" s="208"/>
      <c r="AH143" s="208"/>
      <c r="AI143" s="207"/>
      <c r="AJ143" s="208"/>
      <c r="AK143" s="208"/>
      <c r="AL143" s="208"/>
      <c r="AM143" s="207"/>
      <c r="AN143" s="208"/>
      <c r="AO143" s="208"/>
      <c r="AP143" s="208"/>
      <c r="AQ143" s="207" t="s">
        <v>715</v>
      </c>
      <c r="AR143" s="208"/>
      <c r="AS143" s="208"/>
      <c r="AT143" s="208"/>
      <c r="AU143" s="207" t="s">
        <v>715</v>
      </c>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402</v>
      </c>
      <c r="AJ194" s="208"/>
      <c r="AK194" s="208"/>
      <c r="AL194" s="208"/>
      <c r="AM194" s="207" t="s">
        <v>709</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402</v>
      </c>
      <c r="AJ195" s="208"/>
      <c r="AK195" s="208"/>
      <c r="AL195" s="208"/>
      <c r="AM195" s="207" t="s">
        <v>709</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402</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402</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29"/>
      <c r="E430" s="175" t="s">
        <v>395</v>
      </c>
      <c r="F430" s="895"/>
      <c r="G430" s="896" t="s">
        <v>252</v>
      </c>
      <c r="H430" s="126"/>
      <c r="I430" s="126"/>
      <c r="J430" s="897" t="s">
        <v>402</v>
      </c>
      <c r="K430" s="898"/>
      <c r="L430" s="898"/>
      <c r="M430" s="898"/>
      <c r="N430" s="898"/>
      <c r="O430" s="898"/>
      <c r="P430" s="898"/>
      <c r="Q430" s="898"/>
      <c r="R430" s="898"/>
      <c r="S430" s="898"/>
      <c r="T430" s="899"/>
      <c r="U430" s="587" t="s">
        <v>402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402</v>
      </c>
      <c r="AF432" s="201"/>
      <c r="AG432" s="136" t="s">
        <v>233</v>
      </c>
      <c r="AH432" s="137"/>
      <c r="AI432" s="335"/>
      <c r="AJ432" s="335"/>
      <c r="AK432" s="335"/>
      <c r="AL432" s="157"/>
      <c r="AM432" s="335"/>
      <c r="AN432" s="335"/>
      <c r="AO432" s="335"/>
      <c r="AP432" s="157"/>
      <c r="AQ432" s="250" t="s">
        <v>402</v>
      </c>
      <c r="AR432" s="201"/>
      <c r="AS432" s="136" t="s">
        <v>233</v>
      </c>
      <c r="AT432" s="137"/>
      <c r="AU432" s="201" t="s">
        <v>402</v>
      </c>
      <c r="AV432" s="201"/>
      <c r="AW432" s="136" t="s">
        <v>179</v>
      </c>
      <c r="AX432" s="196"/>
      <c r="AY432">
        <f>$AY$431</f>
        <v>1</v>
      </c>
    </row>
    <row r="433" spans="1:51" ht="23.25" customHeight="1" x14ac:dyDescent="0.15">
      <c r="A433" s="190"/>
      <c r="B433" s="187"/>
      <c r="C433" s="181"/>
      <c r="D433" s="187"/>
      <c r="E433" s="338"/>
      <c r="F433" s="339"/>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402</v>
      </c>
      <c r="AC433" s="214"/>
      <c r="AD433" s="214"/>
      <c r="AE433" s="336" t="s">
        <v>402</v>
      </c>
      <c r="AF433" s="208"/>
      <c r="AG433" s="208"/>
      <c r="AH433" s="208"/>
      <c r="AI433" s="336" t="s">
        <v>402</v>
      </c>
      <c r="AJ433" s="208"/>
      <c r="AK433" s="208"/>
      <c r="AL433" s="208"/>
      <c r="AM433" s="336" t="s">
        <v>709</v>
      </c>
      <c r="AN433" s="208"/>
      <c r="AO433" s="208"/>
      <c r="AP433" s="337"/>
      <c r="AQ433" s="336" t="s">
        <v>402</v>
      </c>
      <c r="AR433" s="208"/>
      <c r="AS433" s="208"/>
      <c r="AT433" s="337"/>
      <c r="AU433" s="208" t="s">
        <v>402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402</v>
      </c>
      <c r="AC434" s="206"/>
      <c r="AD434" s="206"/>
      <c r="AE434" s="336" t="s">
        <v>402</v>
      </c>
      <c r="AF434" s="208"/>
      <c r="AG434" s="208"/>
      <c r="AH434" s="337"/>
      <c r="AI434" s="336" t="s">
        <v>402</v>
      </c>
      <c r="AJ434" s="208"/>
      <c r="AK434" s="208"/>
      <c r="AL434" s="208"/>
      <c r="AM434" s="336" t="s">
        <v>709</v>
      </c>
      <c r="AN434" s="208"/>
      <c r="AO434" s="208"/>
      <c r="AP434" s="337"/>
      <c r="AQ434" s="336" t="s">
        <v>402</v>
      </c>
      <c r="AR434" s="208"/>
      <c r="AS434" s="208"/>
      <c r="AT434" s="337"/>
      <c r="AU434" s="208" t="s">
        <v>402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402</v>
      </c>
      <c r="AF435" s="208"/>
      <c r="AG435" s="208"/>
      <c r="AH435" s="337"/>
      <c r="AI435" s="336" t="s">
        <v>402</v>
      </c>
      <c r="AJ435" s="208"/>
      <c r="AK435" s="208"/>
      <c r="AL435" s="208"/>
      <c r="AM435" s="336" t="s">
        <v>709</v>
      </c>
      <c r="AN435" s="208"/>
      <c r="AO435" s="208"/>
      <c r="AP435" s="337"/>
      <c r="AQ435" s="336" t="s">
        <v>402</v>
      </c>
      <c r="AR435" s="208"/>
      <c r="AS435" s="208"/>
      <c r="AT435" s="337"/>
      <c r="AU435" s="208" t="s">
        <v>402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402</v>
      </c>
      <c r="AF457" s="201"/>
      <c r="AG457" s="136" t="s">
        <v>233</v>
      </c>
      <c r="AH457" s="137"/>
      <c r="AI457" s="335"/>
      <c r="AJ457" s="335"/>
      <c r="AK457" s="335"/>
      <c r="AL457" s="157"/>
      <c r="AM457" s="335"/>
      <c r="AN457" s="335"/>
      <c r="AO457" s="335"/>
      <c r="AP457" s="157"/>
      <c r="AQ457" s="250" t="s">
        <v>402</v>
      </c>
      <c r="AR457" s="201"/>
      <c r="AS457" s="136" t="s">
        <v>233</v>
      </c>
      <c r="AT457" s="137"/>
      <c r="AU457" s="201" t="s">
        <v>402</v>
      </c>
      <c r="AV457" s="201"/>
      <c r="AW457" s="136" t="s">
        <v>179</v>
      </c>
      <c r="AX457" s="196"/>
      <c r="AY457">
        <f>$AY$456</f>
        <v>1</v>
      </c>
    </row>
    <row r="458" spans="1:51" ht="23.25" customHeight="1" x14ac:dyDescent="0.15">
      <c r="A458" s="190"/>
      <c r="B458" s="187"/>
      <c r="C458" s="181"/>
      <c r="D458" s="187"/>
      <c r="E458" s="338"/>
      <c r="F458" s="339"/>
      <c r="G458" s="107" t="s">
        <v>402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402</v>
      </c>
      <c r="AC458" s="214"/>
      <c r="AD458" s="214"/>
      <c r="AE458" s="336" t="s">
        <v>402</v>
      </c>
      <c r="AF458" s="208"/>
      <c r="AG458" s="208"/>
      <c r="AH458" s="208"/>
      <c r="AI458" s="336" t="s">
        <v>402</v>
      </c>
      <c r="AJ458" s="208"/>
      <c r="AK458" s="208"/>
      <c r="AL458" s="208"/>
      <c r="AM458" s="336" t="s">
        <v>709</v>
      </c>
      <c r="AN458" s="208"/>
      <c r="AO458" s="208"/>
      <c r="AP458" s="337"/>
      <c r="AQ458" s="336" t="s">
        <v>402</v>
      </c>
      <c r="AR458" s="208"/>
      <c r="AS458" s="208"/>
      <c r="AT458" s="337"/>
      <c r="AU458" s="208" t="s">
        <v>402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402</v>
      </c>
      <c r="AC459" s="206"/>
      <c r="AD459" s="206"/>
      <c r="AE459" s="336" t="s">
        <v>402</v>
      </c>
      <c r="AF459" s="208"/>
      <c r="AG459" s="208"/>
      <c r="AH459" s="337"/>
      <c r="AI459" s="336" t="s">
        <v>402</v>
      </c>
      <c r="AJ459" s="208"/>
      <c r="AK459" s="208"/>
      <c r="AL459" s="208"/>
      <c r="AM459" s="336" t="s">
        <v>709</v>
      </c>
      <c r="AN459" s="208"/>
      <c r="AO459" s="208"/>
      <c r="AP459" s="337"/>
      <c r="AQ459" s="336" t="s">
        <v>402</v>
      </c>
      <c r="AR459" s="208"/>
      <c r="AS459" s="208"/>
      <c r="AT459" s="337"/>
      <c r="AU459" s="208" t="s">
        <v>402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402</v>
      </c>
      <c r="AF460" s="208"/>
      <c r="AG460" s="208"/>
      <c r="AH460" s="337"/>
      <c r="AI460" s="336" t="s">
        <v>402</v>
      </c>
      <c r="AJ460" s="208"/>
      <c r="AK460" s="208"/>
      <c r="AL460" s="208"/>
      <c r="AM460" s="336" t="s">
        <v>709</v>
      </c>
      <c r="AN460" s="208"/>
      <c r="AO460" s="208"/>
      <c r="AP460" s="337"/>
      <c r="AQ460" s="336" t="s">
        <v>402</v>
      </c>
      <c r="AR460" s="208"/>
      <c r="AS460" s="208"/>
      <c r="AT460" s="337"/>
      <c r="AU460" s="208" t="s">
        <v>402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68.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743</v>
      </c>
      <c r="AE702" s="342"/>
      <c r="AF702" s="342"/>
      <c r="AG702" s="379" t="s">
        <v>784</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743</v>
      </c>
      <c r="AE703" s="323"/>
      <c r="AF703" s="323"/>
      <c r="AG703" s="104" t="s">
        <v>785</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743</v>
      </c>
      <c r="AE704" s="783"/>
      <c r="AF704" s="783"/>
      <c r="AG704" s="168" t="s">
        <v>786</v>
      </c>
      <c r="AH704" s="111"/>
      <c r="AI704" s="111"/>
      <c r="AJ704" s="111"/>
      <c r="AK704" s="111"/>
      <c r="AL704" s="111"/>
      <c r="AM704" s="111"/>
      <c r="AN704" s="111"/>
      <c r="AO704" s="111"/>
      <c r="AP704" s="111"/>
      <c r="AQ704" s="111"/>
      <c r="AR704" s="111"/>
      <c r="AS704" s="111"/>
      <c r="AT704" s="111"/>
      <c r="AU704" s="111"/>
      <c r="AV704" s="111"/>
      <c r="AW704" s="111"/>
      <c r="AX704" s="169"/>
    </row>
    <row r="705" spans="1:50" ht="54.95"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743</v>
      </c>
      <c r="AE705" s="715"/>
      <c r="AF705" s="715"/>
      <c r="AG705" s="128" t="s">
        <v>787</v>
      </c>
      <c r="AH705" s="108"/>
      <c r="AI705" s="108"/>
      <c r="AJ705" s="108"/>
      <c r="AK705" s="108"/>
      <c r="AL705" s="108"/>
      <c r="AM705" s="108"/>
      <c r="AN705" s="108"/>
      <c r="AO705" s="108"/>
      <c r="AP705" s="108"/>
      <c r="AQ705" s="108"/>
      <c r="AR705" s="108"/>
      <c r="AS705" s="108"/>
      <c r="AT705" s="108"/>
      <c r="AU705" s="108"/>
      <c r="AV705" s="108"/>
      <c r="AW705" s="108"/>
      <c r="AX705" s="129"/>
    </row>
    <row r="706" spans="1:50" ht="54.95" customHeight="1" x14ac:dyDescent="0.15">
      <c r="A706" s="642"/>
      <c r="B706" s="643"/>
      <c r="C706" s="794"/>
      <c r="D706" s="795"/>
      <c r="E706" s="730" t="s">
        <v>377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782</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54.9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782</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743</v>
      </c>
      <c r="AE708" s="604"/>
      <c r="AF708" s="604"/>
      <c r="AG708" s="742" t="s">
        <v>788</v>
      </c>
      <c r="AH708" s="743"/>
      <c r="AI708" s="743"/>
      <c r="AJ708" s="743"/>
      <c r="AK708" s="743"/>
      <c r="AL708" s="743"/>
      <c r="AM708" s="743"/>
      <c r="AN708" s="743"/>
      <c r="AO708" s="743"/>
      <c r="AP708" s="743"/>
      <c r="AQ708" s="743"/>
      <c r="AR708" s="743"/>
      <c r="AS708" s="743"/>
      <c r="AT708" s="743"/>
      <c r="AU708" s="743"/>
      <c r="AV708" s="743"/>
      <c r="AW708" s="743"/>
      <c r="AX708" s="744"/>
    </row>
    <row r="709" spans="1:50" ht="7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789</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790</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743</v>
      </c>
      <c r="AE711" s="323"/>
      <c r="AF711" s="323"/>
      <c r="AG711" s="104" t="s">
        <v>791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2" t="s">
        <v>783</v>
      </c>
      <c r="AE712" s="783"/>
      <c r="AF712" s="783"/>
      <c r="AG712" s="807" t="s">
        <v>402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343</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783</v>
      </c>
      <c r="AE713" s="323"/>
      <c r="AF713" s="663"/>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743</v>
      </c>
      <c r="AE714" s="805"/>
      <c r="AF714" s="806"/>
      <c r="AG714" s="736" t="s">
        <v>792</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322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743</v>
      </c>
      <c r="AE715" s="604"/>
      <c r="AF715" s="656"/>
      <c r="AG715" s="742" t="s">
        <v>793</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4" t="s">
        <v>794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783</v>
      </c>
      <c r="AE717" s="323"/>
      <c r="AF717" s="323"/>
      <c r="AG717" s="104" t="s">
        <v>402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783</v>
      </c>
      <c r="AE718" s="323"/>
      <c r="AF718" s="323"/>
      <c r="AG718" s="130" t="s">
        <v>402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783</v>
      </c>
      <c r="AE719" s="604"/>
      <c r="AF719" s="604"/>
      <c r="AG719" s="619" t="s">
        <v>402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6" t="s">
        <v>795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801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802</v>
      </c>
      <c r="B731" s="674"/>
      <c r="C731" s="674"/>
      <c r="D731" s="674"/>
      <c r="E731" s="675"/>
      <c r="F731" s="729" t="s">
        <v>803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804</v>
      </c>
      <c r="B733" s="674"/>
      <c r="C733" s="674"/>
      <c r="D733" s="674"/>
      <c r="E733" s="675"/>
      <c r="F733" s="637" t="s">
        <v>805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668</v>
      </c>
      <c r="B737" s="211"/>
      <c r="C737" s="211"/>
      <c r="D737" s="212"/>
      <c r="E737" s="952" t="s">
        <v>736</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393</v>
      </c>
      <c r="B738" s="361"/>
      <c r="C738" s="361"/>
      <c r="D738" s="361"/>
      <c r="E738" s="952" t="s">
        <v>737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392</v>
      </c>
      <c r="B739" s="361"/>
      <c r="C739" s="361"/>
      <c r="D739" s="361"/>
      <c r="E739" s="952" t="s">
        <v>738</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391</v>
      </c>
      <c r="B740" s="361"/>
      <c r="C740" s="361"/>
      <c r="D740" s="361"/>
      <c r="E740" s="952" t="s">
        <v>739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390</v>
      </c>
      <c r="B741" s="361"/>
      <c r="C741" s="361"/>
      <c r="D741" s="361"/>
      <c r="E741" s="952" t="s">
        <v>740</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389</v>
      </c>
      <c r="B742" s="361"/>
      <c r="C742" s="361"/>
      <c r="D742" s="361"/>
      <c r="E742" s="952" t="s">
        <v>741</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388</v>
      </c>
      <c r="B743" s="361"/>
      <c r="C743" s="361"/>
      <c r="D743" s="361"/>
      <c r="E743" s="952" t="s">
        <v>742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387</v>
      </c>
      <c r="B744" s="361"/>
      <c r="C744" s="361"/>
      <c r="D744" s="361"/>
      <c r="E744" s="952">
        <v>343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386</v>
      </c>
      <c r="B745" s="361"/>
      <c r="C745" s="361"/>
      <c r="D745" s="361"/>
      <c r="E745" s="989">
        <v>344</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541</v>
      </c>
      <c r="B746" s="361"/>
      <c r="C746" s="361"/>
      <c r="D746" s="361"/>
      <c r="E746" s="958" t="s">
        <v>706</v>
      </c>
      <c r="F746" s="956"/>
      <c r="G746" s="956"/>
      <c r="H746" s="100" t="str">
        <f>IF(E746="","","-")</f>
        <v>-</v>
      </c>
      <c r="I746" s="956"/>
      <c r="J746" s="956"/>
      <c r="K746" s="100" t="str">
        <f>IF(I746="","","-")</f>
        <v/>
      </c>
      <c r="L746" s="957">
        <v>337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505</v>
      </c>
      <c r="B747" s="361"/>
      <c r="C747" s="361"/>
      <c r="D747" s="361"/>
      <c r="E747" s="958" t="s">
        <v>706</v>
      </c>
      <c r="F747" s="956"/>
      <c r="G747" s="956"/>
      <c r="H747" s="100" t="str">
        <f>IF(E747="","","-")</f>
        <v>-</v>
      </c>
      <c r="I747" s="956"/>
      <c r="J747" s="956"/>
      <c r="K747" s="100" t="str">
        <f>IF(I747="","","-")</f>
        <v/>
      </c>
      <c r="L747" s="957">
        <v>340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3" t="s">
        <v>380</v>
      </c>
      <c r="B748" s="614"/>
      <c r="C748" s="614"/>
      <c r="D748" s="614"/>
      <c r="E748" s="614"/>
      <c r="F748" s="61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382</v>
      </c>
      <c r="B787" s="629"/>
      <c r="C787" s="629"/>
      <c r="D787" s="629"/>
      <c r="E787" s="629"/>
      <c r="F787" s="630"/>
      <c r="G787" s="594" t="s">
        <v>806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755</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751</v>
      </c>
      <c r="H789" s="671"/>
      <c r="I789" s="671"/>
      <c r="J789" s="671"/>
      <c r="K789" s="672"/>
      <c r="L789" s="664" t="s">
        <v>752</v>
      </c>
      <c r="M789" s="665"/>
      <c r="N789" s="665"/>
      <c r="O789" s="665"/>
      <c r="P789" s="665"/>
      <c r="Q789" s="665"/>
      <c r="R789" s="665"/>
      <c r="S789" s="665"/>
      <c r="T789" s="665"/>
      <c r="U789" s="665"/>
      <c r="V789" s="665"/>
      <c r="W789" s="665"/>
      <c r="X789" s="666"/>
      <c r="Y789" s="382">
        <v>52.2</v>
      </c>
      <c r="Z789" s="383"/>
      <c r="AA789" s="383"/>
      <c r="AB789" s="802"/>
      <c r="AC789" s="670" t="s">
        <v>753</v>
      </c>
      <c r="AD789" s="671"/>
      <c r="AE789" s="671"/>
      <c r="AF789" s="671"/>
      <c r="AG789" s="672"/>
      <c r="AH789" s="664" t="s">
        <v>754</v>
      </c>
      <c r="AI789" s="665"/>
      <c r="AJ789" s="665"/>
      <c r="AK789" s="665"/>
      <c r="AL789" s="665"/>
      <c r="AM789" s="665"/>
      <c r="AN789" s="665"/>
      <c r="AO789" s="665"/>
      <c r="AP789" s="665"/>
      <c r="AQ789" s="665"/>
      <c r="AR789" s="665"/>
      <c r="AS789" s="665"/>
      <c r="AT789" s="666"/>
      <c r="AU789" s="382">
        <v>25.2</v>
      </c>
      <c r="AV789" s="383"/>
      <c r="AW789" s="383"/>
      <c r="AX789" s="384"/>
    </row>
    <row r="790" spans="1:51"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1"/>
      <c r="B791" s="632"/>
      <c r="C791" s="632"/>
      <c r="D791" s="632"/>
      <c r="E791" s="632"/>
      <c r="F791" s="633"/>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1"/>
      <c r="B792" s="632"/>
      <c r="C792" s="632"/>
      <c r="D792" s="632"/>
      <c r="E792" s="632"/>
      <c r="F792" s="633"/>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1"/>
      <c r="B793" s="632"/>
      <c r="C793" s="632"/>
      <c r="D793" s="632"/>
      <c r="E793" s="632"/>
      <c r="F793" s="633"/>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1"/>
      <c r="B794" s="632"/>
      <c r="C794" s="632"/>
      <c r="D794" s="632"/>
      <c r="E794" s="632"/>
      <c r="F794" s="633"/>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52.2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25.2</v>
      </c>
      <c r="AV799" s="829"/>
      <c r="AW799" s="829"/>
      <c r="AX799" s="831"/>
    </row>
    <row r="800" spans="1:51" ht="24.75" customHeight="1" x14ac:dyDescent="0.15">
      <c r="A800" s="631"/>
      <c r="B800" s="632"/>
      <c r="C800" s="632"/>
      <c r="D800" s="632"/>
      <c r="E800" s="632"/>
      <c r="F800" s="633"/>
      <c r="G800" s="594" t="s">
        <v>758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760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756</v>
      </c>
      <c r="H802" s="671"/>
      <c r="I802" s="671"/>
      <c r="J802" s="671"/>
      <c r="K802" s="672"/>
      <c r="L802" s="664" t="s">
        <v>757</v>
      </c>
      <c r="M802" s="665"/>
      <c r="N802" s="665"/>
      <c r="O802" s="665"/>
      <c r="P802" s="665"/>
      <c r="Q802" s="665"/>
      <c r="R802" s="665"/>
      <c r="S802" s="665"/>
      <c r="T802" s="665"/>
      <c r="U802" s="665"/>
      <c r="V802" s="665"/>
      <c r="W802" s="665"/>
      <c r="X802" s="666"/>
      <c r="Y802" s="382">
        <v>20</v>
      </c>
      <c r="Z802" s="383"/>
      <c r="AA802" s="383"/>
      <c r="AB802" s="802"/>
      <c r="AC802" s="670" t="s">
        <v>756</v>
      </c>
      <c r="AD802" s="671"/>
      <c r="AE802" s="671"/>
      <c r="AF802" s="671"/>
      <c r="AG802" s="672"/>
      <c r="AH802" s="664" t="s">
        <v>757</v>
      </c>
      <c r="AI802" s="665"/>
      <c r="AJ802" s="665"/>
      <c r="AK802" s="665"/>
      <c r="AL802" s="665"/>
      <c r="AM802" s="665"/>
      <c r="AN802" s="665"/>
      <c r="AO802" s="665"/>
      <c r="AP802" s="665"/>
      <c r="AQ802" s="665"/>
      <c r="AR802" s="665"/>
      <c r="AS802" s="665"/>
      <c r="AT802" s="666"/>
      <c r="AU802" s="382">
        <v>7</v>
      </c>
      <c r="AV802" s="383"/>
      <c r="AW802" s="383"/>
      <c r="AX802" s="384"/>
      <c r="AY802">
        <f t="shared" ref="AY802:AY812" si="115">$AY$800</f>
        <v>2</v>
      </c>
    </row>
    <row r="803" spans="1:51"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1"/>
      <c r="B804" s="632"/>
      <c r="C804" s="632"/>
      <c r="D804" s="632"/>
      <c r="E804" s="632"/>
      <c r="F804" s="633"/>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15">
      <c r="A805" s="631"/>
      <c r="B805" s="632"/>
      <c r="C805" s="632"/>
      <c r="D805" s="632"/>
      <c r="E805" s="632"/>
      <c r="F805" s="633"/>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1"/>
      <c r="B806" s="632"/>
      <c r="C806" s="632"/>
      <c r="D806" s="632"/>
      <c r="E806" s="632"/>
      <c r="F806" s="633"/>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1"/>
      <c r="B807" s="632"/>
      <c r="C807" s="632"/>
      <c r="D807" s="632"/>
      <c r="E807" s="632"/>
      <c r="F807" s="633"/>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20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7</v>
      </c>
      <c r="AV812" s="829"/>
      <c r="AW812" s="829"/>
      <c r="AX812" s="831"/>
      <c r="AY812">
        <f t="shared" si="115"/>
        <v>2</v>
      </c>
    </row>
    <row r="813" spans="1:51" ht="24.75" customHeight="1" x14ac:dyDescent="0.15">
      <c r="A813" s="631"/>
      <c r="B813" s="632"/>
      <c r="C813" s="632"/>
      <c r="D813" s="632"/>
      <c r="E813" s="632"/>
      <c r="F813" s="633"/>
      <c r="G813" s="594" t="s">
        <v>759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761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3"/>
      <c r="AY813">
        <f>COUNTA($G$815,$AC$815)</f>
        <v>2</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751</v>
      </c>
      <c r="H815" s="671"/>
      <c r="I815" s="671"/>
      <c r="J815" s="671"/>
      <c r="K815" s="672"/>
      <c r="L815" s="664" t="s">
        <v>762</v>
      </c>
      <c r="M815" s="665"/>
      <c r="N815" s="665"/>
      <c r="O815" s="665"/>
      <c r="P815" s="665"/>
      <c r="Q815" s="665"/>
      <c r="R815" s="665"/>
      <c r="S815" s="665"/>
      <c r="T815" s="665"/>
      <c r="U815" s="665"/>
      <c r="V815" s="665"/>
      <c r="W815" s="665"/>
      <c r="X815" s="666"/>
      <c r="Y815" s="382">
        <v>10</v>
      </c>
      <c r="Z815" s="383"/>
      <c r="AA815" s="383"/>
      <c r="AB815" s="802"/>
      <c r="AC815" s="670" t="s">
        <v>763</v>
      </c>
      <c r="AD815" s="671"/>
      <c r="AE815" s="671"/>
      <c r="AF815" s="671"/>
      <c r="AG815" s="672"/>
      <c r="AH815" s="664" t="s">
        <v>764</v>
      </c>
      <c r="AI815" s="665"/>
      <c r="AJ815" s="665"/>
      <c r="AK815" s="665"/>
      <c r="AL815" s="665"/>
      <c r="AM815" s="665"/>
      <c r="AN815" s="665"/>
      <c r="AO815" s="665"/>
      <c r="AP815" s="665"/>
      <c r="AQ815" s="665"/>
      <c r="AR815" s="665"/>
      <c r="AS815" s="665"/>
      <c r="AT815" s="666"/>
      <c r="AU815" s="382">
        <v>4</v>
      </c>
      <c r="AV815" s="383"/>
      <c r="AW815" s="383"/>
      <c r="AX815" s="384"/>
      <c r="AY815">
        <f t="shared" ref="AY815:AY825" si="116">$AY$813</f>
        <v>2</v>
      </c>
    </row>
    <row r="816" spans="1:51"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15">
      <c r="A817" s="631"/>
      <c r="B817" s="632"/>
      <c r="C817" s="632"/>
      <c r="D817" s="632"/>
      <c r="E817" s="632"/>
      <c r="F817" s="633"/>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15">
      <c r="A818" s="631"/>
      <c r="B818" s="632"/>
      <c r="C818" s="632"/>
      <c r="D818" s="632"/>
      <c r="E818" s="632"/>
      <c r="F818" s="633"/>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15">
      <c r="A819" s="631"/>
      <c r="B819" s="632"/>
      <c r="C819" s="632"/>
      <c r="D819" s="632"/>
      <c r="E819" s="632"/>
      <c r="F819" s="633"/>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15">
      <c r="A820" s="631"/>
      <c r="B820" s="632"/>
      <c r="C820" s="632"/>
      <c r="D820" s="632"/>
      <c r="E820" s="632"/>
      <c r="F820" s="633"/>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10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4</v>
      </c>
      <c r="AV825" s="829"/>
      <c r="AW825" s="829"/>
      <c r="AX825" s="831"/>
      <c r="AY825">
        <f t="shared" si="116"/>
        <v>2</v>
      </c>
    </row>
    <row r="826" spans="1:51" ht="24.75" hidden="1" customHeight="1" x14ac:dyDescent="0.15">
      <c r="A826" s="631"/>
      <c r="B826" s="632"/>
      <c r="C826" s="632"/>
      <c r="D826" s="632"/>
      <c r="E826" s="632"/>
      <c r="F826" s="633"/>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1"/>
      <c r="B830" s="632"/>
      <c r="C830" s="632"/>
      <c r="D830" s="632"/>
      <c r="E830" s="632"/>
      <c r="F830" s="633"/>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1"/>
      <c r="B831" s="632"/>
      <c r="C831" s="632"/>
      <c r="D831" s="632"/>
      <c r="E831" s="632"/>
      <c r="F831" s="633"/>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1"/>
      <c r="B832" s="632"/>
      <c r="C832" s="632"/>
      <c r="D832" s="632"/>
      <c r="E832" s="632"/>
      <c r="F832" s="633"/>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1"/>
      <c r="B833" s="632"/>
      <c r="C833" s="632"/>
      <c r="D833" s="632"/>
      <c r="E833" s="632"/>
      <c r="F833" s="633"/>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1"/>
      <c r="B834" s="632"/>
      <c r="C834" s="632"/>
      <c r="D834" s="632"/>
      <c r="E834" s="632"/>
      <c r="F834" s="633"/>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1"/>
      <c r="B835" s="632"/>
      <c r="C835" s="632"/>
      <c r="D835" s="632"/>
      <c r="E835" s="632"/>
      <c r="F835" s="633"/>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1"/>
      <c r="B836" s="632"/>
      <c r="C836" s="632"/>
      <c r="D836" s="632"/>
      <c r="E836" s="632"/>
      <c r="F836" s="633"/>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1"/>
      <c r="B837" s="632"/>
      <c r="C837" s="632"/>
      <c r="D837" s="632"/>
      <c r="E837" s="632"/>
      <c r="F837" s="633"/>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765</v>
      </c>
      <c r="D845" s="343"/>
      <c r="E845" s="343"/>
      <c r="F845" s="343"/>
      <c r="G845" s="343"/>
      <c r="H845" s="343"/>
      <c r="I845" s="343"/>
      <c r="J845" s="344">
        <v>4000020450006</v>
      </c>
      <c r="K845" s="345"/>
      <c r="L845" s="345"/>
      <c r="M845" s="345"/>
      <c r="N845" s="345"/>
      <c r="O845" s="345"/>
      <c r="P845" s="359" t="s">
        <v>768</v>
      </c>
      <c r="Q845" s="346"/>
      <c r="R845" s="346"/>
      <c r="S845" s="346"/>
      <c r="T845" s="346"/>
      <c r="U845" s="346"/>
      <c r="V845" s="346"/>
      <c r="W845" s="346"/>
      <c r="X845" s="346"/>
      <c r="Y845" s="347">
        <v>25.2</v>
      </c>
      <c r="Z845" s="348"/>
      <c r="AA845" s="348"/>
      <c r="AB845" s="349"/>
      <c r="AC845" s="350" t="s">
        <v>375</v>
      </c>
      <c r="AD845" s="351"/>
      <c r="AE845" s="351"/>
      <c r="AF845" s="351"/>
      <c r="AG845" s="351"/>
      <c r="AH845" s="366" t="s">
        <v>773</v>
      </c>
      <c r="AI845" s="367"/>
      <c r="AJ845" s="367"/>
      <c r="AK845" s="367"/>
      <c r="AL845" s="354" t="s">
        <v>773</v>
      </c>
      <c r="AM845" s="355"/>
      <c r="AN845" s="355"/>
      <c r="AO845" s="356"/>
      <c r="AP845" s="357" t="s">
        <v>773</v>
      </c>
      <c r="AQ845" s="357"/>
      <c r="AR845" s="357"/>
      <c r="AS845" s="357"/>
      <c r="AT845" s="357"/>
      <c r="AU845" s="357"/>
      <c r="AV845" s="357"/>
      <c r="AW845" s="357"/>
      <c r="AX845" s="357"/>
    </row>
    <row r="846" spans="1:51" ht="45" customHeight="1" x14ac:dyDescent="0.15">
      <c r="A846" s="370">
        <v>2</v>
      </c>
      <c r="B846" s="370">
        <v>1</v>
      </c>
      <c r="C846" s="358" t="s">
        <v>766</v>
      </c>
      <c r="D846" s="343"/>
      <c r="E846" s="343"/>
      <c r="F846" s="343"/>
      <c r="G846" s="343"/>
      <c r="H846" s="343"/>
      <c r="I846" s="343"/>
      <c r="J846" s="344">
        <v>4000020300004</v>
      </c>
      <c r="K846" s="345"/>
      <c r="L846" s="345"/>
      <c r="M846" s="345"/>
      <c r="N846" s="345"/>
      <c r="O846" s="345"/>
      <c r="P846" s="359" t="s">
        <v>769</v>
      </c>
      <c r="Q846" s="346"/>
      <c r="R846" s="346"/>
      <c r="S846" s="346"/>
      <c r="T846" s="346"/>
      <c r="U846" s="346"/>
      <c r="V846" s="346"/>
      <c r="W846" s="346"/>
      <c r="X846" s="346"/>
      <c r="Y846" s="347">
        <v>20</v>
      </c>
      <c r="Z846" s="348"/>
      <c r="AA846" s="348"/>
      <c r="AB846" s="349"/>
      <c r="AC846" s="350" t="s">
        <v>375</v>
      </c>
      <c r="AD846" s="351"/>
      <c r="AE846" s="351"/>
      <c r="AF846" s="351"/>
      <c r="AG846" s="351"/>
      <c r="AH846" s="366" t="s">
        <v>773</v>
      </c>
      <c r="AI846" s="367"/>
      <c r="AJ846" s="367"/>
      <c r="AK846" s="367"/>
      <c r="AL846" s="354" t="s">
        <v>773</v>
      </c>
      <c r="AM846" s="355"/>
      <c r="AN846" s="355"/>
      <c r="AO846" s="356"/>
      <c r="AP846" s="357" t="s">
        <v>773</v>
      </c>
      <c r="AQ846" s="357"/>
      <c r="AR846" s="357"/>
      <c r="AS846" s="357"/>
      <c r="AT846" s="357"/>
      <c r="AU846" s="357"/>
      <c r="AV846" s="357"/>
      <c r="AW846" s="357"/>
      <c r="AX846" s="357"/>
      <c r="AY846">
        <f>COUNTA($C$846)</f>
        <v>1</v>
      </c>
    </row>
    <row r="847" spans="1:51" ht="45" customHeight="1" x14ac:dyDescent="0.15">
      <c r="A847" s="370">
        <v>3</v>
      </c>
      <c r="B847" s="370">
        <v>1</v>
      </c>
      <c r="C847" s="358" t="s">
        <v>767</v>
      </c>
      <c r="D847" s="343"/>
      <c r="E847" s="343"/>
      <c r="F847" s="343"/>
      <c r="G847" s="343"/>
      <c r="H847" s="343"/>
      <c r="I847" s="343"/>
      <c r="J847" s="344">
        <v>1000020470007</v>
      </c>
      <c r="K847" s="345"/>
      <c r="L847" s="345"/>
      <c r="M847" s="345"/>
      <c r="N847" s="345"/>
      <c r="O847" s="345"/>
      <c r="P847" s="359" t="s">
        <v>775</v>
      </c>
      <c r="Q847" s="346"/>
      <c r="R847" s="346"/>
      <c r="S847" s="346"/>
      <c r="T847" s="346"/>
      <c r="U847" s="346"/>
      <c r="V847" s="346"/>
      <c r="W847" s="346"/>
      <c r="X847" s="346"/>
      <c r="Y847" s="347">
        <v>7</v>
      </c>
      <c r="Z847" s="348"/>
      <c r="AA847" s="348"/>
      <c r="AB847" s="349"/>
      <c r="AC847" s="350" t="s">
        <v>375</v>
      </c>
      <c r="AD847" s="351"/>
      <c r="AE847" s="351"/>
      <c r="AF847" s="351"/>
      <c r="AG847" s="351"/>
      <c r="AH847" s="352" t="s">
        <v>773</v>
      </c>
      <c r="AI847" s="353"/>
      <c r="AJ847" s="353"/>
      <c r="AK847" s="353"/>
      <c r="AL847" s="354" t="s">
        <v>773</v>
      </c>
      <c r="AM847" s="355"/>
      <c r="AN847" s="355"/>
      <c r="AO847" s="356"/>
      <c r="AP847" s="357" t="s">
        <v>773</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772</v>
      </c>
      <c r="D878" s="343"/>
      <c r="E878" s="343"/>
      <c r="F878" s="343"/>
      <c r="G878" s="343"/>
      <c r="H878" s="343"/>
      <c r="I878" s="343"/>
      <c r="J878" s="344" t="s">
        <v>773</v>
      </c>
      <c r="K878" s="345"/>
      <c r="L878" s="345"/>
      <c r="M878" s="345"/>
      <c r="N878" s="345"/>
      <c r="O878" s="345"/>
      <c r="P878" s="359" t="s">
        <v>774</v>
      </c>
      <c r="Q878" s="346"/>
      <c r="R878" s="346"/>
      <c r="S878" s="346"/>
      <c r="T878" s="346"/>
      <c r="U878" s="346"/>
      <c r="V878" s="346"/>
      <c r="W878" s="346"/>
      <c r="X878" s="346"/>
      <c r="Y878" s="347">
        <v>25.2</v>
      </c>
      <c r="Z878" s="348"/>
      <c r="AA878" s="348"/>
      <c r="AB878" s="349"/>
      <c r="AC878" s="350" t="s">
        <v>375</v>
      </c>
      <c r="AD878" s="351"/>
      <c r="AE878" s="351"/>
      <c r="AF878" s="351"/>
      <c r="AG878" s="351"/>
      <c r="AH878" s="366" t="s">
        <v>773</v>
      </c>
      <c r="AI878" s="367"/>
      <c r="AJ878" s="367"/>
      <c r="AK878" s="367"/>
      <c r="AL878" s="354" t="s">
        <v>773</v>
      </c>
      <c r="AM878" s="355"/>
      <c r="AN878" s="355"/>
      <c r="AO878" s="356"/>
      <c r="AP878" s="357" t="s">
        <v>773</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5" customHeight="1" x14ac:dyDescent="0.15">
      <c r="A911" s="370">
        <v>1</v>
      </c>
      <c r="B911" s="370">
        <v>1</v>
      </c>
      <c r="C911" s="358" t="s">
        <v>777</v>
      </c>
      <c r="D911" s="343"/>
      <c r="E911" s="343"/>
      <c r="F911" s="343"/>
      <c r="G911" s="343"/>
      <c r="H911" s="343"/>
      <c r="I911" s="343"/>
      <c r="J911" s="344" t="s">
        <v>773</v>
      </c>
      <c r="K911" s="345"/>
      <c r="L911" s="345"/>
      <c r="M911" s="345"/>
      <c r="N911" s="345"/>
      <c r="O911" s="345"/>
      <c r="P911" s="359" t="s">
        <v>780</v>
      </c>
      <c r="Q911" s="346"/>
      <c r="R911" s="346"/>
      <c r="S911" s="346"/>
      <c r="T911" s="346"/>
      <c r="U911" s="346"/>
      <c r="V911" s="346"/>
      <c r="W911" s="346"/>
      <c r="X911" s="346"/>
      <c r="Y911" s="347">
        <v>20</v>
      </c>
      <c r="Z911" s="348"/>
      <c r="AA911" s="348"/>
      <c r="AB911" s="349"/>
      <c r="AC911" s="350" t="s">
        <v>375</v>
      </c>
      <c r="AD911" s="351"/>
      <c r="AE911" s="351"/>
      <c r="AF911" s="351"/>
      <c r="AG911" s="351"/>
      <c r="AH911" s="366" t="s">
        <v>773</v>
      </c>
      <c r="AI911" s="367"/>
      <c r="AJ911" s="367"/>
      <c r="AK911" s="367"/>
      <c r="AL911" s="354" t="s">
        <v>773</v>
      </c>
      <c r="AM911" s="355"/>
      <c r="AN911" s="355"/>
      <c r="AO911" s="356"/>
      <c r="AP911" s="357" t="s">
        <v>773</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776</v>
      </c>
      <c r="D944" s="343"/>
      <c r="E944" s="343"/>
      <c r="F944" s="343"/>
      <c r="G944" s="343"/>
      <c r="H944" s="343"/>
      <c r="I944" s="343"/>
      <c r="J944" s="344" t="s">
        <v>773</v>
      </c>
      <c r="K944" s="345"/>
      <c r="L944" s="345"/>
      <c r="M944" s="345"/>
      <c r="N944" s="345"/>
      <c r="O944" s="345"/>
      <c r="P944" s="359" t="s">
        <v>781</v>
      </c>
      <c r="Q944" s="346"/>
      <c r="R944" s="346"/>
      <c r="S944" s="346"/>
      <c r="T944" s="346"/>
      <c r="U944" s="346"/>
      <c r="V944" s="346"/>
      <c r="W944" s="346"/>
      <c r="X944" s="346"/>
      <c r="Y944" s="347">
        <v>7</v>
      </c>
      <c r="Z944" s="348"/>
      <c r="AA944" s="348"/>
      <c r="AB944" s="349"/>
      <c r="AC944" s="350" t="s">
        <v>375</v>
      </c>
      <c r="AD944" s="351"/>
      <c r="AE944" s="351"/>
      <c r="AF944" s="351"/>
      <c r="AG944" s="351"/>
      <c r="AH944" s="366" t="s">
        <v>773</v>
      </c>
      <c r="AI944" s="367"/>
      <c r="AJ944" s="367"/>
      <c r="AK944" s="367"/>
      <c r="AL944" s="354" t="s">
        <v>773</v>
      </c>
      <c r="AM944" s="355"/>
      <c r="AN944" s="355"/>
      <c r="AO944" s="356"/>
      <c r="AP944" s="357" t="s">
        <v>773</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770</v>
      </c>
      <c r="D977" s="343"/>
      <c r="E977" s="343"/>
      <c r="F977" s="343"/>
      <c r="G977" s="343"/>
      <c r="H977" s="343"/>
      <c r="I977" s="343"/>
      <c r="J977" s="344">
        <v>4010401040466</v>
      </c>
      <c r="K977" s="345"/>
      <c r="L977" s="345"/>
      <c r="M977" s="345"/>
      <c r="N977" s="345"/>
      <c r="O977" s="345"/>
      <c r="P977" s="359" t="s">
        <v>778</v>
      </c>
      <c r="Q977" s="346"/>
      <c r="R977" s="346"/>
      <c r="S977" s="346"/>
      <c r="T977" s="346"/>
      <c r="U977" s="346"/>
      <c r="V977" s="346"/>
      <c r="W977" s="346"/>
      <c r="X977" s="346"/>
      <c r="Y977" s="347">
        <v>10</v>
      </c>
      <c r="Z977" s="348"/>
      <c r="AA977" s="348"/>
      <c r="AB977" s="349"/>
      <c r="AC977" s="350" t="s">
        <v>372</v>
      </c>
      <c r="AD977" s="351"/>
      <c r="AE977" s="351"/>
      <c r="AF977" s="351"/>
      <c r="AG977" s="351"/>
      <c r="AH977" s="366">
        <v>1</v>
      </c>
      <c r="AI977" s="367"/>
      <c r="AJ977" s="367"/>
      <c r="AK977" s="367"/>
      <c r="AL977" s="354">
        <v>100</v>
      </c>
      <c r="AM977" s="355"/>
      <c r="AN977" s="355"/>
      <c r="AO977" s="356"/>
      <c r="AP977" s="357" t="s">
        <v>773</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45" customHeight="1" x14ac:dyDescent="0.15">
      <c r="A1010" s="370">
        <v>1</v>
      </c>
      <c r="B1010" s="370">
        <v>1</v>
      </c>
      <c r="C1010" s="358" t="s">
        <v>771</v>
      </c>
      <c r="D1010" s="343"/>
      <c r="E1010" s="343"/>
      <c r="F1010" s="343"/>
      <c r="G1010" s="343"/>
      <c r="H1010" s="343"/>
      <c r="I1010" s="343"/>
      <c r="J1010" s="344">
        <v>2010405013016</v>
      </c>
      <c r="K1010" s="345"/>
      <c r="L1010" s="345"/>
      <c r="M1010" s="345"/>
      <c r="N1010" s="345"/>
      <c r="O1010" s="345"/>
      <c r="P1010" s="359" t="s">
        <v>779</v>
      </c>
      <c r="Q1010" s="346"/>
      <c r="R1010" s="346"/>
      <c r="S1010" s="346"/>
      <c r="T1010" s="346"/>
      <c r="U1010" s="346"/>
      <c r="V1010" s="346"/>
      <c r="W1010" s="346"/>
      <c r="X1010" s="346"/>
      <c r="Y1010" s="347">
        <v>4</v>
      </c>
      <c r="Z1010" s="348"/>
      <c r="AA1010" s="348"/>
      <c r="AB1010" s="349"/>
      <c r="AC1010" s="350" t="s">
        <v>371</v>
      </c>
      <c r="AD1010" s="351"/>
      <c r="AE1010" s="351"/>
      <c r="AF1010" s="351"/>
      <c r="AG1010" s="351"/>
      <c r="AH1010" s="366">
        <v>2</v>
      </c>
      <c r="AI1010" s="367"/>
      <c r="AJ1010" s="367"/>
      <c r="AK1010" s="367"/>
      <c r="AL1010" s="354">
        <v>85.39</v>
      </c>
      <c r="AM1010" s="355"/>
      <c r="AN1010" s="355"/>
      <c r="AO1010" s="356"/>
      <c r="AP1010" s="357" t="s">
        <v>773</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4.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709</v>
      </c>
      <c r="F1110" s="369"/>
      <c r="G1110" s="369"/>
      <c r="H1110" s="369"/>
      <c r="I1110" s="369"/>
      <c r="J1110" s="344" t="s">
        <v>709</v>
      </c>
      <c r="K1110" s="345"/>
      <c r="L1110" s="345"/>
      <c r="M1110" s="345"/>
      <c r="N1110" s="345"/>
      <c r="O1110" s="345"/>
      <c r="P1110" s="359" t="s">
        <v>709</v>
      </c>
      <c r="Q1110" s="346"/>
      <c r="R1110" s="346"/>
      <c r="S1110" s="346"/>
      <c r="T1110" s="346"/>
      <c r="U1110" s="346"/>
      <c r="V1110" s="346"/>
      <c r="W1110" s="346"/>
      <c r="X1110" s="346"/>
      <c r="Y1110" s="347" t="s">
        <v>709</v>
      </c>
      <c r="Z1110" s="348"/>
      <c r="AA1110" s="348"/>
      <c r="AB1110" s="349"/>
      <c r="AC1110" s="350"/>
      <c r="AD1110" s="351"/>
      <c r="AE1110" s="351"/>
      <c r="AF1110" s="351"/>
      <c r="AG1110" s="351"/>
      <c r="AH1110" s="352" t="s">
        <v>709</v>
      </c>
      <c r="AI1110" s="353"/>
      <c r="AJ1110" s="353"/>
      <c r="AK1110" s="353"/>
      <c r="AL1110" s="354" t="s">
        <v>709</v>
      </c>
      <c r="AM1110" s="355"/>
      <c r="AN1110" s="355"/>
      <c r="AO1110" s="356"/>
      <c r="AP1110" s="357" t="s">
        <v>709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C17 P15:AJ15 P13:AX13 AK16:AQ17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5:AO945">
    <cfRule type="expression" dxfId="1947" priority="2049">
      <formula>IF(AND(AL945&gt;=0, RIGHT(TEXT(AL945,"0.#"),1)&lt;&gt;"."),TRUE,FALSE)</formula>
    </cfRule>
    <cfRule type="expression" dxfId="1946" priority="2050">
      <formula>IF(AND(AL945&gt;=0, RIGHT(TEXT(AL945,"0.#"),1)="."),TRUE,FALSE)</formula>
    </cfRule>
    <cfRule type="expression" dxfId="1945" priority="2051">
      <formula>IF(AND(AL945&lt;0, RIGHT(TEXT(AL945,"0.#"),1)&lt;&gt;"."),TRUE,FALSE)</formula>
    </cfRule>
    <cfRule type="expression" dxfId="1944" priority="2052">
      <formula>IF(AND(AL945&lt;0, RIGHT(TEXT(AL945,"0.#"),1)="."),TRUE,FALSE)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D16:AJ17">
    <cfRule type="expression" dxfId="703" priority="3">
      <formula>IF(RIGHT(TEXT(AD16,"0.#"),1)=".",FALSE,TRUE)</formula>
    </cfRule>
    <cfRule type="expression" dxfId="702" priority="4">
      <formula>IF(RIGHT(TEXT(AD16,"0.#"),1)=".",TRUE,FALSE)</formula>
    </cfRule>
  </conditionalFormatting>
  <conditionalFormatting sqref="AK14:AQ15">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3" max="49" man="1"/>
    <brk id="786"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386</v>
      </c>
      <c r="AF2" s="1028"/>
      <c r="AG2" s="1028"/>
      <c r="AH2" s="1028"/>
      <c r="AI2" s="1028" t="s">
        <v>408</v>
      </c>
      <c r="AJ2" s="1028"/>
      <c r="AK2" s="1028"/>
      <c r="AL2" s="556"/>
      <c r="AM2" s="1028" t="s">
        <v>505</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3"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386</v>
      </c>
      <c r="AF9" s="1028"/>
      <c r="AG9" s="1028"/>
      <c r="AH9" s="1028"/>
      <c r="AI9" s="1028" t="s">
        <v>408</v>
      </c>
      <c r="AJ9" s="1028"/>
      <c r="AK9" s="1028"/>
      <c r="AL9" s="556"/>
      <c r="AM9" s="1028" t="s">
        <v>505</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3"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386</v>
      </c>
      <c r="AF16" s="1028"/>
      <c r="AG16" s="1028"/>
      <c r="AH16" s="1028"/>
      <c r="AI16" s="1028" t="s">
        <v>408</v>
      </c>
      <c r="AJ16" s="1028"/>
      <c r="AK16" s="1028"/>
      <c r="AL16" s="556"/>
      <c r="AM16" s="1028" t="s">
        <v>505</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3"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386</v>
      </c>
      <c r="AF23" s="1028"/>
      <c r="AG23" s="1028"/>
      <c r="AH23" s="1028"/>
      <c r="AI23" s="1028" t="s">
        <v>408</v>
      </c>
      <c r="AJ23" s="1028"/>
      <c r="AK23" s="1028"/>
      <c r="AL23" s="556"/>
      <c r="AM23" s="1028" t="s">
        <v>505</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3"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386</v>
      </c>
      <c r="AF30" s="1028"/>
      <c r="AG30" s="1028"/>
      <c r="AH30" s="1028"/>
      <c r="AI30" s="1028" t="s">
        <v>408</v>
      </c>
      <c r="AJ30" s="1028"/>
      <c r="AK30" s="1028"/>
      <c r="AL30" s="556"/>
      <c r="AM30" s="1028" t="s">
        <v>505</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3"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386</v>
      </c>
      <c r="AF37" s="1028"/>
      <c r="AG37" s="1028"/>
      <c r="AH37" s="1028"/>
      <c r="AI37" s="1028" t="s">
        <v>408</v>
      </c>
      <c r="AJ37" s="1028"/>
      <c r="AK37" s="1028"/>
      <c r="AL37" s="556"/>
      <c r="AM37" s="1028" t="s">
        <v>505</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3"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386</v>
      </c>
      <c r="AF44" s="1028"/>
      <c r="AG44" s="1028"/>
      <c r="AH44" s="1028"/>
      <c r="AI44" s="1028" t="s">
        <v>408</v>
      </c>
      <c r="AJ44" s="1028"/>
      <c r="AK44" s="1028"/>
      <c r="AL44" s="556"/>
      <c r="AM44" s="1028" t="s">
        <v>505</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3"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386</v>
      </c>
      <c r="AF51" s="1028"/>
      <c r="AG51" s="1028"/>
      <c r="AH51" s="1028"/>
      <c r="AI51" s="1028" t="s">
        <v>408</v>
      </c>
      <c r="AJ51" s="1028"/>
      <c r="AK51" s="1028"/>
      <c r="AL51" s="556"/>
      <c r="AM51" s="1028" t="s">
        <v>505</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3"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386</v>
      </c>
      <c r="AF58" s="1028"/>
      <c r="AG58" s="1028"/>
      <c r="AH58" s="1028"/>
      <c r="AI58" s="1028" t="s">
        <v>408</v>
      </c>
      <c r="AJ58" s="1028"/>
      <c r="AK58" s="1028"/>
      <c r="AL58" s="556"/>
      <c r="AM58" s="1028" t="s">
        <v>505</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3"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386</v>
      </c>
      <c r="AF65" s="1028"/>
      <c r="AG65" s="1028"/>
      <c r="AH65" s="1028"/>
      <c r="AI65" s="1028" t="s">
        <v>408</v>
      </c>
      <c r="AJ65" s="1028"/>
      <c r="AK65" s="1028"/>
      <c r="AL65" s="556"/>
      <c r="AM65" s="1028" t="s">
        <v>505</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4" t="s">
        <v>362</v>
      </c>
      <c r="H2" s="595"/>
      <c r="I2" s="595"/>
      <c r="J2" s="595"/>
      <c r="K2" s="595"/>
      <c r="L2" s="595"/>
      <c r="M2" s="595"/>
      <c r="N2" s="595"/>
      <c r="O2" s="595"/>
      <c r="P2" s="595"/>
      <c r="Q2" s="595"/>
      <c r="R2" s="595"/>
      <c r="S2" s="595"/>
      <c r="T2" s="595"/>
      <c r="U2" s="595"/>
      <c r="V2" s="595"/>
      <c r="W2" s="595"/>
      <c r="X2" s="595"/>
      <c r="Y2" s="595"/>
      <c r="Z2" s="595"/>
      <c r="AA2" s="595"/>
      <c r="AB2" s="596"/>
      <c r="AC2" s="594" t="s">
        <v>364</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1"/>
      <c r="B6" s="1042"/>
      <c r="C6" s="1042"/>
      <c r="D6" s="1042"/>
      <c r="E6" s="1042"/>
      <c r="F6" s="104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1"/>
      <c r="B7" s="1042"/>
      <c r="C7" s="1042"/>
      <c r="D7" s="1042"/>
      <c r="E7" s="1042"/>
      <c r="F7" s="104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1"/>
      <c r="B8" s="1042"/>
      <c r="C8" s="1042"/>
      <c r="D8" s="1042"/>
      <c r="E8" s="1042"/>
      <c r="F8" s="104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1"/>
      <c r="B9" s="1042"/>
      <c r="C9" s="1042"/>
      <c r="D9" s="1042"/>
      <c r="E9" s="1042"/>
      <c r="F9" s="104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1"/>
      <c r="B10" s="1042"/>
      <c r="C10" s="1042"/>
      <c r="D10" s="1042"/>
      <c r="E10" s="1042"/>
      <c r="F10" s="104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1"/>
      <c r="B11" s="1042"/>
      <c r="C11" s="1042"/>
      <c r="D11" s="1042"/>
      <c r="E11" s="1042"/>
      <c r="F11" s="104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1"/>
      <c r="B12" s="1042"/>
      <c r="C12" s="1042"/>
      <c r="D12" s="1042"/>
      <c r="E12" s="1042"/>
      <c r="F12" s="104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1"/>
      <c r="B13" s="1042"/>
      <c r="C13" s="1042"/>
      <c r="D13" s="1042"/>
      <c r="E13" s="1042"/>
      <c r="F13" s="104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1"/>
      <c r="B19" s="1042"/>
      <c r="C19" s="1042"/>
      <c r="D19" s="1042"/>
      <c r="E19" s="1042"/>
      <c r="F19" s="104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1"/>
      <c r="B20" s="1042"/>
      <c r="C20" s="1042"/>
      <c r="D20" s="1042"/>
      <c r="E20" s="1042"/>
      <c r="F20" s="104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1"/>
      <c r="B21" s="1042"/>
      <c r="C21" s="1042"/>
      <c r="D21" s="1042"/>
      <c r="E21" s="1042"/>
      <c r="F21" s="104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1"/>
      <c r="B22" s="1042"/>
      <c r="C22" s="1042"/>
      <c r="D22" s="1042"/>
      <c r="E22" s="1042"/>
      <c r="F22" s="104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1"/>
      <c r="B23" s="1042"/>
      <c r="C23" s="1042"/>
      <c r="D23" s="1042"/>
      <c r="E23" s="1042"/>
      <c r="F23" s="104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1"/>
      <c r="B24" s="1042"/>
      <c r="C24" s="1042"/>
      <c r="D24" s="1042"/>
      <c r="E24" s="1042"/>
      <c r="F24" s="104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1"/>
      <c r="B25" s="1042"/>
      <c r="C25" s="1042"/>
      <c r="D25" s="1042"/>
      <c r="E25" s="1042"/>
      <c r="F25" s="104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1"/>
      <c r="B26" s="1042"/>
      <c r="C26" s="1042"/>
      <c r="D26" s="1042"/>
      <c r="E26" s="1042"/>
      <c r="F26" s="104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1"/>
      <c r="B32" s="1042"/>
      <c r="C32" s="1042"/>
      <c r="D32" s="1042"/>
      <c r="E32" s="1042"/>
      <c r="F32" s="104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1"/>
      <c r="B33" s="1042"/>
      <c r="C33" s="1042"/>
      <c r="D33" s="1042"/>
      <c r="E33" s="1042"/>
      <c r="F33" s="104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1"/>
      <c r="B34" s="1042"/>
      <c r="C34" s="1042"/>
      <c r="D34" s="1042"/>
      <c r="E34" s="1042"/>
      <c r="F34" s="104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1"/>
      <c r="B35" s="1042"/>
      <c r="C35" s="1042"/>
      <c r="D35" s="1042"/>
      <c r="E35" s="1042"/>
      <c r="F35" s="104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1"/>
      <c r="B36" s="1042"/>
      <c r="C36" s="1042"/>
      <c r="D36" s="1042"/>
      <c r="E36" s="1042"/>
      <c r="F36" s="104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1"/>
      <c r="B37" s="1042"/>
      <c r="C37" s="1042"/>
      <c r="D37" s="1042"/>
      <c r="E37" s="1042"/>
      <c r="F37" s="104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1"/>
      <c r="B38" s="1042"/>
      <c r="C38" s="1042"/>
      <c r="D38" s="1042"/>
      <c r="E38" s="1042"/>
      <c r="F38" s="104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1"/>
      <c r="B39" s="1042"/>
      <c r="C39" s="1042"/>
      <c r="D39" s="1042"/>
      <c r="E39" s="1042"/>
      <c r="F39" s="104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1"/>
      <c r="B45" s="1042"/>
      <c r="C45" s="1042"/>
      <c r="D45" s="1042"/>
      <c r="E45" s="1042"/>
      <c r="F45" s="104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1"/>
      <c r="B46" s="1042"/>
      <c r="C46" s="1042"/>
      <c r="D46" s="1042"/>
      <c r="E46" s="1042"/>
      <c r="F46" s="104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1"/>
      <c r="B47" s="1042"/>
      <c r="C47" s="1042"/>
      <c r="D47" s="1042"/>
      <c r="E47" s="1042"/>
      <c r="F47" s="104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1"/>
      <c r="B48" s="1042"/>
      <c r="C48" s="1042"/>
      <c r="D48" s="1042"/>
      <c r="E48" s="1042"/>
      <c r="F48" s="104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1"/>
      <c r="B49" s="1042"/>
      <c r="C49" s="1042"/>
      <c r="D49" s="1042"/>
      <c r="E49" s="1042"/>
      <c r="F49" s="104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1"/>
      <c r="B50" s="1042"/>
      <c r="C50" s="1042"/>
      <c r="D50" s="1042"/>
      <c r="E50" s="1042"/>
      <c r="F50" s="104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1"/>
      <c r="B51" s="1042"/>
      <c r="C51" s="1042"/>
      <c r="D51" s="1042"/>
      <c r="E51" s="1042"/>
      <c r="F51" s="104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1"/>
      <c r="B52" s="1042"/>
      <c r="C52" s="1042"/>
      <c r="D52" s="1042"/>
      <c r="E52" s="1042"/>
      <c r="F52" s="104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1"/>
      <c r="B59" s="1042"/>
      <c r="C59" s="1042"/>
      <c r="D59" s="1042"/>
      <c r="E59" s="1042"/>
      <c r="F59" s="104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1"/>
      <c r="B60" s="1042"/>
      <c r="C60" s="1042"/>
      <c r="D60" s="1042"/>
      <c r="E60" s="1042"/>
      <c r="F60" s="104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1"/>
      <c r="B61" s="1042"/>
      <c r="C61" s="1042"/>
      <c r="D61" s="1042"/>
      <c r="E61" s="1042"/>
      <c r="F61" s="104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1"/>
      <c r="B62" s="1042"/>
      <c r="C62" s="1042"/>
      <c r="D62" s="1042"/>
      <c r="E62" s="1042"/>
      <c r="F62" s="104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1"/>
      <c r="B63" s="1042"/>
      <c r="C63" s="1042"/>
      <c r="D63" s="1042"/>
      <c r="E63" s="1042"/>
      <c r="F63" s="104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1"/>
      <c r="B64" s="1042"/>
      <c r="C64" s="1042"/>
      <c r="D64" s="1042"/>
      <c r="E64" s="1042"/>
      <c r="F64" s="104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1"/>
      <c r="B65" s="1042"/>
      <c r="C65" s="1042"/>
      <c r="D65" s="1042"/>
      <c r="E65" s="1042"/>
      <c r="F65" s="104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1"/>
      <c r="B66" s="1042"/>
      <c r="C66" s="1042"/>
      <c r="D66" s="1042"/>
      <c r="E66" s="1042"/>
      <c r="F66" s="104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1"/>
      <c r="B72" s="1042"/>
      <c r="C72" s="1042"/>
      <c r="D72" s="1042"/>
      <c r="E72" s="1042"/>
      <c r="F72" s="104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1"/>
      <c r="B73" s="1042"/>
      <c r="C73" s="1042"/>
      <c r="D73" s="1042"/>
      <c r="E73" s="1042"/>
      <c r="F73" s="104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1"/>
      <c r="B74" s="1042"/>
      <c r="C74" s="1042"/>
      <c r="D74" s="1042"/>
      <c r="E74" s="1042"/>
      <c r="F74" s="104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1"/>
      <c r="B75" s="1042"/>
      <c r="C75" s="1042"/>
      <c r="D75" s="1042"/>
      <c r="E75" s="1042"/>
      <c r="F75" s="104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1"/>
      <c r="B76" s="1042"/>
      <c r="C76" s="1042"/>
      <c r="D76" s="1042"/>
      <c r="E76" s="1042"/>
      <c r="F76" s="104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1"/>
      <c r="B77" s="1042"/>
      <c r="C77" s="1042"/>
      <c r="D77" s="1042"/>
      <c r="E77" s="1042"/>
      <c r="F77" s="104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1"/>
      <c r="B78" s="1042"/>
      <c r="C78" s="1042"/>
      <c r="D78" s="1042"/>
      <c r="E78" s="1042"/>
      <c r="F78" s="104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1"/>
      <c r="B79" s="1042"/>
      <c r="C79" s="1042"/>
      <c r="D79" s="1042"/>
      <c r="E79" s="1042"/>
      <c r="F79" s="104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1"/>
      <c r="B85" s="1042"/>
      <c r="C85" s="1042"/>
      <c r="D85" s="1042"/>
      <c r="E85" s="1042"/>
      <c r="F85" s="104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1"/>
      <c r="B86" s="1042"/>
      <c r="C86" s="1042"/>
      <c r="D86" s="1042"/>
      <c r="E86" s="1042"/>
      <c r="F86" s="104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1"/>
      <c r="B87" s="1042"/>
      <c r="C87" s="1042"/>
      <c r="D87" s="1042"/>
      <c r="E87" s="1042"/>
      <c r="F87" s="104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1"/>
      <c r="B88" s="1042"/>
      <c r="C88" s="1042"/>
      <c r="D88" s="1042"/>
      <c r="E88" s="1042"/>
      <c r="F88" s="104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1"/>
      <c r="B89" s="1042"/>
      <c r="C89" s="1042"/>
      <c r="D89" s="1042"/>
      <c r="E89" s="1042"/>
      <c r="F89" s="104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1"/>
      <c r="B90" s="1042"/>
      <c r="C90" s="1042"/>
      <c r="D90" s="1042"/>
      <c r="E90" s="1042"/>
      <c r="F90" s="104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1"/>
      <c r="B91" s="1042"/>
      <c r="C91" s="1042"/>
      <c r="D91" s="1042"/>
      <c r="E91" s="1042"/>
      <c r="F91" s="104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1"/>
      <c r="B92" s="1042"/>
      <c r="C92" s="1042"/>
      <c r="D92" s="1042"/>
      <c r="E92" s="1042"/>
      <c r="F92" s="104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1"/>
      <c r="B98" s="1042"/>
      <c r="C98" s="1042"/>
      <c r="D98" s="1042"/>
      <c r="E98" s="1042"/>
      <c r="F98" s="104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1"/>
      <c r="B99" s="1042"/>
      <c r="C99" s="1042"/>
      <c r="D99" s="1042"/>
      <c r="E99" s="1042"/>
      <c r="F99" s="104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1"/>
      <c r="B100" s="1042"/>
      <c r="C100" s="1042"/>
      <c r="D100" s="1042"/>
      <c r="E100" s="1042"/>
      <c r="F100" s="104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1"/>
      <c r="B101" s="1042"/>
      <c r="C101" s="1042"/>
      <c r="D101" s="1042"/>
      <c r="E101" s="1042"/>
      <c r="F101" s="104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1"/>
      <c r="B102" s="1042"/>
      <c r="C102" s="1042"/>
      <c r="D102" s="1042"/>
      <c r="E102" s="1042"/>
      <c r="F102" s="104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1"/>
      <c r="B103" s="1042"/>
      <c r="C103" s="1042"/>
      <c r="D103" s="1042"/>
      <c r="E103" s="1042"/>
      <c r="F103" s="104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1"/>
      <c r="B104" s="1042"/>
      <c r="C104" s="1042"/>
      <c r="D104" s="1042"/>
      <c r="E104" s="1042"/>
      <c r="F104" s="104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1"/>
      <c r="B105" s="1042"/>
      <c r="C105" s="1042"/>
      <c r="D105" s="1042"/>
      <c r="E105" s="1042"/>
      <c r="F105" s="104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1"/>
      <c r="B112" s="1042"/>
      <c r="C112" s="1042"/>
      <c r="D112" s="1042"/>
      <c r="E112" s="1042"/>
      <c r="F112" s="104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1"/>
      <c r="B113" s="1042"/>
      <c r="C113" s="1042"/>
      <c r="D113" s="1042"/>
      <c r="E113" s="1042"/>
      <c r="F113" s="104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1"/>
      <c r="B114" s="1042"/>
      <c r="C114" s="1042"/>
      <c r="D114" s="1042"/>
      <c r="E114" s="1042"/>
      <c r="F114" s="104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1"/>
      <c r="B115" s="1042"/>
      <c r="C115" s="1042"/>
      <c r="D115" s="1042"/>
      <c r="E115" s="1042"/>
      <c r="F115" s="104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1"/>
      <c r="B116" s="1042"/>
      <c r="C116" s="1042"/>
      <c r="D116" s="1042"/>
      <c r="E116" s="1042"/>
      <c r="F116" s="104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1"/>
      <c r="B117" s="1042"/>
      <c r="C117" s="1042"/>
      <c r="D117" s="1042"/>
      <c r="E117" s="1042"/>
      <c r="F117" s="104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1"/>
      <c r="B118" s="1042"/>
      <c r="C118" s="1042"/>
      <c r="D118" s="1042"/>
      <c r="E118" s="1042"/>
      <c r="F118" s="104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1"/>
      <c r="B119" s="1042"/>
      <c r="C119" s="1042"/>
      <c r="D119" s="1042"/>
      <c r="E119" s="1042"/>
      <c r="F119" s="104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1"/>
      <c r="B125" s="1042"/>
      <c r="C125" s="1042"/>
      <c r="D125" s="1042"/>
      <c r="E125" s="1042"/>
      <c r="F125" s="104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1"/>
      <c r="B126" s="1042"/>
      <c r="C126" s="1042"/>
      <c r="D126" s="1042"/>
      <c r="E126" s="1042"/>
      <c r="F126" s="104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1"/>
      <c r="B127" s="1042"/>
      <c r="C127" s="1042"/>
      <c r="D127" s="1042"/>
      <c r="E127" s="1042"/>
      <c r="F127" s="104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1"/>
      <c r="B128" s="1042"/>
      <c r="C128" s="1042"/>
      <c r="D128" s="1042"/>
      <c r="E128" s="1042"/>
      <c r="F128" s="104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1"/>
      <c r="B129" s="1042"/>
      <c r="C129" s="1042"/>
      <c r="D129" s="1042"/>
      <c r="E129" s="1042"/>
      <c r="F129" s="104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1"/>
      <c r="B130" s="1042"/>
      <c r="C130" s="1042"/>
      <c r="D130" s="1042"/>
      <c r="E130" s="1042"/>
      <c r="F130" s="104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1"/>
      <c r="B131" s="1042"/>
      <c r="C131" s="1042"/>
      <c r="D131" s="1042"/>
      <c r="E131" s="1042"/>
      <c r="F131" s="104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1"/>
      <c r="B132" s="1042"/>
      <c r="C132" s="1042"/>
      <c r="D132" s="1042"/>
      <c r="E132" s="1042"/>
      <c r="F132" s="104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1"/>
      <c r="B138" s="1042"/>
      <c r="C138" s="1042"/>
      <c r="D138" s="1042"/>
      <c r="E138" s="1042"/>
      <c r="F138" s="104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1"/>
      <c r="B139" s="1042"/>
      <c r="C139" s="1042"/>
      <c r="D139" s="1042"/>
      <c r="E139" s="1042"/>
      <c r="F139" s="104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1"/>
      <c r="B140" s="1042"/>
      <c r="C140" s="1042"/>
      <c r="D140" s="1042"/>
      <c r="E140" s="1042"/>
      <c r="F140" s="104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1"/>
      <c r="B141" s="1042"/>
      <c r="C141" s="1042"/>
      <c r="D141" s="1042"/>
      <c r="E141" s="1042"/>
      <c r="F141" s="104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1"/>
      <c r="B142" s="1042"/>
      <c r="C142" s="1042"/>
      <c r="D142" s="1042"/>
      <c r="E142" s="1042"/>
      <c r="F142" s="104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1"/>
      <c r="B143" s="1042"/>
      <c r="C143" s="1042"/>
      <c r="D143" s="1042"/>
      <c r="E143" s="1042"/>
      <c r="F143" s="104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1"/>
      <c r="B144" s="1042"/>
      <c r="C144" s="1042"/>
      <c r="D144" s="1042"/>
      <c r="E144" s="1042"/>
      <c r="F144" s="104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1"/>
      <c r="B145" s="1042"/>
      <c r="C145" s="1042"/>
      <c r="D145" s="1042"/>
      <c r="E145" s="1042"/>
      <c r="F145" s="104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1"/>
      <c r="B151" s="1042"/>
      <c r="C151" s="1042"/>
      <c r="D151" s="1042"/>
      <c r="E151" s="1042"/>
      <c r="F151" s="104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1"/>
      <c r="B152" s="1042"/>
      <c r="C152" s="1042"/>
      <c r="D152" s="1042"/>
      <c r="E152" s="1042"/>
      <c r="F152" s="104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1"/>
      <c r="B153" s="1042"/>
      <c r="C153" s="1042"/>
      <c r="D153" s="1042"/>
      <c r="E153" s="1042"/>
      <c r="F153" s="104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1"/>
      <c r="B154" s="1042"/>
      <c r="C154" s="1042"/>
      <c r="D154" s="1042"/>
      <c r="E154" s="1042"/>
      <c r="F154" s="104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1"/>
      <c r="B155" s="1042"/>
      <c r="C155" s="1042"/>
      <c r="D155" s="1042"/>
      <c r="E155" s="1042"/>
      <c r="F155" s="104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1"/>
      <c r="B156" s="1042"/>
      <c r="C156" s="1042"/>
      <c r="D156" s="1042"/>
      <c r="E156" s="1042"/>
      <c r="F156" s="104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1"/>
      <c r="B157" s="1042"/>
      <c r="C157" s="1042"/>
      <c r="D157" s="1042"/>
      <c r="E157" s="1042"/>
      <c r="F157" s="104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1"/>
      <c r="B158" s="1042"/>
      <c r="C158" s="1042"/>
      <c r="D158" s="1042"/>
      <c r="E158" s="1042"/>
      <c r="F158" s="104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1"/>
      <c r="B165" s="1042"/>
      <c r="C165" s="1042"/>
      <c r="D165" s="1042"/>
      <c r="E165" s="1042"/>
      <c r="F165" s="104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1"/>
      <c r="B166" s="1042"/>
      <c r="C166" s="1042"/>
      <c r="D166" s="1042"/>
      <c r="E166" s="1042"/>
      <c r="F166" s="104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1"/>
      <c r="B167" s="1042"/>
      <c r="C167" s="1042"/>
      <c r="D167" s="1042"/>
      <c r="E167" s="1042"/>
      <c r="F167" s="104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1"/>
      <c r="B168" s="1042"/>
      <c r="C168" s="1042"/>
      <c r="D168" s="1042"/>
      <c r="E168" s="1042"/>
      <c r="F168" s="104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1"/>
      <c r="B169" s="1042"/>
      <c r="C169" s="1042"/>
      <c r="D169" s="1042"/>
      <c r="E169" s="1042"/>
      <c r="F169" s="104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1"/>
      <c r="B170" s="1042"/>
      <c r="C170" s="1042"/>
      <c r="D170" s="1042"/>
      <c r="E170" s="1042"/>
      <c r="F170" s="104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1"/>
      <c r="B171" s="1042"/>
      <c r="C171" s="1042"/>
      <c r="D171" s="1042"/>
      <c r="E171" s="1042"/>
      <c r="F171" s="104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1"/>
      <c r="B172" s="1042"/>
      <c r="C172" s="1042"/>
      <c r="D172" s="1042"/>
      <c r="E172" s="1042"/>
      <c r="F172" s="104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1"/>
      <c r="B178" s="1042"/>
      <c r="C178" s="1042"/>
      <c r="D178" s="1042"/>
      <c r="E178" s="1042"/>
      <c r="F178" s="104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1"/>
      <c r="B179" s="1042"/>
      <c r="C179" s="1042"/>
      <c r="D179" s="1042"/>
      <c r="E179" s="1042"/>
      <c r="F179" s="104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1"/>
      <c r="B180" s="1042"/>
      <c r="C180" s="1042"/>
      <c r="D180" s="1042"/>
      <c r="E180" s="1042"/>
      <c r="F180" s="104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1"/>
      <c r="B181" s="1042"/>
      <c r="C181" s="1042"/>
      <c r="D181" s="1042"/>
      <c r="E181" s="1042"/>
      <c r="F181" s="104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1"/>
      <c r="B182" s="1042"/>
      <c r="C182" s="1042"/>
      <c r="D182" s="1042"/>
      <c r="E182" s="1042"/>
      <c r="F182" s="104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1"/>
      <c r="B183" s="1042"/>
      <c r="C183" s="1042"/>
      <c r="D183" s="1042"/>
      <c r="E183" s="1042"/>
      <c r="F183" s="104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1"/>
      <c r="B184" s="1042"/>
      <c r="C184" s="1042"/>
      <c r="D184" s="1042"/>
      <c r="E184" s="1042"/>
      <c r="F184" s="104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1"/>
      <c r="B185" s="1042"/>
      <c r="C185" s="1042"/>
      <c r="D185" s="1042"/>
      <c r="E185" s="1042"/>
      <c r="F185" s="104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1"/>
      <c r="B191" s="1042"/>
      <c r="C191" s="1042"/>
      <c r="D191" s="1042"/>
      <c r="E191" s="1042"/>
      <c r="F191" s="104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1"/>
      <c r="B192" s="1042"/>
      <c r="C192" s="1042"/>
      <c r="D192" s="1042"/>
      <c r="E192" s="1042"/>
      <c r="F192" s="104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1"/>
      <c r="B193" s="1042"/>
      <c r="C193" s="1042"/>
      <c r="D193" s="1042"/>
      <c r="E193" s="1042"/>
      <c r="F193" s="104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1"/>
      <c r="B194" s="1042"/>
      <c r="C194" s="1042"/>
      <c r="D194" s="1042"/>
      <c r="E194" s="1042"/>
      <c r="F194" s="104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1"/>
      <c r="B195" s="1042"/>
      <c r="C195" s="1042"/>
      <c r="D195" s="1042"/>
      <c r="E195" s="1042"/>
      <c r="F195" s="104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1"/>
      <c r="B196" s="1042"/>
      <c r="C196" s="1042"/>
      <c r="D196" s="1042"/>
      <c r="E196" s="1042"/>
      <c r="F196" s="104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1"/>
      <c r="B197" s="1042"/>
      <c r="C197" s="1042"/>
      <c r="D197" s="1042"/>
      <c r="E197" s="1042"/>
      <c r="F197" s="104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1"/>
      <c r="B198" s="1042"/>
      <c r="C198" s="1042"/>
      <c r="D198" s="1042"/>
      <c r="E198" s="1042"/>
      <c r="F198" s="104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1"/>
      <c r="B204" s="1042"/>
      <c r="C204" s="1042"/>
      <c r="D204" s="1042"/>
      <c r="E204" s="1042"/>
      <c r="F204" s="104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1"/>
      <c r="B205" s="1042"/>
      <c r="C205" s="1042"/>
      <c r="D205" s="1042"/>
      <c r="E205" s="1042"/>
      <c r="F205" s="104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1"/>
      <c r="B206" s="1042"/>
      <c r="C206" s="1042"/>
      <c r="D206" s="1042"/>
      <c r="E206" s="1042"/>
      <c r="F206" s="104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1"/>
      <c r="B207" s="1042"/>
      <c r="C207" s="1042"/>
      <c r="D207" s="1042"/>
      <c r="E207" s="1042"/>
      <c r="F207" s="104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1"/>
      <c r="B208" s="1042"/>
      <c r="C208" s="1042"/>
      <c r="D208" s="1042"/>
      <c r="E208" s="1042"/>
      <c r="F208" s="104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1"/>
      <c r="B209" s="1042"/>
      <c r="C209" s="1042"/>
      <c r="D209" s="1042"/>
      <c r="E209" s="1042"/>
      <c r="F209" s="104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1"/>
      <c r="B210" s="1042"/>
      <c r="C210" s="1042"/>
      <c r="D210" s="1042"/>
      <c r="E210" s="1042"/>
      <c r="F210" s="104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1"/>
      <c r="B211" s="1042"/>
      <c r="C211" s="1042"/>
      <c r="D211" s="1042"/>
      <c r="E211" s="1042"/>
      <c r="F211" s="104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1"/>
      <c r="B218" s="1042"/>
      <c r="C218" s="1042"/>
      <c r="D218" s="1042"/>
      <c r="E218" s="1042"/>
      <c r="F218" s="104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1"/>
      <c r="B219" s="1042"/>
      <c r="C219" s="1042"/>
      <c r="D219" s="1042"/>
      <c r="E219" s="1042"/>
      <c r="F219" s="104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1"/>
      <c r="B220" s="1042"/>
      <c r="C220" s="1042"/>
      <c r="D220" s="1042"/>
      <c r="E220" s="1042"/>
      <c r="F220" s="104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1"/>
      <c r="B221" s="1042"/>
      <c r="C221" s="1042"/>
      <c r="D221" s="1042"/>
      <c r="E221" s="1042"/>
      <c r="F221" s="104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1"/>
      <c r="B222" s="1042"/>
      <c r="C222" s="1042"/>
      <c r="D222" s="1042"/>
      <c r="E222" s="1042"/>
      <c r="F222" s="104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1"/>
      <c r="B223" s="1042"/>
      <c r="C223" s="1042"/>
      <c r="D223" s="1042"/>
      <c r="E223" s="1042"/>
      <c r="F223" s="104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1"/>
      <c r="B224" s="1042"/>
      <c r="C224" s="1042"/>
      <c r="D224" s="1042"/>
      <c r="E224" s="1042"/>
      <c r="F224" s="104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1"/>
      <c r="B225" s="1042"/>
      <c r="C225" s="1042"/>
      <c r="D225" s="1042"/>
      <c r="E225" s="1042"/>
      <c r="F225" s="104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1"/>
      <c r="B231" s="1042"/>
      <c r="C231" s="1042"/>
      <c r="D231" s="1042"/>
      <c r="E231" s="1042"/>
      <c r="F231" s="104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1"/>
      <c r="B232" s="1042"/>
      <c r="C232" s="1042"/>
      <c r="D232" s="1042"/>
      <c r="E232" s="1042"/>
      <c r="F232" s="104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1"/>
      <c r="B233" s="1042"/>
      <c r="C233" s="1042"/>
      <c r="D233" s="1042"/>
      <c r="E233" s="1042"/>
      <c r="F233" s="104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1"/>
      <c r="B234" s="1042"/>
      <c r="C234" s="1042"/>
      <c r="D234" s="1042"/>
      <c r="E234" s="1042"/>
      <c r="F234" s="104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1"/>
      <c r="B235" s="1042"/>
      <c r="C235" s="1042"/>
      <c r="D235" s="1042"/>
      <c r="E235" s="1042"/>
      <c r="F235" s="104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1"/>
      <c r="B236" s="1042"/>
      <c r="C236" s="1042"/>
      <c r="D236" s="1042"/>
      <c r="E236" s="1042"/>
      <c r="F236" s="104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1"/>
      <c r="B237" s="1042"/>
      <c r="C237" s="1042"/>
      <c r="D237" s="1042"/>
      <c r="E237" s="1042"/>
      <c r="F237" s="104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1"/>
      <c r="B238" s="1042"/>
      <c r="C238" s="1042"/>
      <c r="D238" s="1042"/>
      <c r="E238" s="1042"/>
      <c r="F238" s="104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1"/>
      <c r="B244" s="1042"/>
      <c r="C244" s="1042"/>
      <c r="D244" s="1042"/>
      <c r="E244" s="1042"/>
      <c r="F244" s="104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1"/>
      <c r="B245" s="1042"/>
      <c r="C245" s="1042"/>
      <c r="D245" s="1042"/>
      <c r="E245" s="1042"/>
      <c r="F245" s="104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1"/>
      <c r="B246" s="1042"/>
      <c r="C246" s="1042"/>
      <c r="D246" s="1042"/>
      <c r="E246" s="1042"/>
      <c r="F246" s="104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1"/>
      <c r="B247" s="1042"/>
      <c r="C247" s="1042"/>
      <c r="D247" s="1042"/>
      <c r="E247" s="1042"/>
      <c r="F247" s="104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1"/>
      <c r="B248" s="1042"/>
      <c r="C248" s="1042"/>
      <c r="D248" s="1042"/>
      <c r="E248" s="1042"/>
      <c r="F248" s="104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1"/>
      <c r="B249" s="1042"/>
      <c r="C249" s="1042"/>
      <c r="D249" s="1042"/>
      <c r="E249" s="1042"/>
      <c r="F249" s="104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1"/>
      <c r="B250" s="1042"/>
      <c r="C250" s="1042"/>
      <c r="D250" s="1042"/>
      <c r="E250" s="1042"/>
      <c r="F250" s="104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1"/>
      <c r="B251" s="1042"/>
      <c r="C251" s="1042"/>
      <c r="D251" s="1042"/>
      <c r="E251" s="1042"/>
      <c r="F251" s="104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1"/>
      <c r="B257" s="1042"/>
      <c r="C257" s="1042"/>
      <c r="D257" s="1042"/>
      <c r="E257" s="1042"/>
      <c r="F257" s="104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1"/>
      <c r="B258" s="1042"/>
      <c r="C258" s="1042"/>
      <c r="D258" s="1042"/>
      <c r="E258" s="1042"/>
      <c r="F258" s="104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1"/>
      <c r="B259" s="1042"/>
      <c r="C259" s="1042"/>
      <c r="D259" s="1042"/>
      <c r="E259" s="1042"/>
      <c r="F259" s="104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1"/>
      <c r="B260" s="1042"/>
      <c r="C260" s="1042"/>
      <c r="D260" s="1042"/>
      <c r="E260" s="1042"/>
      <c r="F260" s="104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1"/>
      <c r="B261" s="1042"/>
      <c r="C261" s="1042"/>
      <c r="D261" s="1042"/>
      <c r="E261" s="1042"/>
      <c r="F261" s="104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1"/>
      <c r="B262" s="1042"/>
      <c r="C262" s="1042"/>
      <c r="D262" s="1042"/>
      <c r="E262" s="1042"/>
      <c r="F262" s="104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1"/>
      <c r="B263" s="1042"/>
      <c r="C263" s="1042"/>
      <c r="D263" s="1042"/>
      <c r="E263" s="1042"/>
      <c r="F263" s="104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1"/>
      <c r="B264" s="1042"/>
      <c r="C264" s="1042"/>
      <c r="D264" s="1042"/>
      <c r="E264" s="1042"/>
      <c r="F264" s="104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2021-09-07T07:24:51Z</cp:lastPrinted>
  <dcterms:created xsi:type="dcterms:W3CDTF">2012-03-13T00:50:25Z</dcterms:created>
  <dcterms:modified xsi:type="dcterms:W3CDTF">2021-09-17T04:07:47Z</dcterms:modified>
</cp:coreProperties>
</file>